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atasets+and+Workbooks (1)/Datasets/"/>
    </mc:Choice>
  </mc:AlternateContent>
  <xr:revisionPtr revIDLastSave="0" documentId="13_ncr:1_{3605E9EC-C715-D24E-9B12-A67FBA4F3F21}" xr6:coauthVersionLast="47" xr6:coauthVersionMax="47" xr10:uidLastSave="{00000000-0000-0000-0000-000000000000}"/>
  <bookViews>
    <workbookView xWindow="0" yWindow="500" windowWidth="28800" windowHeight="17500" activeTab="6" xr2:uid="{37D7A964-C8E4-FF4C-91DF-AFAC736084A7}"/>
  </bookViews>
  <sheets>
    <sheet name="Account Sales History(raw)" sheetId="11" r:id="rId1"/>
    <sheet name="sales(Processed)" sheetId="12" r:id="rId2"/>
    <sheet name="SALES TRENDS" sheetId="13" r:id="rId3"/>
    <sheet name="Scenario Analysis" sheetId="14" r:id="rId4"/>
    <sheet name="Scenario Manager Summary " sheetId="17" r:id="rId5"/>
    <sheet name="Trendlines" sheetId="19" r:id="rId6"/>
    <sheet name="Forecast sheet" sheetId="18" r:id="rId7"/>
  </sheets>
  <definedNames>
    <definedName name="_xlnm._FilterDatabase" localSheetId="0" hidden="1">'Account Sales History(raw)'!$A$1:$P$9385</definedName>
    <definedName name="_xlnm._FilterDatabase" localSheetId="1" hidden="1">'sales(Processed)'!$A$1:$L$9385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" i="14" l="1"/>
  <c r="F20" i="14"/>
  <c r="D12" i="14"/>
  <c r="D13" i="14"/>
  <c r="D14" i="14"/>
  <c r="F19" i="14"/>
  <c r="B12" i="14"/>
  <c r="K2" i="13"/>
  <c r="C2" i="13"/>
  <c r="D2" i="13" s="1"/>
  <c r="D7" i="13"/>
  <c r="D3" i="13"/>
  <c r="D4" i="13"/>
  <c r="D5" i="13"/>
  <c r="D6" i="13"/>
  <c r="D8" i="13"/>
  <c r="D9" i="13"/>
  <c r="D10" i="13"/>
  <c r="D11" i="13"/>
  <c r="D12" i="13"/>
  <c r="D13" i="13"/>
  <c r="G2" i="13"/>
  <c r="F2" i="13"/>
  <c r="E2" i="13"/>
  <c r="B2" i="13"/>
  <c r="J5" i="12" a="1"/>
  <c r="J5" i="12" s="1"/>
  <c r="J67" i="12" a="1"/>
  <c r="J67" i="12" s="1"/>
  <c r="I2" i="12"/>
  <c r="K2" i="12" s="1"/>
  <c r="B2" i="19"/>
  <c r="B3" i="19"/>
  <c r="B4" i="19"/>
  <c r="D7" i="19" s="1"/>
  <c r="B5" i="19"/>
  <c r="B6" i="19"/>
  <c r="B7" i="19"/>
  <c r="C10" i="19" s="1"/>
  <c r="B8" i="19"/>
  <c r="B9" i="19"/>
  <c r="B10" i="19"/>
  <c r="B11" i="19"/>
  <c r="B12" i="19"/>
  <c r="C15" i="19" s="1"/>
  <c r="B13" i="19"/>
  <c r="B14" i="19"/>
  <c r="B15" i="19"/>
  <c r="B16" i="19"/>
  <c r="B17" i="19"/>
  <c r="B18" i="19"/>
  <c r="B19" i="19"/>
  <c r="B20" i="19"/>
  <c r="B21" i="19"/>
  <c r="C24" i="19" s="1"/>
  <c r="B22" i="19"/>
  <c r="B23" i="19"/>
  <c r="B24" i="19"/>
  <c r="B25" i="19"/>
  <c r="B26" i="19"/>
  <c r="F26" i="18"/>
  <c r="E26" i="18"/>
  <c r="G26" i="18"/>
  <c r="C26" i="18"/>
  <c r="D19" i="19" l="1"/>
  <c r="D20" i="19"/>
  <c r="D12" i="19"/>
  <c r="D11" i="19"/>
  <c r="D26" i="19"/>
  <c r="D18" i="19"/>
  <c r="C25" i="19"/>
  <c r="C17" i="19"/>
  <c r="D9" i="19"/>
  <c r="C16" i="19"/>
  <c r="C8" i="19"/>
  <c r="C23" i="19"/>
  <c r="D21" i="19"/>
  <c r="D13" i="19"/>
  <c r="C5" i="19"/>
  <c r="C22" i="19"/>
  <c r="C14" i="19"/>
  <c r="C6" i="19"/>
  <c r="C21" i="19"/>
  <c r="C13" i="19"/>
  <c r="C20" i="19"/>
  <c r="C12" i="19"/>
  <c r="D5" i="19"/>
  <c r="C19" i="19"/>
  <c r="C11" i="19"/>
  <c r="D10" i="19"/>
  <c r="C26" i="19"/>
  <c r="C18" i="19"/>
  <c r="D25" i="19"/>
  <c r="D17" i="19"/>
  <c r="C9" i="19"/>
  <c r="D24" i="19"/>
  <c r="D16" i="19"/>
  <c r="D8" i="19"/>
  <c r="D23" i="19"/>
  <c r="D15" i="19"/>
  <c r="C7" i="19"/>
  <c r="D22" i="19"/>
  <c r="D14" i="19"/>
  <c r="D6" i="19"/>
  <c r="B25" i="18"/>
  <c r="B3" i="18" l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" i="18"/>
  <c r="B35" i="14"/>
  <c r="E16" i="17"/>
  <c r="C28" i="14"/>
  <c r="H28" i="14"/>
  <c r="I28" i="14" s="1"/>
  <c r="E28" i="14"/>
  <c r="F28" i="14"/>
  <c r="G28" i="14" s="1"/>
  <c r="B30" i="14"/>
  <c r="B31" i="14" s="1"/>
  <c r="B32" i="14" s="1"/>
  <c r="B33" i="14" s="1"/>
  <c r="B34" i="14" s="1"/>
  <c r="D19" i="14"/>
  <c r="I2" i="13"/>
  <c r="H2" i="13"/>
  <c r="D20" i="14"/>
  <c r="D21" i="14"/>
  <c r="F21" i="14" s="1"/>
  <c r="D22" i="14"/>
  <c r="F22" i="14" s="1"/>
  <c r="J2" i="13"/>
  <c r="J3" i="13"/>
  <c r="J4" i="13"/>
  <c r="J5" i="13"/>
  <c r="J6" i="13"/>
  <c r="J7" i="13"/>
  <c r="J8" i="13"/>
  <c r="J9" i="13"/>
  <c r="J10" i="13"/>
  <c r="J11" i="13"/>
  <c r="J12" i="13"/>
  <c r="J13" i="13"/>
  <c r="I3" i="13"/>
  <c r="I4" i="13"/>
  <c r="I5" i="13"/>
  <c r="I6" i="13"/>
  <c r="I7" i="13"/>
  <c r="I8" i="13"/>
  <c r="I9" i="13"/>
  <c r="I10" i="13"/>
  <c r="I11" i="13"/>
  <c r="I12" i="13"/>
  <c r="I13" i="13"/>
  <c r="H3" i="13"/>
  <c r="H4" i="13"/>
  <c r="H5" i="13"/>
  <c r="H6" i="13"/>
  <c r="H7" i="13"/>
  <c r="H8" i="13"/>
  <c r="H9" i="13"/>
  <c r="H10" i="13"/>
  <c r="H11" i="13"/>
  <c r="H12" i="13"/>
  <c r="H13" i="13"/>
  <c r="F37" i="18"/>
  <c r="F34" i="18"/>
  <c r="F28" i="18"/>
  <c r="F36" i="18"/>
  <c r="F33" i="18"/>
  <c r="F35" i="18"/>
  <c r="F29" i="18"/>
  <c r="F32" i="18"/>
  <c r="F27" i="18"/>
  <c r="F31" i="18"/>
  <c r="F30" i="18"/>
  <c r="C30" i="18"/>
  <c r="C35" i="18"/>
  <c r="C33" i="18"/>
  <c r="C36" i="18"/>
  <c r="C32" i="18"/>
  <c r="C37" i="18"/>
  <c r="C28" i="18"/>
  <c r="C29" i="18"/>
  <c r="C34" i="18"/>
  <c r="C27" i="18"/>
  <c r="C31" i="18"/>
  <c r="H14" i="13" l="1"/>
  <c r="I14" i="13"/>
  <c r="J14" i="13"/>
  <c r="L2" i="13"/>
  <c r="F23" i="14"/>
  <c r="M2" i="13"/>
  <c r="J2" i="12" a="1"/>
  <c r="J2" i="12" s="1"/>
  <c r="F3" i="13"/>
  <c r="F4" i="13"/>
  <c r="F5" i="13"/>
  <c r="F6" i="13"/>
  <c r="F7" i="13"/>
  <c r="F8" i="13"/>
  <c r="F9" i="13"/>
  <c r="F10" i="13"/>
  <c r="F11" i="13"/>
  <c r="F12" i="13"/>
  <c r="F13" i="13"/>
  <c r="E3" i="13"/>
  <c r="E4" i="13"/>
  <c r="E5" i="13"/>
  <c r="E6" i="13"/>
  <c r="G6" i="13" s="1"/>
  <c r="E7" i="13"/>
  <c r="G7" i="13" s="1"/>
  <c r="E8" i="13"/>
  <c r="E9" i="13"/>
  <c r="G9" i="13" s="1"/>
  <c r="E10" i="13"/>
  <c r="E11" i="13"/>
  <c r="E12" i="13"/>
  <c r="E13" i="13"/>
  <c r="C3" i="13"/>
  <c r="L3" i="13" s="1"/>
  <c r="C4" i="13"/>
  <c r="K4" i="13" s="1"/>
  <c r="C5" i="13"/>
  <c r="K5" i="13" s="1"/>
  <c r="C6" i="13"/>
  <c r="K6" i="13" s="1"/>
  <c r="C7" i="13"/>
  <c r="K7" i="13" s="1"/>
  <c r="C8" i="13"/>
  <c r="K8" i="13" s="1"/>
  <c r="C9" i="13"/>
  <c r="K9" i="13" s="1"/>
  <c r="C10" i="13"/>
  <c r="K10" i="13" s="1"/>
  <c r="C11" i="13"/>
  <c r="K11" i="13" s="1"/>
  <c r="C12" i="13"/>
  <c r="K12" i="13" s="1"/>
  <c r="C13" i="13"/>
  <c r="K13" i="13" s="1"/>
  <c r="B3" i="13"/>
  <c r="B4" i="13"/>
  <c r="B5" i="13"/>
  <c r="B6" i="13"/>
  <c r="B7" i="13"/>
  <c r="B8" i="13"/>
  <c r="B9" i="13"/>
  <c r="B10" i="13"/>
  <c r="B11" i="13"/>
  <c r="B12" i="13"/>
  <c r="B13" i="13"/>
  <c r="D31" i="18"/>
  <c r="E28" i="18"/>
  <c r="E36" i="18"/>
  <c r="H30" i="18"/>
  <c r="G32" i="18"/>
  <c r="G36" i="18"/>
  <c r="E31" i="18"/>
  <c r="D28" i="18"/>
  <c r="D36" i="18"/>
  <c r="G30" i="18"/>
  <c r="H32" i="18"/>
  <c r="H36" i="18"/>
  <c r="D27" i="18"/>
  <c r="E33" i="18"/>
  <c r="H31" i="18"/>
  <c r="G29" i="18"/>
  <c r="G28" i="18"/>
  <c r="E27" i="18"/>
  <c r="D33" i="18"/>
  <c r="G31" i="18"/>
  <c r="H29" i="18"/>
  <c r="H28" i="18"/>
  <c r="E34" i="18"/>
  <c r="D37" i="18"/>
  <c r="E35" i="18"/>
  <c r="H27" i="18"/>
  <c r="G35" i="18"/>
  <c r="H34" i="18"/>
  <c r="D34" i="18"/>
  <c r="E37" i="18"/>
  <c r="D35" i="18"/>
  <c r="G27" i="18"/>
  <c r="H35" i="18"/>
  <c r="G34" i="18"/>
  <c r="E29" i="18"/>
  <c r="D32" i="18"/>
  <c r="D30" i="18"/>
  <c r="G33" i="18"/>
  <c r="H37" i="18"/>
  <c r="D29" i="18"/>
  <c r="E32" i="18"/>
  <c r="E30" i="18"/>
  <c r="H33" i="18"/>
  <c r="G37" i="18"/>
  <c r="D26" i="18"/>
  <c r="H26" i="18"/>
  <c r="M3" i="13" l="1"/>
  <c r="G8" i="13"/>
  <c r="M4" i="13"/>
  <c r="M6" i="13"/>
  <c r="M9" i="13"/>
  <c r="G3" i="13"/>
  <c r="M11" i="13"/>
  <c r="M7" i="13"/>
  <c r="M13" i="13"/>
  <c r="M8" i="13"/>
  <c r="M12" i="13"/>
  <c r="M10" i="13"/>
  <c r="M5" i="13"/>
  <c r="L6" i="13"/>
  <c r="L9" i="13"/>
  <c r="L10" i="13"/>
  <c r="K3" i="13"/>
  <c r="L4" i="13"/>
  <c r="L5" i="13"/>
  <c r="L7" i="13"/>
  <c r="L13" i="13"/>
  <c r="L8" i="13"/>
  <c r="L11" i="13"/>
  <c r="L12" i="13"/>
  <c r="G12" i="13"/>
  <c r="G4" i="13"/>
  <c r="G11" i="13"/>
  <c r="G13" i="13"/>
  <c r="G5" i="13"/>
  <c r="G10" i="13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006" i="12"/>
  <c r="I1007" i="12"/>
  <c r="I1008" i="12"/>
  <c r="I1009" i="12"/>
  <c r="I1010" i="12"/>
  <c r="I1011" i="12"/>
  <c r="I1012" i="12"/>
  <c r="I1013" i="12"/>
  <c r="I1014" i="12"/>
  <c r="I1015" i="12"/>
  <c r="I1016" i="12"/>
  <c r="I1017" i="12"/>
  <c r="I1018" i="12"/>
  <c r="I1019" i="12"/>
  <c r="I1020" i="12"/>
  <c r="I1021" i="12"/>
  <c r="I1022" i="12"/>
  <c r="I1023" i="12"/>
  <c r="I1024" i="12"/>
  <c r="I1025" i="12"/>
  <c r="I1026" i="12"/>
  <c r="I1027" i="12"/>
  <c r="I1028" i="12"/>
  <c r="I1029" i="12"/>
  <c r="I1030" i="12"/>
  <c r="I1031" i="12"/>
  <c r="I1032" i="12"/>
  <c r="I1033" i="12"/>
  <c r="I1034" i="12"/>
  <c r="I1035" i="12"/>
  <c r="I1036" i="12"/>
  <c r="I1037" i="12"/>
  <c r="I1038" i="12"/>
  <c r="I1039" i="12"/>
  <c r="I1040" i="12"/>
  <c r="I1041" i="12"/>
  <c r="I1042" i="12"/>
  <c r="I1043" i="12"/>
  <c r="I1044" i="12"/>
  <c r="I1045" i="12"/>
  <c r="I1046" i="12"/>
  <c r="I1047" i="12"/>
  <c r="I1048" i="12"/>
  <c r="I1049" i="12"/>
  <c r="I1050" i="12"/>
  <c r="I1051" i="12"/>
  <c r="I1052" i="12"/>
  <c r="I1053" i="12"/>
  <c r="I1054" i="12"/>
  <c r="I1055" i="12"/>
  <c r="I1056" i="12"/>
  <c r="I1057" i="12"/>
  <c r="I1058" i="12"/>
  <c r="I1059" i="12"/>
  <c r="I1060" i="12"/>
  <c r="I1061" i="12"/>
  <c r="I1062" i="12"/>
  <c r="I1063" i="12"/>
  <c r="I1064" i="12"/>
  <c r="I1065" i="12"/>
  <c r="I1066" i="12"/>
  <c r="I1067" i="12"/>
  <c r="I1068" i="12"/>
  <c r="I1069" i="12"/>
  <c r="I1070" i="12"/>
  <c r="I1071" i="12"/>
  <c r="I1072" i="12"/>
  <c r="I1073" i="12"/>
  <c r="I1074" i="12"/>
  <c r="I1075" i="12"/>
  <c r="I1076" i="12"/>
  <c r="I1077" i="12"/>
  <c r="I1078" i="12"/>
  <c r="I1079" i="12"/>
  <c r="I1080" i="12"/>
  <c r="I1081" i="12"/>
  <c r="I1082" i="12"/>
  <c r="I1083" i="12"/>
  <c r="I1084" i="12"/>
  <c r="I1085" i="12"/>
  <c r="I1086" i="12"/>
  <c r="I1087" i="12"/>
  <c r="I1088" i="12"/>
  <c r="I1089" i="12"/>
  <c r="I1090" i="12"/>
  <c r="I1091" i="12"/>
  <c r="I1092" i="12"/>
  <c r="I1093" i="12"/>
  <c r="I1094" i="12"/>
  <c r="I1095" i="12"/>
  <c r="I1096" i="12"/>
  <c r="I1097" i="12"/>
  <c r="I1098" i="12"/>
  <c r="I1099" i="12"/>
  <c r="I1100" i="12"/>
  <c r="I1101" i="12"/>
  <c r="I1102" i="12"/>
  <c r="I1103" i="12"/>
  <c r="I1104" i="12"/>
  <c r="I1105" i="12"/>
  <c r="I1106" i="12"/>
  <c r="I1107" i="12"/>
  <c r="I1108" i="12"/>
  <c r="I1109" i="12"/>
  <c r="I1110" i="12"/>
  <c r="I1111" i="12"/>
  <c r="I1112" i="12"/>
  <c r="I1113" i="12"/>
  <c r="I1114" i="12"/>
  <c r="I1115" i="12"/>
  <c r="I1116" i="12"/>
  <c r="I1117" i="12"/>
  <c r="I1118" i="12"/>
  <c r="I1119" i="12"/>
  <c r="I1120" i="12"/>
  <c r="I1121" i="12"/>
  <c r="I1122" i="12"/>
  <c r="I1123" i="12"/>
  <c r="I1124" i="12"/>
  <c r="I1125" i="12"/>
  <c r="I1126" i="12"/>
  <c r="I1127" i="12"/>
  <c r="I1128" i="12"/>
  <c r="I1129" i="12"/>
  <c r="I1130" i="12"/>
  <c r="I1131" i="12"/>
  <c r="I1132" i="12"/>
  <c r="I1133" i="12"/>
  <c r="I1134" i="12"/>
  <c r="I1135" i="12"/>
  <c r="I1136" i="12"/>
  <c r="I1137" i="12"/>
  <c r="I1138" i="12"/>
  <c r="I1139" i="12"/>
  <c r="I1140" i="12"/>
  <c r="I1141" i="12"/>
  <c r="I1142" i="12"/>
  <c r="I1143" i="12"/>
  <c r="I1144" i="12"/>
  <c r="I1145" i="12"/>
  <c r="I1146" i="12"/>
  <c r="I1147" i="12"/>
  <c r="I1148" i="12"/>
  <c r="I1149" i="12"/>
  <c r="I1150" i="12"/>
  <c r="I1151" i="12"/>
  <c r="I1152" i="12"/>
  <c r="I1153" i="12"/>
  <c r="I1154" i="12"/>
  <c r="I1155" i="12"/>
  <c r="I1156" i="12"/>
  <c r="I1157" i="12"/>
  <c r="I1158" i="12"/>
  <c r="I1159" i="12"/>
  <c r="I1160" i="12"/>
  <c r="I1161" i="12"/>
  <c r="I1162" i="12"/>
  <c r="I1163" i="12"/>
  <c r="I1164" i="12"/>
  <c r="I1165" i="12"/>
  <c r="I1166" i="12"/>
  <c r="I1167" i="12"/>
  <c r="I1168" i="12"/>
  <c r="I1169" i="12"/>
  <c r="I1170" i="12"/>
  <c r="I1171" i="12"/>
  <c r="I1172" i="12"/>
  <c r="I1173" i="12"/>
  <c r="I1174" i="12"/>
  <c r="I1175" i="12"/>
  <c r="I1176" i="12"/>
  <c r="I1177" i="12"/>
  <c r="I1178" i="12"/>
  <c r="I1179" i="12"/>
  <c r="I1180" i="12"/>
  <c r="I1181" i="12"/>
  <c r="I1182" i="12"/>
  <c r="I1183" i="12"/>
  <c r="I1184" i="12"/>
  <c r="I1185" i="12"/>
  <c r="I1186" i="12"/>
  <c r="I1187" i="12"/>
  <c r="I1188" i="12"/>
  <c r="I1189" i="12"/>
  <c r="I1190" i="12"/>
  <c r="I1191" i="12"/>
  <c r="I1192" i="12"/>
  <c r="I1193" i="12"/>
  <c r="I1194" i="12"/>
  <c r="I1195" i="12"/>
  <c r="I1196" i="12"/>
  <c r="I1197" i="12"/>
  <c r="I1198" i="12"/>
  <c r="I1199" i="12"/>
  <c r="I1200" i="12"/>
  <c r="I1201" i="12"/>
  <c r="I1202" i="12"/>
  <c r="I1203" i="12"/>
  <c r="I1204" i="12"/>
  <c r="I1205" i="12"/>
  <c r="I1206" i="12"/>
  <c r="I1207" i="12"/>
  <c r="I1208" i="12"/>
  <c r="I1209" i="12"/>
  <c r="I1210" i="12"/>
  <c r="I1211" i="12"/>
  <c r="I1212" i="12"/>
  <c r="I1213" i="12"/>
  <c r="I1214" i="12"/>
  <c r="I1215" i="12"/>
  <c r="I1216" i="12"/>
  <c r="I1217" i="12"/>
  <c r="I1218" i="12"/>
  <c r="I1219" i="12"/>
  <c r="I1220" i="12"/>
  <c r="I1221" i="12"/>
  <c r="I1222" i="12"/>
  <c r="I1223" i="12"/>
  <c r="I1224" i="12"/>
  <c r="I1225" i="12"/>
  <c r="I1226" i="12"/>
  <c r="I1227" i="12"/>
  <c r="I1228" i="12"/>
  <c r="I1229" i="12"/>
  <c r="I1230" i="12"/>
  <c r="I1231" i="12"/>
  <c r="I1232" i="12"/>
  <c r="I1233" i="12"/>
  <c r="I1234" i="12"/>
  <c r="I1235" i="12"/>
  <c r="I1236" i="12"/>
  <c r="I1237" i="12"/>
  <c r="I1238" i="12"/>
  <c r="I1239" i="12"/>
  <c r="I1240" i="12"/>
  <c r="I1241" i="12"/>
  <c r="I1242" i="12"/>
  <c r="I1243" i="12"/>
  <c r="I1244" i="12"/>
  <c r="I1245" i="12"/>
  <c r="I1246" i="12"/>
  <c r="I1247" i="12"/>
  <c r="I1248" i="12"/>
  <c r="I1249" i="12"/>
  <c r="I1250" i="12"/>
  <c r="I1251" i="12"/>
  <c r="I1252" i="12"/>
  <c r="I1253" i="12"/>
  <c r="I1254" i="12"/>
  <c r="I1255" i="12"/>
  <c r="I1256" i="12"/>
  <c r="I1257" i="12"/>
  <c r="I1258" i="12"/>
  <c r="I1259" i="12"/>
  <c r="I1260" i="12"/>
  <c r="I1261" i="12"/>
  <c r="I1262" i="12"/>
  <c r="I1263" i="12"/>
  <c r="I1264" i="12"/>
  <c r="I1265" i="12"/>
  <c r="I1266" i="12"/>
  <c r="I1267" i="12"/>
  <c r="I1268" i="12"/>
  <c r="I1269" i="12"/>
  <c r="I1270" i="12"/>
  <c r="I1271" i="12"/>
  <c r="I1272" i="12"/>
  <c r="I1273" i="12"/>
  <c r="I1274" i="12"/>
  <c r="I1275" i="12"/>
  <c r="I1276" i="12"/>
  <c r="I1277" i="12"/>
  <c r="I1278" i="12"/>
  <c r="I1279" i="12"/>
  <c r="I1280" i="12"/>
  <c r="I1281" i="12"/>
  <c r="I1282" i="12"/>
  <c r="I1283" i="12"/>
  <c r="I1284" i="12"/>
  <c r="I1285" i="12"/>
  <c r="I1286" i="12"/>
  <c r="I1287" i="12"/>
  <c r="I1288" i="12"/>
  <c r="I1289" i="12"/>
  <c r="I1290" i="12"/>
  <c r="I1291" i="12"/>
  <c r="I1292" i="12"/>
  <c r="I1293" i="12"/>
  <c r="I1294" i="12"/>
  <c r="I1295" i="12"/>
  <c r="I1296" i="12"/>
  <c r="I1297" i="12"/>
  <c r="I1298" i="12"/>
  <c r="I1299" i="12"/>
  <c r="I1300" i="12"/>
  <c r="I1301" i="12"/>
  <c r="I1302" i="12"/>
  <c r="I1303" i="12"/>
  <c r="I1304" i="12"/>
  <c r="I1305" i="12"/>
  <c r="I1306" i="12"/>
  <c r="I1307" i="12"/>
  <c r="I1308" i="12"/>
  <c r="I1309" i="12"/>
  <c r="I1310" i="12"/>
  <c r="I1311" i="12"/>
  <c r="I1312" i="12"/>
  <c r="I1313" i="12"/>
  <c r="I1314" i="12"/>
  <c r="I1315" i="12"/>
  <c r="I1316" i="12"/>
  <c r="I1317" i="12"/>
  <c r="I1318" i="12"/>
  <c r="I1319" i="12"/>
  <c r="I1320" i="12"/>
  <c r="I1321" i="12"/>
  <c r="I1322" i="12"/>
  <c r="I1323" i="12"/>
  <c r="I1324" i="12"/>
  <c r="I1325" i="12"/>
  <c r="I1326" i="12"/>
  <c r="I1327" i="12"/>
  <c r="I1328" i="12"/>
  <c r="I1329" i="12"/>
  <c r="I1331" i="12"/>
  <c r="I1332" i="12"/>
  <c r="I1333" i="12"/>
  <c r="I1334" i="12"/>
  <c r="I1335" i="12"/>
  <c r="I1336" i="12"/>
  <c r="I1337" i="12"/>
  <c r="I1338" i="12"/>
  <c r="I1339" i="12"/>
  <c r="I1340" i="12"/>
  <c r="I1341" i="12"/>
  <c r="I1342" i="12"/>
  <c r="I1343" i="12"/>
  <c r="I1344" i="12"/>
  <c r="I1345" i="12"/>
  <c r="I1346" i="12"/>
  <c r="I1347" i="12"/>
  <c r="I1348" i="12"/>
  <c r="I1349" i="12"/>
  <c r="I1350" i="12"/>
  <c r="I1351" i="12"/>
  <c r="I1352" i="12"/>
  <c r="I1353" i="12"/>
  <c r="I1354" i="12"/>
  <c r="I1355" i="12"/>
  <c r="I1356" i="12"/>
  <c r="I1357" i="12"/>
  <c r="I1358" i="12"/>
  <c r="I1359" i="12"/>
  <c r="I1360" i="12"/>
  <c r="I1361" i="12"/>
  <c r="I1362" i="12"/>
  <c r="I1363" i="12"/>
  <c r="I1364" i="12"/>
  <c r="I1365" i="12"/>
  <c r="I1366" i="12"/>
  <c r="I1367" i="12"/>
  <c r="I1368" i="12"/>
  <c r="I1369" i="12"/>
  <c r="I1370" i="12"/>
  <c r="I1371" i="12"/>
  <c r="I1372" i="12"/>
  <c r="I1373" i="12"/>
  <c r="I1374" i="12"/>
  <c r="I1375" i="12"/>
  <c r="I1376" i="12"/>
  <c r="I1377" i="12"/>
  <c r="I1378" i="12"/>
  <c r="I1379" i="12"/>
  <c r="I1380" i="12"/>
  <c r="I1381" i="12"/>
  <c r="I1382" i="12"/>
  <c r="I1383" i="12"/>
  <c r="I1384" i="12"/>
  <c r="I1385" i="12"/>
  <c r="I1386" i="12"/>
  <c r="I1387" i="12"/>
  <c r="I1388" i="12"/>
  <c r="I1389" i="12"/>
  <c r="I1390" i="12"/>
  <c r="I1391" i="12"/>
  <c r="I1392" i="12"/>
  <c r="I1393" i="12"/>
  <c r="I1394" i="12"/>
  <c r="I1395" i="12"/>
  <c r="I1396" i="12"/>
  <c r="I1397" i="12"/>
  <c r="I1398" i="12"/>
  <c r="I1399" i="12"/>
  <c r="I1400" i="12"/>
  <c r="I1401" i="12"/>
  <c r="I1402" i="12"/>
  <c r="I1403" i="12"/>
  <c r="I1404" i="12"/>
  <c r="I1405" i="12"/>
  <c r="I1406" i="12"/>
  <c r="I1407" i="12"/>
  <c r="I1408" i="12"/>
  <c r="I1409" i="12"/>
  <c r="I1410" i="12"/>
  <c r="I1411" i="12"/>
  <c r="I1412" i="12"/>
  <c r="I1413" i="12"/>
  <c r="I1414" i="12"/>
  <c r="I1415" i="12"/>
  <c r="I1416" i="12"/>
  <c r="I1417" i="12"/>
  <c r="I1418" i="12"/>
  <c r="I1419" i="12"/>
  <c r="I1420" i="12"/>
  <c r="I1421" i="12"/>
  <c r="I1422" i="12"/>
  <c r="I1423" i="12"/>
  <c r="I1424" i="12"/>
  <c r="I1425" i="12"/>
  <c r="I1426" i="12"/>
  <c r="I1427" i="12"/>
  <c r="I1428" i="12"/>
  <c r="I1429" i="12"/>
  <c r="I1430" i="12"/>
  <c r="I1431" i="12"/>
  <c r="I1432" i="12"/>
  <c r="I1433" i="12"/>
  <c r="I1435" i="12"/>
  <c r="I1436" i="12"/>
  <c r="I1437" i="12"/>
  <c r="I1438" i="12"/>
  <c r="I1439" i="12"/>
  <c r="I1440" i="12"/>
  <c r="I1441" i="12"/>
  <c r="I1442" i="12"/>
  <c r="I1443" i="12"/>
  <c r="I1444" i="12"/>
  <c r="I1445" i="12"/>
  <c r="I1446" i="12"/>
  <c r="I1447" i="12"/>
  <c r="I1448" i="12"/>
  <c r="I1449" i="12"/>
  <c r="I1450" i="12"/>
  <c r="I1451" i="12"/>
  <c r="I1452" i="12"/>
  <c r="I1453" i="12"/>
  <c r="I1454" i="12"/>
  <c r="I1455" i="12"/>
  <c r="I1456" i="12"/>
  <c r="I1457" i="12"/>
  <c r="I1458" i="12"/>
  <c r="I1459" i="12"/>
  <c r="I1460" i="12"/>
  <c r="I1461" i="12"/>
  <c r="I1462" i="12"/>
  <c r="I1463" i="12"/>
  <c r="I1464" i="12"/>
  <c r="I1465" i="12"/>
  <c r="I1466" i="12"/>
  <c r="I1467" i="12"/>
  <c r="I1468" i="12"/>
  <c r="I1469" i="12"/>
  <c r="I1470" i="12"/>
  <c r="I1471" i="12"/>
  <c r="I1472" i="12"/>
  <c r="I1473" i="12"/>
  <c r="I1474" i="12"/>
  <c r="I1475" i="12"/>
  <c r="I1476" i="12"/>
  <c r="I1477" i="12"/>
  <c r="I1478" i="12"/>
  <c r="I1479" i="12"/>
  <c r="I1480" i="12"/>
  <c r="I1481" i="12"/>
  <c r="I1482" i="12"/>
  <c r="I1483" i="12"/>
  <c r="I1484" i="12"/>
  <c r="I1485" i="12"/>
  <c r="I1486" i="12"/>
  <c r="I1487" i="12"/>
  <c r="I1488" i="12"/>
  <c r="I1489" i="12"/>
  <c r="I1490" i="12"/>
  <c r="I1491" i="12"/>
  <c r="I1492" i="12"/>
  <c r="I1493" i="12"/>
  <c r="I1494" i="12"/>
  <c r="I1495" i="12"/>
  <c r="I1496" i="12"/>
  <c r="I1497" i="12"/>
  <c r="I1498" i="12"/>
  <c r="I1499" i="12"/>
  <c r="I1500" i="12"/>
  <c r="I1501" i="12"/>
  <c r="I1502" i="12"/>
  <c r="I1503" i="12"/>
  <c r="I1504" i="12"/>
  <c r="I1505" i="12"/>
  <c r="I1506" i="12"/>
  <c r="I1507" i="12"/>
  <c r="I1508" i="12"/>
  <c r="I1509" i="12"/>
  <c r="I1510" i="12"/>
  <c r="I1511" i="12"/>
  <c r="I1512" i="12"/>
  <c r="I1513" i="12"/>
  <c r="I1514" i="12"/>
  <c r="I1515" i="12"/>
  <c r="I1516" i="12"/>
  <c r="I1517" i="12"/>
  <c r="I1518" i="12"/>
  <c r="I1519" i="12"/>
  <c r="I1520" i="12"/>
  <c r="I1521" i="12"/>
  <c r="I1522" i="12"/>
  <c r="I1523" i="12"/>
  <c r="I1524" i="12"/>
  <c r="I1525" i="12"/>
  <c r="I1526" i="12"/>
  <c r="I1527" i="12"/>
  <c r="I1528" i="12"/>
  <c r="I1529" i="12"/>
  <c r="I1530" i="12"/>
  <c r="I1531" i="12"/>
  <c r="I1532" i="12"/>
  <c r="I1533" i="12"/>
  <c r="I1534" i="12"/>
  <c r="I1535" i="12"/>
  <c r="I1536" i="12"/>
  <c r="I1537" i="12"/>
  <c r="I1538" i="12"/>
  <c r="I1539" i="12"/>
  <c r="I1540" i="12"/>
  <c r="I1541" i="12"/>
  <c r="I1542" i="12"/>
  <c r="I1544" i="12"/>
  <c r="I1545" i="12"/>
  <c r="I1546" i="12"/>
  <c r="I1547" i="12"/>
  <c r="I1548" i="12"/>
  <c r="I1549" i="12"/>
  <c r="I1550" i="12"/>
  <c r="I1551" i="12"/>
  <c r="I1552" i="12"/>
  <c r="I1553" i="12"/>
  <c r="I1554" i="12"/>
  <c r="I1555" i="12"/>
  <c r="I1556" i="12"/>
  <c r="I1557" i="12"/>
  <c r="I1558" i="12"/>
  <c r="I1559" i="12"/>
  <c r="I1560" i="12"/>
  <c r="I1561" i="12"/>
  <c r="I1562" i="12"/>
  <c r="I1563" i="12"/>
  <c r="I1564" i="12"/>
  <c r="I1565" i="12"/>
  <c r="I1566" i="12"/>
  <c r="I1567" i="12"/>
  <c r="I1568" i="12"/>
  <c r="I1569" i="12"/>
  <c r="I1570" i="12"/>
  <c r="I1571" i="12"/>
  <c r="I1572" i="12"/>
  <c r="I1573" i="12"/>
  <c r="I1574" i="12"/>
  <c r="I1575" i="12"/>
  <c r="I1576" i="12"/>
  <c r="I1577" i="12"/>
  <c r="I1578" i="12"/>
  <c r="I1579" i="12"/>
  <c r="I1580" i="12"/>
  <c r="I1581" i="12"/>
  <c r="I1582" i="12"/>
  <c r="I1583" i="12"/>
  <c r="I1584" i="12"/>
  <c r="I1585" i="12"/>
  <c r="I1586" i="12"/>
  <c r="I1587" i="12"/>
  <c r="I1588" i="12"/>
  <c r="I1589" i="12"/>
  <c r="I1590" i="12"/>
  <c r="I1591" i="12"/>
  <c r="I1592" i="12"/>
  <c r="I1593" i="12"/>
  <c r="I1594" i="12"/>
  <c r="I1595" i="12"/>
  <c r="I1596" i="12"/>
  <c r="I1597" i="12"/>
  <c r="I1598" i="12"/>
  <c r="I1599" i="12"/>
  <c r="I1600" i="12"/>
  <c r="I1601" i="12"/>
  <c r="I1602" i="12"/>
  <c r="I1603" i="12"/>
  <c r="I1604" i="12"/>
  <c r="I1605" i="12"/>
  <c r="I1606" i="12"/>
  <c r="I1607" i="12"/>
  <c r="I1608" i="12"/>
  <c r="I1609" i="12"/>
  <c r="I1610" i="12"/>
  <c r="I1611" i="12"/>
  <c r="I1612" i="12"/>
  <c r="I1613" i="12"/>
  <c r="I1614" i="12"/>
  <c r="I1615" i="12"/>
  <c r="I1616" i="12"/>
  <c r="I1617" i="12"/>
  <c r="I1618" i="12"/>
  <c r="I1619" i="12"/>
  <c r="I1620" i="12"/>
  <c r="I1621" i="12"/>
  <c r="I1622" i="12"/>
  <c r="I1623" i="12"/>
  <c r="I1624" i="12"/>
  <c r="I1625" i="12"/>
  <c r="I1626" i="12"/>
  <c r="I1627" i="12"/>
  <c r="I1628" i="12"/>
  <c r="I1629" i="12"/>
  <c r="I1630" i="12"/>
  <c r="I1631" i="12"/>
  <c r="I1632" i="12"/>
  <c r="I1633" i="12"/>
  <c r="I1634" i="12"/>
  <c r="I1635" i="12"/>
  <c r="I1636" i="12"/>
  <c r="I1637" i="12"/>
  <c r="I1638" i="12"/>
  <c r="I1639" i="12"/>
  <c r="I1640" i="12"/>
  <c r="I1641" i="12"/>
  <c r="I1642" i="12"/>
  <c r="I1643" i="12"/>
  <c r="I1644" i="12"/>
  <c r="I1645" i="12"/>
  <c r="I1646" i="12"/>
  <c r="I1647" i="12"/>
  <c r="I1648" i="12"/>
  <c r="I1649" i="12"/>
  <c r="I1651" i="12"/>
  <c r="I1652" i="12"/>
  <c r="I1653" i="12"/>
  <c r="I1654" i="12"/>
  <c r="I1655" i="12"/>
  <c r="I1656" i="12"/>
  <c r="I1657" i="12"/>
  <c r="I1658" i="12"/>
  <c r="I1659" i="12"/>
  <c r="I1660" i="12"/>
  <c r="I1661" i="12"/>
  <c r="I1662" i="12"/>
  <c r="I1663" i="12"/>
  <c r="I1664" i="12"/>
  <c r="I1665" i="12"/>
  <c r="I1666" i="12"/>
  <c r="I1667" i="12"/>
  <c r="I1668" i="12"/>
  <c r="I1669" i="12"/>
  <c r="I1670" i="12"/>
  <c r="I1671" i="12"/>
  <c r="I1672" i="12"/>
  <c r="I1673" i="12"/>
  <c r="I1674" i="12"/>
  <c r="I1675" i="12"/>
  <c r="I1676" i="12"/>
  <c r="I1677" i="12"/>
  <c r="I1678" i="12"/>
  <c r="I1679" i="12"/>
  <c r="I1680" i="12"/>
  <c r="I1681" i="12"/>
  <c r="I1682" i="12"/>
  <c r="I1683" i="12"/>
  <c r="I1684" i="12"/>
  <c r="I1685" i="12"/>
  <c r="I1686" i="12"/>
  <c r="I1687" i="12"/>
  <c r="I1688" i="12"/>
  <c r="I1689" i="12"/>
  <c r="I1690" i="12"/>
  <c r="I1691" i="12"/>
  <c r="I1692" i="12"/>
  <c r="I1693" i="12"/>
  <c r="I1694" i="12"/>
  <c r="I1695" i="12"/>
  <c r="I1696" i="12"/>
  <c r="I1697" i="12"/>
  <c r="I1698" i="12"/>
  <c r="I1699" i="12"/>
  <c r="I1700" i="12"/>
  <c r="I1701" i="12"/>
  <c r="I1702" i="12"/>
  <c r="I1703" i="12"/>
  <c r="I1704" i="12"/>
  <c r="I1705" i="12"/>
  <c r="I1706" i="12"/>
  <c r="I1707" i="12"/>
  <c r="I1708" i="12"/>
  <c r="I1709" i="12"/>
  <c r="I1710" i="12"/>
  <c r="I1711" i="12"/>
  <c r="I1712" i="12"/>
  <c r="I1713" i="12"/>
  <c r="I1714" i="12"/>
  <c r="I1715" i="12"/>
  <c r="I1716" i="12"/>
  <c r="I1717" i="12"/>
  <c r="I1718" i="12"/>
  <c r="I1719" i="12"/>
  <c r="I1720" i="12"/>
  <c r="I1721" i="12"/>
  <c r="I1722" i="12"/>
  <c r="I1723" i="12"/>
  <c r="I1724" i="12"/>
  <c r="I1725" i="12"/>
  <c r="I1726" i="12"/>
  <c r="I1727" i="12"/>
  <c r="I1728" i="12"/>
  <c r="I1729" i="12"/>
  <c r="I1730" i="12"/>
  <c r="I1731" i="12"/>
  <c r="I1732" i="12"/>
  <c r="I1733" i="12"/>
  <c r="I1734" i="12"/>
  <c r="I1735" i="12"/>
  <c r="I1736" i="12"/>
  <c r="I1737" i="12"/>
  <c r="I1738" i="12"/>
  <c r="I1739" i="12"/>
  <c r="I1740" i="12"/>
  <c r="I1741" i="12"/>
  <c r="I1742" i="12"/>
  <c r="I1743" i="12"/>
  <c r="I1744" i="12"/>
  <c r="I1745" i="12"/>
  <c r="I1746" i="12"/>
  <c r="I1747" i="12"/>
  <c r="I1748" i="12"/>
  <c r="I1749" i="12"/>
  <c r="I1750" i="12"/>
  <c r="I1751" i="12"/>
  <c r="I1752" i="12"/>
  <c r="I1753" i="12"/>
  <c r="I1754" i="12"/>
  <c r="I1755" i="12"/>
  <c r="I1756" i="12"/>
  <c r="I1757" i="12"/>
  <c r="I1758" i="12"/>
  <c r="I1759" i="12"/>
  <c r="I1760" i="12"/>
  <c r="I1761" i="12"/>
  <c r="I1762" i="12"/>
  <c r="I1763" i="12"/>
  <c r="I1764" i="12"/>
  <c r="I1765" i="12"/>
  <c r="I1766" i="12"/>
  <c r="I1767" i="12"/>
  <c r="I1768" i="12"/>
  <c r="I1769" i="12"/>
  <c r="I1770" i="12"/>
  <c r="I1771" i="12"/>
  <c r="I1772" i="12"/>
  <c r="I1773" i="12"/>
  <c r="I1774" i="12"/>
  <c r="I1775" i="12"/>
  <c r="I1776" i="12"/>
  <c r="I1777" i="12"/>
  <c r="I1778" i="12"/>
  <c r="I1779" i="12"/>
  <c r="I1780" i="12"/>
  <c r="I1781" i="12"/>
  <c r="I1782" i="12"/>
  <c r="I1783" i="12"/>
  <c r="I1784" i="12"/>
  <c r="I1785" i="12"/>
  <c r="I1786" i="12"/>
  <c r="I1787" i="12"/>
  <c r="I1788" i="12"/>
  <c r="I1789" i="12"/>
  <c r="I1790" i="12"/>
  <c r="I1791" i="12"/>
  <c r="I1792" i="12"/>
  <c r="I1793" i="12"/>
  <c r="I1794" i="12"/>
  <c r="I1795" i="12"/>
  <c r="I1796" i="12"/>
  <c r="I1797" i="12"/>
  <c r="I1798" i="12"/>
  <c r="I1799" i="12"/>
  <c r="I1800" i="12"/>
  <c r="I1801" i="12"/>
  <c r="I1802" i="12"/>
  <c r="I1803" i="12"/>
  <c r="I1804" i="12"/>
  <c r="I1805" i="12"/>
  <c r="I1806" i="12"/>
  <c r="I1807" i="12"/>
  <c r="I1808" i="12"/>
  <c r="I1809" i="12"/>
  <c r="I1810" i="12"/>
  <c r="I1811" i="12"/>
  <c r="I1812" i="12"/>
  <c r="I1813" i="12"/>
  <c r="I1814" i="12"/>
  <c r="I1815" i="12"/>
  <c r="I1816" i="12"/>
  <c r="I1817" i="12"/>
  <c r="I1818" i="12"/>
  <c r="I1819" i="12"/>
  <c r="I1820" i="12"/>
  <c r="I1821" i="12"/>
  <c r="I1822" i="12"/>
  <c r="I1823" i="12"/>
  <c r="I1824" i="12"/>
  <c r="I1825" i="12"/>
  <c r="I1826" i="12"/>
  <c r="I1827" i="12"/>
  <c r="I1828" i="12"/>
  <c r="I1829" i="12"/>
  <c r="I1830" i="12"/>
  <c r="I1831" i="12"/>
  <c r="I1832" i="12"/>
  <c r="I1833" i="12"/>
  <c r="I1834" i="12"/>
  <c r="I1835" i="12"/>
  <c r="I1836" i="12"/>
  <c r="I1837" i="12"/>
  <c r="I1838" i="12"/>
  <c r="I1839" i="12"/>
  <c r="I1840" i="12"/>
  <c r="I1841" i="12"/>
  <c r="I1842" i="12"/>
  <c r="I1843" i="12"/>
  <c r="I1844" i="12"/>
  <c r="I1845" i="12"/>
  <c r="I1846" i="12"/>
  <c r="I1847" i="12"/>
  <c r="I1848" i="12"/>
  <c r="I1849" i="12"/>
  <c r="I1850" i="12"/>
  <c r="I1851" i="12"/>
  <c r="I1852" i="12"/>
  <c r="I1853" i="12"/>
  <c r="I1854" i="12"/>
  <c r="I1855" i="12"/>
  <c r="I1856" i="12"/>
  <c r="I1857" i="12"/>
  <c r="I1858" i="12"/>
  <c r="I1859" i="12"/>
  <c r="I1860" i="12"/>
  <c r="I1861" i="12"/>
  <c r="I1862" i="12"/>
  <c r="I1863" i="12"/>
  <c r="I1864" i="12"/>
  <c r="I1865" i="12"/>
  <c r="I1866" i="12"/>
  <c r="I1867" i="12"/>
  <c r="I1868" i="12"/>
  <c r="I1869" i="12"/>
  <c r="I1870" i="12"/>
  <c r="I1871" i="12"/>
  <c r="I1872" i="12"/>
  <c r="I1873" i="12"/>
  <c r="I1874" i="12"/>
  <c r="I1875" i="12"/>
  <c r="I1876" i="12"/>
  <c r="I1877" i="12"/>
  <c r="I1878" i="12"/>
  <c r="I1879" i="12"/>
  <c r="I1880" i="12"/>
  <c r="I1881" i="12"/>
  <c r="I1882" i="12"/>
  <c r="I1883" i="12"/>
  <c r="I1884" i="12"/>
  <c r="I1885" i="12"/>
  <c r="I1886" i="12"/>
  <c r="I1887" i="12"/>
  <c r="I1888" i="12"/>
  <c r="I1889" i="12"/>
  <c r="I1890" i="12"/>
  <c r="I1891" i="12"/>
  <c r="I1892" i="12"/>
  <c r="I1893" i="12"/>
  <c r="I1894" i="12"/>
  <c r="I1895" i="12"/>
  <c r="I1896" i="12"/>
  <c r="I1897" i="12"/>
  <c r="I1898" i="12"/>
  <c r="I1899" i="12"/>
  <c r="I1900" i="12"/>
  <c r="I1901" i="12"/>
  <c r="I1902" i="12"/>
  <c r="I1903" i="12"/>
  <c r="I1905" i="12"/>
  <c r="I1906" i="12"/>
  <c r="I1907" i="12"/>
  <c r="I1908" i="12"/>
  <c r="I1909" i="12"/>
  <c r="I1910" i="12"/>
  <c r="I1911" i="12"/>
  <c r="I1912" i="12"/>
  <c r="I1913" i="12"/>
  <c r="I1914" i="12"/>
  <c r="I1915" i="12"/>
  <c r="I1916" i="12"/>
  <c r="I1917" i="12"/>
  <c r="I1918" i="12"/>
  <c r="I1919" i="12"/>
  <c r="I1920" i="12"/>
  <c r="I1921" i="12"/>
  <c r="R4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2083" i="12"/>
  <c r="I2083" i="12" s="1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2098" i="12"/>
  <c r="I2098" i="12" s="1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2104" i="12"/>
  <c r="I2104" i="12" s="1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2068" i="12"/>
  <c r="I2068" i="12" s="1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2075" i="12"/>
  <c r="I2075" i="12" s="1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2179" i="12"/>
  <c r="I2179" i="12" s="1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1939" i="12"/>
  <c r="I1939" i="12" s="1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066" i="12"/>
  <c r="I2066" i="12" s="1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094" i="12"/>
  <c r="I2094" i="12" s="1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195" i="12"/>
  <c r="I2195" i="12" s="1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157" i="12"/>
  <c r="I2157" i="12" s="1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1940" i="12"/>
  <c r="I1940" i="12" s="1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2164" i="12"/>
  <c r="I2164" i="12" s="1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2074" i="12"/>
  <c r="I2074" i="12" s="1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2180" i="12"/>
  <c r="I2180" i="12" s="1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2013" i="12"/>
  <c r="I2013" i="12" s="1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1983" i="12"/>
  <c r="I1983" i="12" s="1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2105" i="12"/>
  <c r="I2105" i="12" s="1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2200" i="12"/>
  <c r="I2200" i="12" s="1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2090" i="12"/>
  <c r="I2090" i="12" s="1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2196" i="12"/>
  <c r="I2196" i="12" s="1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2181" i="12"/>
  <c r="I2181" i="12" s="1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2093" i="12"/>
  <c r="I2093" i="12" s="1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2079" i="12"/>
  <c r="I2079" i="12" s="1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2165" i="12"/>
  <c r="I2165" i="12" s="1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2043" i="12"/>
  <c r="I2043" i="12" s="1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2069" i="12"/>
  <c r="I2069" i="12" s="1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2152" i="12"/>
  <c r="I2152" i="12" s="1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2008" i="12"/>
  <c r="I2008" i="12" s="1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I595" i="12" s="1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2106" i="12"/>
  <c r="I2106" i="12" s="1"/>
  <c r="E639" i="12"/>
  <c r="E640" i="12"/>
  <c r="E641" i="12"/>
  <c r="E642" i="12"/>
  <c r="E643" i="12"/>
  <c r="E644" i="12"/>
  <c r="E645" i="12"/>
  <c r="E646" i="12"/>
  <c r="E647" i="12"/>
  <c r="E648" i="12"/>
  <c r="E649" i="12"/>
  <c r="E2216" i="12"/>
  <c r="I2216" i="12" s="1"/>
  <c r="E650" i="12"/>
  <c r="E651" i="12"/>
  <c r="E652" i="12"/>
  <c r="E653" i="12"/>
  <c r="E654" i="12"/>
  <c r="E655" i="12"/>
  <c r="E656" i="12"/>
  <c r="E657" i="12"/>
  <c r="E658" i="12"/>
  <c r="E659" i="12"/>
  <c r="E660" i="12"/>
  <c r="E2088" i="12"/>
  <c r="I2088" i="12" s="1"/>
  <c r="E661" i="12"/>
  <c r="E662" i="12"/>
  <c r="E663" i="12"/>
  <c r="E664" i="12"/>
  <c r="E665" i="12"/>
  <c r="E666" i="12"/>
  <c r="E667" i="12"/>
  <c r="E668" i="12"/>
  <c r="E669" i="12"/>
  <c r="E670" i="12"/>
  <c r="E671" i="12"/>
  <c r="E2107" i="12"/>
  <c r="I2107" i="12" s="1"/>
  <c r="E672" i="12"/>
  <c r="E673" i="12"/>
  <c r="E674" i="12"/>
  <c r="E675" i="12"/>
  <c r="E676" i="12"/>
  <c r="E677" i="12"/>
  <c r="E678" i="12"/>
  <c r="E679" i="12"/>
  <c r="E680" i="12"/>
  <c r="E681" i="12"/>
  <c r="E682" i="12"/>
  <c r="E2062" i="12"/>
  <c r="I2062" i="12" s="1"/>
  <c r="E683" i="12"/>
  <c r="E684" i="12"/>
  <c r="E685" i="12"/>
  <c r="E686" i="12"/>
  <c r="E687" i="12"/>
  <c r="E688" i="12"/>
  <c r="E689" i="12"/>
  <c r="E690" i="12"/>
  <c r="E691" i="12"/>
  <c r="E692" i="12"/>
  <c r="E693" i="12"/>
  <c r="E2153" i="12"/>
  <c r="I2153" i="12" s="1"/>
  <c r="E694" i="12"/>
  <c r="E695" i="12"/>
  <c r="E696" i="12"/>
  <c r="E697" i="12"/>
  <c r="E698" i="12"/>
  <c r="E699" i="12"/>
  <c r="E700" i="12"/>
  <c r="E701" i="12"/>
  <c r="E702" i="12"/>
  <c r="E703" i="12"/>
  <c r="E704" i="12"/>
  <c r="E2166" i="12"/>
  <c r="I2166" i="12" s="1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2024" i="12"/>
  <c r="I2024" i="12" s="1"/>
  <c r="E754" i="12"/>
  <c r="E755" i="12"/>
  <c r="E756" i="12"/>
  <c r="E757" i="12"/>
  <c r="E758" i="12"/>
  <c r="E759" i="12"/>
  <c r="E760" i="12"/>
  <c r="E761" i="12"/>
  <c r="E762" i="12"/>
  <c r="E763" i="12"/>
  <c r="E764" i="12"/>
  <c r="E2014" i="12"/>
  <c r="I2014" i="12" s="1"/>
  <c r="E765" i="12"/>
  <c r="E766" i="12"/>
  <c r="E767" i="12"/>
  <c r="E768" i="12"/>
  <c r="E769" i="12"/>
  <c r="E770" i="12"/>
  <c r="E771" i="12"/>
  <c r="E772" i="12"/>
  <c r="E773" i="12"/>
  <c r="E774" i="12"/>
  <c r="E775" i="12"/>
  <c r="E2025" i="12"/>
  <c r="I2025" i="12" s="1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1978" i="12"/>
  <c r="I1978" i="12" s="1"/>
  <c r="E796" i="12"/>
  <c r="E797" i="12"/>
  <c r="E798" i="12"/>
  <c r="E799" i="12"/>
  <c r="E800" i="12"/>
  <c r="E801" i="12"/>
  <c r="E802" i="12"/>
  <c r="E803" i="12"/>
  <c r="E804" i="12"/>
  <c r="E805" i="12"/>
  <c r="E806" i="12"/>
  <c r="E2108" i="12"/>
  <c r="I2108" i="12" s="1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2109" i="12"/>
  <c r="I2109" i="12" s="1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I858" i="12" s="1"/>
  <c r="E859" i="12"/>
  <c r="E860" i="12"/>
  <c r="E861" i="12"/>
  <c r="E862" i="12"/>
  <c r="E863" i="12"/>
  <c r="E864" i="12"/>
  <c r="E865" i="12"/>
  <c r="E866" i="12"/>
  <c r="E867" i="12"/>
  <c r="E868" i="12"/>
  <c r="E2197" i="12"/>
  <c r="I2197" i="12" s="1"/>
  <c r="E869" i="12"/>
  <c r="E870" i="12"/>
  <c r="E871" i="12"/>
  <c r="E872" i="12"/>
  <c r="E873" i="12"/>
  <c r="E874" i="12"/>
  <c r="E875" i="12"/>
  <c r="E876" i="12"/>
  <c r="E877" i="12"/>
  <c r="E878" i="12"/>
  <c r="E2201" i="12"/>
  <c r="I2201" i="12" s="1"/>
  <c r="E879" i="12"/>
  <c r="E880" i="12"/>
  <c r="E881" i="12"/>
  <c r="E882" i="12"/>
  <c r="E883" i="12"/>
  <c r="E884" i="12"/>
  <c r="E885" i="12"/>
  <c r="E886" i="12"/>
  <c r="E887" i="12"/>
  <c r="E888" i="12"/>
  <c r="E2158" i="12"/>
  <c r="I2158" i="12" s="1"/>
  <c r="E889" i="12"/>
  <c r="E890" i="12"/>
  <c r="E891" i="12"/>
  <c r="E892" i="12"/>
  <c r="E893" i="12"/>
  <c r="E894" i="12"/>
  <c r="E895" i="12"/>
  <c r="E896" i="12"/>
  <c r="E897" i="12"/>
  <c r="E898" i="12"/>
  <c r="E2188" i="12"/>
  <c r="I2188" i="12" s="1"/>
  <c r="E899" i="12"/>
  <c r="E900" i="12"/>
  <c r="E901" i="12"/>
  <c r="E902" i="12"/>
  <c r="E903" i="12"/>
  <c r="E904" i="12"/>
  <c r="E905" i="12"/>
  <c r="E906" i="12"/>
  <c r="E907" i="12"/>
  <c r="E908" i="12"/>
  <c r="E2182" i="12"/>
  <c r="I2182" i="12" s="1"/>
  <c r="E909" i="12"/>
  <c r="E910" i="12"/>
  <c r="E911" i="12"/>
  <c r="E912" i="12"/>
  <c r="E913" i="12"/>
  <c r="E914" i="12"/>
  <c r="E915" i="12"/>
  <c r="E916" i="12"/>
  <c r="E917" i="12"/>
  <c r="E918" i="12"/>
  <c r="E2070" i="12"/>
  <c r="I2070" i="12" s="1"/>
  <c r="E919" i="12"/>
  <c r="E920" i="12"/>
  <c r="E921" i="12"/>
  <c r="E922" i="12"/>
  <c r="E923" i="12"/>
  <c r="E924" i="12"/>
  <c r="E925" i="12"/>
  <c r="E926" i="12"/>
  <c r="E927" i="12"/>
  <c r="E928" i="12"/>
  <c r="E2167" i="12"/>
  <c r="I2167" i="12" s="1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2154" i="12"/>
  <c r="I2154" i="12" s="1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2015" i="12"/>
  <c r="I2015" i="12" s="1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2144" i="12"/>
  <c r="I2144" i="12" s="1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2110" i="12"/>
  <c r="I2110" i="12" s="1"/>
  <c r="E1064" i="12"/>
  <c r="E1065" i="12"/>
  <c r="E1066" i="12"/>
  <c r="E1067" i="12"/>
  <c r="E1068" i="12"/>
  <c r="E1069" i="12"/>
  <c r="E1070" i="12"/>
  <c r="E1071" i="12"/>
  <c r="E1072" i="12"/>
  <c r="E1073" i="12"/>
  <c r="E2111" i="12"/>
  <c r="I2111" i="12" s="1"/>
  <c r="E1074" i="12"/>
  <c r="E1075" i="12"/>
  <c r="E1076" i="12"/>
  <c r="E1077" i="12"/>
  <c r="E1078" i="12"/>
  <c r="E1079" i="12"/>
  <c r="E1080" i="12"/>
  <c r="E1081" i="12"/>
  <c r="E1082" i="12"/>
  <c r="E2217" i="12"/>
  <c r="I2217" i="12" s="1"/>
  <c r="E1083" i="12"/>
  <c r="E1084" i="12"/>
  <c r="E1085" i="12"/>
  <c r="E1086" i="12"/>
  <c r="E1087" i="12"/>
  <c r="E1088" i="12"/>
  <c r="E1089" i="12"/>
  <c r="E1090" i="12"/>
  <c r="E1091" i="12"/>
  <c r="E2089" i="12"/>
  <c r="I2089" i="12" s="1"/>
  <c r="E1092" i="12"/>
  <c r="E1093" i="12"/>
  <c r="E1094" i="12"/>
  <c r="E1095" i="12"/>
  <c r="E1096" i="12"/>
  <c r="E1097" i="12"/>
  <c r="E1098" i="12"/>
  <c r="E1099" i="12"/>
  <c r="E1100" i="12"/>
  <c r="E2086" i="12"/>
  <c r="I2086" i="12" s="1"/>
  <c r="E1101" i="12"/>
  <c r="E1102" i="12"/>
  <c r="E1103" i="12"/>
  <c r="E1104" i="12"/>
  <c r="E1105" i="12"/>
  <c r="E1106" i="12"/>
  <c r="E1107" i="12"/>
  <c r="E1108" i="12"/>
  <c r="E1109" i="12"/>
  <c r="E2063" i="12"/>
  <c r="I2063" i="12" s="1"/>
  <c r="E1110" i="12"/>
  <c r="E1111" i="12"/>
  <c r="E1112" i="12"/>
  <c r="E1113" i="12"/>
  <c r="E1114" i="12"/>
  <c r="E1115" i="12"/>
  <c r="E1116" i="12"/>
  <c r="E1117" i="12"/>
  <c r="E1118" i="12"/>
  <c r="E2087" i="12"/>
  <c r="I2087" i="12" s="1"/>
  <c r="E1119" i="12"/>
  <c r="E1120" i="12"/>
  <c r="E1121" i="12"/>
  <c r="E1122" i="12"/>
  <c r="E1123" i="12"/>
  <c r="E1124" i="12"/>
  <c r="E1125" i="12"/>
  <c r="E1126" i="12"/>
  <c r="E1127" i="12"/>
  <c r="E2168" i="12"/>
  <c r="I2168" i="12" s="1"/>
  <c r="E1128" i="12"/>
  <c r="E1129" i="12"/>
  <c r="E1130" i="12"/>
  <c r="E1131" i="12"/>
  <c r="E1132" i="12"/>
  <c r="E1133" i="12"/>
  <c r="E1134" i="12"/>
  <c r="E1135" i="12"/>
  <c r="E1136" i="12"/>
  <c r="E2191" i="12"/>
  <c r="I2191" i="12" s="1"/>
  <c r="E1137" i="12"/>
  <c r="E1138" i="12"/>
  <c r="E1139" i="12"/>
  <c r="E1140" i="12"/>
  <c r="E1141" i="12"/>
  <c r="E1142" i="12"/>
  <c r="E1143" i="12"/>
  <c r="E1144" i="12"/>
  <c r="E1145" i="12"/>
  <c r="E2064" i="12"/>
  <c r="I2064" i="12" s="1"/>
  <c r="E1146" i="12"/>
  <c r="E1147" i="12"/>
  <c r="E1148" i="12"/>
  <c r="E1149" i="12"/>
  <c r="E1150" i="12"/>
  <c r="E1151" i="12"/>
  <c r="E1152" i="12"/>
  <c r="E1153" i="12"/>
  <c r="E1154" i="12"/>
  <c r="E2202" i="12"/>
  <c r="I2202" i="12" s="1"/>
  <c r="E1155" i="12"/>
  <c r="E1156" i="12"/>
  <c r="E1157" i="12"/>
  <c r="E1158" i="12"/>
  <c r="E1159" i="12"/>
  <c r="E1160" i="12"/>
  <c r="E1161" i="12"/>
  <c r="E1162" i="12"/>
  <c r="E1163" i="12"/>
  <c r="E2189" i="12"/>
  <c r="I2189" i="12" s="1"/>
  <c r="E1164" i="12"/>
  <c r="E1165" i="12"/>
  <c r="E1166" i="12"/>
  <c r="E1167" i="12"/>
  <c r="E1168" i="12"/>
  <c r="E1169" i="12"/>
  <c r="E1170" i="12"/>
  <c r="E1171" i="12"/>
  <c r="E1172" i="12"/>
  <c r="E2080" i="12"/>
  <c r="I2080" i="12" s="1"/>
  <c r="E1173" i="12"/>
  <c r="E1174" i="12"/>
  <c r="E1175" i="12"/>
  <c r="E1176" i="12"/>
  <c r="E1177" i="12"/>
  <c r="E1178" i="12"/>
  <c r="E1179" i="12"/>
  <c r="E1180" i="12"/>
  <c r="E1181" i="12"/>
  <c r="E2081" i="12"/>
  <c r="I2081" i="12" s="1"/>
  <c r="E1182" i="12"/>
  <c r="E1183" i="12"/>
  <c r="E1184" i="12"/>
  <c r="E1185" i="12"/>
  <c r="E1186" i="12"/>
  <c r="E1187" i="12"/>
  <c r="E1188" i="12"/>
  <c r="E1189" i="12"/>
  <c r="E1190" i="12"/>
  <c r="E2155" i="12"/>
  <c r="I2155" i="12" s="1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2040" i="12"/>
  <c r="I2040" i="12" s="1"/>
  <c r="E1203" i="12"/>
  <c r="E1204" i="12"/>
  <c r="E1205" i="12"/>
  <c r="E1206" i="12"/>
  <c r="E1207" i="12"/>
  <c r="E1208" i="12"/>
  <c r="E1209" i="12"/>
  <c r="E1210" i="12"/>
  <c r="E1211" i="12"/>
  <c r="E2071" i="12"/>
  <c r="I2071" i="12" s="1"/>
  <c r="E1212" i="12"/>
  <c r="E1213" i="12"/>
  <c r="E1214" i="12"/>
  <c r="E1215" i="12"/>
  <c r="E1216" i="12"/>
  <c r="E1217" i="12"/>
  <c r="E1218" i="12"/>
  <c r="E1219" i="12"/>
  <c r="E1220" i="12"/>
  <c r="E2145" i="12"/>
  <c r="I2145" i="12" s="1"/>
  <c r="E1221" i="12"/>
  <c r="E1222" i="12"/>
  <c r="E1223" i="12"/>
  <c r="E1224" i="12"/>
  <c r="E1225" i="12"/>
  <c r="E1226" i="12"/>
  <c r="E1227" i="12"/>
  <c r="E1228" i="12"/>
  <c r="E1229" i="12"/>
  <c r="E2174" i="12"/>
  <c r="I2174" i="12" s="1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2016" i="12"/>
  <c r="I2016" i="12" s="1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979" i="12"/>
  <c r="I1979" i="12" s="1"/>
  <c r="E1264" i="12"/>
  <c r="E1265" i="12"/>
  <c r="E1266" i="12"/>
  <c r="E1267" i="12"/>
  <c r="E1268" i="12"/>
  <c r="E1269" i="12"/>
  <c r="E1270" i="12"/>
  <c r="E1271" i="12"/>
  <c r="E1272" i="12"/>
  <c r="E2112" i="12"/>
  <c r="I2112" i="12" s="1"/>
  <c r="E1273" i="12"/>
  <c r="E1274" i="12"/>
  <c r="E1275" i="12"/>
  <c r="E1276" i="12"/>
  <c r="E1277" i="12"/>
  <c r="E1278" i="12"/>
  <c r="E1279" i="12"/>
  <c r="E1280" i="12"/>
  <c r="E1281" i="12"/>
  <c r="E1941" i="12"/>
  <c r="I1941" i="12" s="1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2113" i="12"/>
  <c r="I2113" i="12" s="1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2114" i="12"/>
  <c r="I2114" i="12" s="1"/>
  <c r="E1321" i="12"/>
  <c r="E1322" i="12"/>
  <c r="E1323" i="12"/>
  <c r="E1324" i="12"/>
  <c r="E1325" i="12"/>
  <c r="E1326" i="12"/>
  <c r="E1327" i="12"/>
  <c r="E1328" i="12"/>
  <c r="E1329" i="12"/>
  <c r="E1330" i="12"/>
  <c r="I1330" i="12" s="1"/>
  <c r="E1331" i="12"/>
  <c r="E1332" i="12"/>
  <c r="E1333" i="12"/>
  <c r="E1334" i="12"/>
  <c r="E1335" i="12"/>
  <c r="E1336" i="12"/>
  <c r="E1337" i="12"/>
  <c r="E1338" i="12"/>
  <c r="E1339" i="12"/>
  <c r="E2115" i="12"/>
  <c r="I2115" i="12" s="1"/>
  <c r="E1340" i="12"/>
  <c r="E1341" i="12"/>
  <c r="E1342" i="12"/>
  <c r="E1343" i="12"/>
  <c r="E1344" i="12"/>
  <c r="E1345" i="12"/>
  <c r="E1346" i="12"/>
  <c r="E1347" i="12"/>
  <c r="E1348" i="12"/>
  <c r="E2116" i="12"/>
  <c r="I2116" i="12" s="1"/>
  <c r="E1349" i="12"/>
  <c r="E1350" i="12"/>
  <c r="E1351" i="12"/>
  <c r="E1352" i="12"/>
  <c r="E1353" i="12"/>
  <c r="E1354" i="12"/>
  <c r="E1355" i="12"/>
  <c r="E1356" i="12"/>
  <c r="E1357" i="12"/>
  <c r="E2117" i="12"/>
  <c r="I2117" i="12" s="1"/>
  <c r="E1358" i="12"/>
  <c r="E1359" i="12"/>
  <c r="E1360" i="12"/>
  <c r="E1361" i="12"/>
  <c r="E1362" i="12"/>
  <c r="E1363" i="12"/>
  <c r="E1364" i="12"/>
  <c r="E1365" i="12"/>
  <c r="E2192" i="12"/>
  <c r="I2192" i="12" s="1"/>
  <c r="E1366" i="12"/>
  <c r="E1367" i="12"/>
  <c r="E1368" i="12"/>
  <c r="E1369" i="12"/>
  <c r="E1370" i="12"/>
  <c r="E1371" i="12"/>
  <c r="E1372" i="12"/>
  <c r="E1373" i="12"/>
  <c r="E2159" i="12"/>
  <c r="I2159" i="12" s="1"/>
  <c r="E1374" i="12"/>
  <c r="E1375" i="12"/>
  <c r="E1376" i="12"/>
  <c r="E1377" i="12"/>
  <c r="E1378" i="12"/>
  <c r="E1379" i="12"/>
  <c r="E1380" i="12"/>
  <c r="E1381" i="12"/>
  <c r="E2187" i="12"/>
  <c r="I2187" i="12" s="1"/>
  <c r="E1382" i="12"/>
  <c r="E1383" i="12"/>
  <c r="E1384" i="12"/>
  <c r="E1385" i="12"/>
  <c r="E1386" i="12"/>
  <c r="E1387" i="12"/>
  <c r="E1388" i="12"/>
  <c r="E1389" i="12"/>
  <c r="E2160" i="12"/>
  <c r="I2160" i="12" s="1"/>
  <c r="E1390" i="12"/>
  <c r="E1391" i="12"/>
  <c r="E1392" i="12"/>
  <c r="E1393" i="12"/>
  <c r="E1394" i="12"/>
  <c r="E1395" i="12"/>
  <c r="E1396" i="12"/>
  <c r="E1397" i="12"/>
  <c r="E2118" i="12"/>
  <c r="I2118" i="12" s="1"/>
  <c r="E1398" i="12"/>
  <c r="E1399" i="12"/>
  <c r="E1400" i="12"/>
  <c r="E1401" i="12"/>
  <c r="E1402" i="12"/>
  <c r="E1403" i="12"/>
  <c r="E1404" i="12"/>
  <c r="E1405" i="12"/>
  <c r="E2119" i="12"/>
  <c r="I2119" i="12" s="1"/>
  <c r="E1406" i="12"/>
  <c r="E1407" i="12"/>
  <c r="E1408" i="12"/>
  <c r="E1409" i="12"/>
  <c r="E1410" i="12"/>
  <c r="E1411" i="12"/>
  <c r="E1412" i="12"/>
  <c r="E1413" i="12"/>
  <c r="E2146" i="12"/>
  <c r="I2146" i="12" s="1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2147" i="12"/>
  <c r="I2147" i="12" s="1"/>
  <c r="E1426" i="12"/>
  <c r="E1427" i="12"/>
  <c r="E1428" i="12"/>
  <c r="E1429" i="12"/>
  <c r="E1430" i="12"/>
  <c r="E1431" i="12"/>
  <c r="E1432" i="12"/>
  <c r="E1433" i="12"/>
  <c r="E1434" i="12"/>
  <c r="I1434" i="12" s="1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942" i="12"/>
  <c r="I1942" i="12" s="1"/>
  <c r="E1451" i="12"/>
  <c r="E1452" i="12"/>
  <c r="E1453" i="12"/>
  <c r="E1454" i="12"/>
  <c r="E1455" i="12"/>
  <c r="E1456" i="12"/>
  <c r="E1457" i="12"/>
  <c r="E1458" i="12"/>
  <c r="E1943" i="12"/>
  <c r="I1943" i="12" s="1"/>
  <c r="E1459" i="12"/>
  <c r="E1460" i="12"/>
  <c r="E1461" i="12"/>
  <c r="E1462" i="12"/>
  <c r="E1463" i="12"/>
  <c r="E1464" i="12"/>
  <c r="E1465" i="12"/>
  <c r="E1466" i="12"/>
  <c r="E1944" i="12"/>
  <c r="I1944" i="12" s="1"/>
  <c r="E1467" i="12"/>
  <c r="E1468" i="12"/>
  <c r="E1469" i="12"/>
  <c r="E1470" i="12"/>
  <c r="E1471" i="12"/>
  <c r="E1472" i="12"/>
  <c r="E1473" i="12"/>
  <c r="E1474" i="12"/>
  <c r="E1945" i="12"/>
  <c r="I1945" i="12" s="1"/>
  <c r="E1475" i="12"/>
  <c r="E1476" i="12"/>
  <c r="E1477" i="12"/>
  <c r="E1478" i="12"/>
  <c r="E1479" i="12"/>
  <c r="E1480" i="12"/>
  <c r="E1481" i="12"/>
  <c r="E1482" i="12"/>
  <c r="E1946" i="12"/>
  <c r="I1946" i="12" s="1"/>
  <c r="E1483" i="12"/>
  <c r="E1484" i="12"/>
  <c r="E1485" i="12"/>
  <c r="E1486" i="12"/>
  <c r="E1487" i="12"/>
  <c r="E1488" i="12"/>
  <c r="E1489" i="12"/>
  <c r="E1490" i="12"/>
  <c r="E1947" i="12"/>
  <c r="I1947" i="12" s="1"/>
  <c r="E1491" i="12"/>
  <c r="E1492" i="12"/>
  <c r="E1493" i="12"/>
  <c r="E1494" i="12"/>
  <c r="E1495" i="12"/>
  <c r="E1496" i="12"/>
  <c r="E1497" i="12"/>
  <c r="E1498" i="12"/>
  <c r="E1499" i="12"/>
  <c r="E2183" i="12"/>
  <c r="I2183" i="12" s="1"/>
  <c r="E1500" i="12"/>
  <c r="E1501" i="12"/>
  <c r="E1502" i="12"/>
  <c r="E1503" i="12"/>
  <c r="E1504" i="12"/>
  <c r="E1505" i="12"/>
  <c r="E1506" i="12"/>
  <c r="E2175" i="12"/>
  <c r="I2175" i="12" s="1"/>
  <c r="E1507" i="12"/>
  <c r="E1508" i="12"/>
  <c r="E1509" i="12"/>
  <c r="E1510" i="12"/>
  <c r="E1511" i="12"/>
  <c r="E1512" i="12"/>
  <c r="E1513" i="12"/>
  <c r="E2161" i="12"/>
  <c r="I2161" i="12" s="1"/>
  <c r="E1514" i="12"/>
  <c r="E1515" i="12"/>
  <c r="E1516" i="12"/>
  <c r="E1517" i="12"/>
  <c r="E1518" i="12"/>
  <c r="E1519" i="12"/>
  <c r="E1520" i="12"/>
  <c r="E2101" i="12"/>
  <c r="I2101" i="12" s="1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2120" i="12"/>
  <c r="I2120" i="12" s="1"/>
  <c r="E1537" i="12"/>
  <c r="E1538" i="12"/>
  <c r="E1539" i="12"/>
  <c r="E1540" i="12"/>
  <c r="E1541" i="12"/>
  <c r="E1542" i="12"/>
  <c r="E1543" i="12"/>
  <c r="I1543" i="12" s="1"/>
  <c r="E1544" i="12"/>
  <c r="E1545" i="12"/>
  <c r="E1546" i="12"/>
  <c r="E1547" i="12"/>
  <c r="E1548" i="12"/>
  <c r="E1549" i="12"/>
  <c r="E2076" i="12"/>
  <c r="I2076" i="12" s="1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2121" i="12"/>
  <c r="I2121" i="12" s="1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2122" i="12"/>
  <c r="I2122" i="12" s="1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2123" i="12"/>
  <c r="I2123" i="12" s="1"/>
  <c r="E1602" i="12"/>
  <c r="E1603" i="12"/>
  <c r="E1604" i="12"/>
  <c r="E1605" i="12"/>
  <c r="E1606" i="12"/>
  <c r="E2203" i="12"/>
  <c r="I2203" i="12" s="1"/>
  <c r="E1607" i="12"/>
  <c r="E1608" i="12"/>
  <c r="E1609" i="12"/>
  <c r="E1610" i="12"/>
  <c r="E1611" i="12"/>
  <c r="E2045" i="12"/>
  <c r="I2045" i="12" s="1"/>
  <c r="E1612" i="12"/>
  <c r="E1613" i="12"/>
  <c r="E1614" i="12"/>
  <c r="E1615" i="12"/>
  <c r="E1616" i="12"/>
  <c r="E2099" i="12"/>
  <c r="I2099" i="12" s="1"/>
  <c r="E1617" i="12"/>
  <c r="E1618" i="12"/>
  <c r="E1619" i="12"/>
  <c r="E1620" i="12"/>
  <c r="E1621" i="12"/>
  <c r="E1989" i="12"/>
  <c r="I1989" i="12" s="1"/>
  <c r="E1622" i="12"/>
  <c r="E1623" i="12"/>
  <c r="E1624" i="12"/>
  <c r="E1625" i="12"/>
  <c r="E1626" i="12"/>
  <c r="E1936" i="12"/>
  <c r="I1936" i="12" s="1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2124" i="12"/>
  <c r="I2124" i="12" s="1"/>
  <c r="E1642" i="12"/>
  <c r="E1643" i="12"/>
  <c r="E1644" i="12"/>
  <c r="E1645" i="12"/>
  <c r="E2204" i="12"/>
  <c r="I2204" i="12" s="1"/>
  <c r="E1646" i="12"/>
  <c r="E1647" i="12"/>
  <c r="E1648" i="12"/>
  <c r="E1649" i="12"/>
  <c r="E1650" i="12"/>
  <c r="I1650" i="12" s="1"/>
  <c r="E1651" i="12"/>
  <c r="E1652" i="12"/>
  <c r="E1653" i="12"/>
  <c r="E1654" i="12"/>
  <c r="E2193" i="12"/>
  <c r="I2193" i="12" s="1"/>
  <c r="E1655" i="12"/>
  <c r="E1656" i="12"/>
  <c r="E1657" i="12"/>
  <c r="E1658" i="12"/>
  <c r="E2190" i="12"/>
  <c r="I2190" i="12" s="1"/>
  <c r="E1659" i="12"/>
  <c r="E1660" i="12"/>
  <c r="E1661" i="12"/>
  <c r="E1662" i="12"/>
  <c r="E2095" i="12"/>
  <c r="I2095" i="12" s="1"/>
  <c r="E1663" i="12"/>
  <c r="E1664" i="12"/>
  <c r="E1665" i="12"/>
  <c r="E1666" i="12"/>
  <c r="E2211" i="12"/>
  <c r="I2211" i="12" s="1"/>
  <c r="E1667" i="12"/>
  <c r="E1668" i="12"/>
  <c r="E1669" i="12"/>
  <c r="E1670" i="12"/>
  <c r="E2162" i="12"/>
  <c r="I2162" i="12" s="1"/>
  <c r="E1671" i="12"/>
  <c r="E1672" i="12"/>
  <c r="E1673" i="12"/>
  <c r="E1674" i="12"/>
  <c r="E2082" i="12"/>
  <c r="I2082" i="12" s="1"/>
  <c r="E1675" i="12"/>
  <c r="E1676" i="12"/>
  <c r="E1677" i="12"/>
  <c r="E1678" i="12"/>
  <c r="E2176" i="12"/>
  <c r="I2176" i="12" s="1"/>
  <c r="E1679" i="12"/>
  <c r="E1680" i="12"/>
  <c r="E1681" i="12"/>
  <c r="E1682" i="12"/>
  <c r="E2198" i="12"/>
  <c r="I2198" i="12" s="1"/>
  <c r="E1683" i="12"/>
  <c r="E1684" i="12"/>
  <c r="E1685" i="12"/>
  <c r="E1686" i="12"/>
  <c r="E2084" i="12"/>
  <c r="I2084" i="12" s="1"/>
  <c r="E1687" i="12"/>
  <c r="E1688" i="12"/>
  <c r="E1689" i="12"/>
  <c r="E1690" i="12"/>
  <c r="E2184" i="12"/>
  <c r="I2184" i="12" s="1"/>
  <c r="E1691" i="12"/>
  <c r="E1692" i="12"/>
  <c r="E1693" i="12"/>
  <c r="E1694" i="12"/>
  <c r="E2077" i="12"/>
  <c r="I2077" i="12" s="1"/>
  <c r="E1695" i="12"/>
  <c r="E1696" i="12"/>
  <c r="E1697" i="12"/>
  <c r="E1698" i="12"/>
  <c r="E2125" i="12"/>
  <c r="I2125" i="12" s="1"/>
  <c r="E1699" i="12"/>
  <c r="E1700" i="12"/>
  <c r="E1701" i="12"/>
  <c r="E1702" i="12"/>
  <c r="E2051" i="12"/>
  <c r="I2051" i="12" s="1"/>
  <c r="E1703" i="12"/>
  <c r="E1704" i="12"/>
  <c r="E1705" i="12"/>
  <c r="E1706" i="12"/>
  <c r="E2148" i="12"/>
  <c r="I2148" i="12" s="1"/>
  <c r="E1707" i="12"/>
  <c r="E1708" i="12"/>
  <c r="E1709" i="12"/>
  <c r="E1710" i="12"/>
  <c r="E2072" i="12"/>
  <c r="I2072" i="12" s="1"/>
  <c r="E1711" i="12"/>
  <c r="E1712" i="12"/>
  <c r="E1713" i="12"/>
  <c r="E1714" i="12"/>
  <c r="E2031" i="12"/>
  <c r="I2031" i="12" s="1"/>
  <c r="E1715" i="12"/>
  <c r="E1716" i="12"/>
  <c r="E1717" i="12"/>
  <c r="E1718" i="12"/>
  <c r="E2126" i="12"/>
  <c r="I2126" i="12" s="1"/>
  <c r="E1719" i="12"/>
  <c r="E1720" i="12"/>
  <c r="E1721" i="12"/>
  <c r="E1722" i="12"/>
  <c r="E1723" i="12"/>
  <c r="E1724" i="12"/>
  <c r="E1980" i="12"/>
  <c r="I1980" i="12" s="1"/>
  <c r="E1725" i="12"/>
  <c r="E1726" i="12"/>
  <c r="E1727" i="12"/>
  <c r="E1728" i="12"/>
  <c r="E1981" i="12"/>
  <c r="I1981" i="12" s="1"/>
  <c r="E1729" i="12"/>
  <c r="E1730" i="12"/>
  <c r="E1731" i="12"/>
  <c r="E1732" i="12"/>
  <c r="E2127" i="12"/>
  <c r="I2127" i="12" s="1"/>
  <c r="E1733" i="12"/>
  <c r="E1734" i="12"/>
  <c r="E1735" i="12"/>
  <c r="E1736" i="12"/>
  <c r="E1948" i="12"/>
  <c r="I1948" i="12" s="1"/>
  <c r="E1737" i="12"/>
  <c r="E1738" i="12"/>
  <c r="E1739" i="12"/>
  <c r="E1740" i="12"/>
  <c r="E1949" i="12"/>
  <c r="I1949" i="12" s="1"/>
  <c r="E1741" i="12"/>
  <c r="E1742" i="12"/>
  <c r="E1743" i="12"/>
  <c r="E1744" i="12"/>
  <c r="E1950" i="12"/>
  <c r="I1950" i="12" s="1"/>
  <c r="E1745" i="12"/>
  <c r="E1746" i="12"/>
  <c r="E1747" i="12"/>
  <c r="E1748" i="12"/>
  <c r="E2128" i="12"/>
  <c r="I2128" i="12" s="1"/>
  <c r="E1749" i="12"/>
  <c r="E1750" i="12"/>
  <c r="E1751" i="12"/>
  <c r="E2091" i="12"/>
  <c r="I2091" i="12" s="1"/>
  <c r="E1752" i="12"/>
  <c r="E1753" i="12"/>
  <c r="E1754" i="12"/>
  <c r="E2208" i="12"/>
  <c r="I2208" i="12" s="1"/>
  <c r="E1755" i="12"/>
  <c r="E1756" i="12"/>
  <c r="E1757" i="12"/>
  <c r="E2177" i="12"/>
  <c r="I2177" i="12" s="1"/>
  <c r="E1758" i="12"/>
  <c r="E1759" i="12"/>
  <c r="E1760" i="12"/>
  <c r="E2092" i="12"/>
  <c r="I2092" i="12" s="1"/>
  <c r="E1761" i="12"/>
  <c r="E1762" i="12"/>
  <c r="E1763" i="12"/>
  <c r="E2209" i="12"/>
  <c r="I2209" i="12" s="1"/>
  <c r="E1764" i="12"/>
  <c r="E1765" i="12"/>
  <c r="E1766" i="12"/>
  <c r="E2163" i="12"/>
  <c r="I2163" i="12" s="1"/>
  <c r="E1767" i="12"/>
  <c r="E1768" i="12"/>
  <c r="E1769" i="12"/>
  <c r="E2199" i="12"/>
  <c r="I2199" i="12" s="1"/>
  <c r="E1770" i="12"/>
  <c r="E1771" i="12"/>
  <c r="E1772" i="12"/>
  <c r="E2149" i="12"/>
  <c r="I2149" i="12" s="1"/>
  <c r="E1773" i="12"/>
  <c r="E1774" i="12"/>
  <c r="E1775" i="12"/>
  <c r="E1776" i="12"/>
  <c r="E1777" i="12"/>
  <c r="E2032" i="12"/>
  <c r="I2032" i="12" s="1"/>
  <c r="E1778" i="12"/>
  <c r="E1779" i="12"/>
  <c r="E1780" i="12"/>
  <c r="E1781" i="12"/>
  <c r="E1782" i="12"/>
  <c r="E2028" i="12"/>
  <c r="I2028" i="12" s="1"/>
  <c r="E1783" i="12"/>
  <c r="E1784" i="12"/>
  <c r="E1785" i="12"/>
  <c r="E2033" i="12"/>
  <c r="I2033" i="12" s="1"/>
  <c r="E1786" i="12"/>
  <c r="E1787" i="12"/>
  <c r="E1788" i="12"/>
  <c r="E2017" i="12"/>
  <c r="I2017" i="12" s="1"/>
  <c r="E1789" i="12"/>
  <c r="E1790" i="12"/>
  <c r="E1791" i="12"/>
  <c r="E2018" i="12"/>
  <c r="I2018" i="12" s="1"/>
  <c r="E1792" i="12"/>
  <c r="E1793" i="12"/>
  <c r="E1794" i="12"/>
  <c r="E2019" i="12"/>
  <c r="I2019" i="12" s="1"/>
  <c r="E1795" i="12"/>
  <c r="E1796" i="12"/>
  <c r="E1797" i="12"/>
  <c r="E2009" i="12"/>
  <c r="I2009" i="12" s="1"/>
  <c r="E1798" i="12"/>
  <c r="E1799" i="12"/>
  <c r="E1800" i="12"/>
  <c r="E2001" i="12"/>
  <c r="I2001" i="12" s="1"/>
  <c r="E1801" i="12"/>
  <c r="E1802" i="12"/>
  <c r="E1803" i="12"/>
  <c r="E1804" i="12"/>
  <c r="E1805" i="12"/>
  <c r="E1806" i="12"/>
  <c r="E1807" i="12"/>
  <c r="E1808" i="12"/>
  <c r="E1984" i="12"/>
  <c r="I1984" i="12" s="1"/>
  <c r="E1809" i="12"/>
  <c r="E1810" i="12"/>
  <c r="E1811" i="12"/>
  <c r="E2129" i="12"/>
  <c r="I2129" i="12" s="1"/>
  <c r="E1812" i="12"/>
  <c r="E1813" i="12"/>
  <c r="E1814" i="12"/>
  <c r="E2130" i="12"/>
  <c r="I2130" i="12" s="1"/>
  <c r="E1815" i="12"/>
  <c r="E1816" i="12"/>
  <c r="E1817" i="12"/>
  <c r="E2131" i="12"/>
  <c r="I2131" i="12" s="1"/>
  <c r="E1818" i="12"/>
  <c r="E1819" i="12"/>
  <c r="E1820" i="12"/>
  <c r="E2132" i="12"/>
  <c r="I2132" i="12" s="1"/>
  <c r="E1821" i="12"/>
  <c r="E1822" i="12"/>
  <c r="E1823" i="12"/>
  <c r="E2133" i="12"/>
  <c r="I2133" i="12" s="1"/>
  <c r="E1824" i="12"/>
  <c r="E1825" i="12"/>
  <c r="E2067" i="12"/>
  <c r="I2067" i="12" s="1"/>
  <c r="E1826" i="12"/>
  <c r="E1827" i="12"/>
  <c r="E2215" i="12"/>
  <c r="I2215" i="12" s="1"/>
  <c r="E1828" i="12"/>
  <c r="E1829" i="12"/>
  <c r="E2205" i="12"/>
  <c r="I2205" i="12" s="1"/>
  <c r="E1830" i="12"/>
  <c r="E1831" i="12"/>
  <c r="E2214" i="12"/>
  <c r="I2214" i="12" s="1"/>
  <c r="E1832" i="12"/>
  <c r="E1833" i="12"/>
  <c r="E2096" i="12"/>
  <c r="I2096" i="12" s="1"/>
  <c r="E1834" i="12"/>
  <c r="E1835" i="12"/>
  <c r="E2097" i="12"/>
  <c r="I2097" i="12" s="1"/>
  <c r="E1836" i="12"/>
  <c r="E1837" i="12"/>
  <c r="E2206" i="12"/>
  <c r="I2206" i="12" s="1"/>
  <c r="E1838" i="12"/>
  <c r="E1839" i="12"/>
  <c r="E2134" i="12"/>
  <c r="I2134" i="12" s="1"/>
  <c r="E1840" i="12"/>
  <c r="E1841" i="12"/>
  <c r="E2047" i="12"/>
  <c r="I2047" i="12" s="1"/>
  <c r="E1842" i="12"/>
  <c r="E1843" i="12"/>
  <c r="E2169" i="12"/>
  <c r="I2169" i="12" s="1"/>
  <c r="E1844" i="12"/>
  <c r="E1845" i="12"/>
  <c r="E1846" i="12"/>
  <c r="E1847" i="12"/>
  <c r="E1848" i="12"/>
  <c r="E1849" i="12"/>
  <c r="E2150" i="12"/>
  <c r="I2150" i="12" s="1"/>
  <c r="E1850" i="12"/>
  <c r="E1851" i="12"/>
  <c r="E2073" i="12"/>
  <c r="I2073" i="12" s="1"/>
  <c r="E1852" i="12"/>
  <c r="E1853" i="12"/>
  <c r="E2085" i="12"/>
  <c r="I2085" i="12" s="1"/>
  <c r="E1854" i="12"/>
  <c r="E1855" i="12"/>
  <c r="E2010" i="12"/>
  <c r="I2010" i="12" s="1"/>
  <c r="E1856" i="12"/>
  <c r="E1857" i="12"/>
  <c r="E2151" i="12"/>
  <c r="I2151" i="12" s="1"/>
  <c r="E1858" i="12"/>
  <c r="E1859" i="12"/>
  <c r="E2135" i="12"/>
  <c r="I2135" i="12" s="1"/>
  <c r="E1860" i="12"/>
  <c r="E1861" i="12"/>
  <c r="E1982" i="12"/>
  <c r="I1982" i="12" s="1"/>
  <c r="E1862" i="12"/>
  <c r="E1863" i="12"/>
  <c r="E2136" i="12"/>
  <c r="I2136" i="12" s="1"/>
  <c r="E1864" i="12"/>
  <c r="E1865" i="12"/>
  <c r="E1951" i="12"/>
  <c r="I1951" i="12" s="1"/>
  <c r="E1866" i="12"/>
  <c r="E1867" i="12"/>
  <c r="E2137" i="12"/>
  <c r="I2137" i="12" s="1"/>
  <c r="E1868" i="12"/>
  <c r="E1869" i="12"/>
  <c r="E2138" i="12"/>
  <c r="I2138" i="12" s="1"/>
  <c r="E1870" i="12"/>
  <c r="E2103" i="12"/>
  <c r="I2103" i="12" s="1"/>
  <c r="E1871" i="12"/>
  <c r="E2102" i="12"/>
  <c r="I2102" i="12" s="1"/>
  <c r="E1872" i="12"/>
  <c r="E2221" i="12"/>
  <c r="I2221" i="12" s="1"/>
  <c r="E1873" i="12"/>
  <c r="E2213" i="12"/>
  <c r="I2213" i="12" s="1"/>
  <c r="E1874" i="12"/>
  <c r="E2065" i="12"/>
  <c r="I2065" i="12" s="1"/>
  <c r="E1875" i="12"/>
  <c r="E2218" i="12"/>
  <c r="I2218" i="12" s="1"/>
  <c r="E1876" i="12"/>
  <c r="E2220" i="12"/>
  <c r="I2220" i="12" s="1"/>
  <c r="E1877" i="12"/>
  <c r="E2194" i="12"/>
  <c r="I2194" i="12" s="1"/>
  <c r="E1878" i="12"/>
  <c r="E2219" i="12"/>
  <c r="I2219" i="12" s="1"/>
  <c r="E1879" i="12"/>
  <c r="E2212" i="12"/>
  <c r="I2212" i="12" s="1"/>
  <c r="E1880" i="12"/>
  <c r="E2207" i="12"/>
  <c r="I2207" i="12" s="1"/>
  <c r="E1881" i="12"/>
  <c r="E2210" i="12"/>
  <c r="I2210" i="12" s="1"/>
  <c r="E1882" i="12"/>
  <c r="E2052" i="12"/>
  <c r="I2052" i="12" s="1"/>
  <c r="E1883" i="12"/>
  <c r="E2185" i="12"/>
  <c r="I2185" i="12" s="1"/>
  <c r="E1884" i="12"/>
  <c r="E2046" i="12"/>
  <c r="I2046" i="12" s="1"/>
  <c r="E1885" i="12"/>
  <c r="E2044" i="12"/>
  <c r="I2044" i="12" s="1"/>
  <c r="E1886" i="12"/>
  <c r="E2178" i="12"/>
  <c r="I2178" i="12" s="1"/>
  <c r="E1887" i="12"/>
  <c r="E2041" i="12"/>
  <c r="I2041" i="12" s="1"/>
  <c r="E1888" i="12"/>
  <c r="E2038" i="12"/>
  <c r="I2038" i="12" s="1"/>
  <c r="E1889" i="12"/>
  <c r="E2078" i="12"/>
  <c r="I2078" i="12" s="1"/>
  <c r="E1890" i="12"/>
  <c r="E2186" i="12"/>
  <c r="I2186" i="12" s="1"/>
  <c r="E1891" i="12"/>
  <c r="E2026" i="12"/>
  <c r="I2026" i="12" s="1"/>
  <c r="E1892" i="12"/>
  <c r="E2170" i="12"/>
  <c r="I2170" i="12" s="1"/>
  <c r="E1893" i="12"/>
  <c r="E2171" i="12"/>
  <c r="I2171" i="12" s="1"/>
  <c r="E1894" i="12"/>
  <c r="E2172" i="12"/>
  <c r="I2172" i="12" s="1"/>
  <c r="E1895" i="12"/>
  <c r="E2011" i="12"/>
  <c r="I2011" i="12" s="1"/>
  <c r="E1896" i="12"/>
  <c r="E2020" i="12"/>
  <c r="I2020" i="12" s="1"/>
  <c r="E1897" i="12"/>
  <c r="E2173" i="12"/>
  <c r="I2173" i="12" s="1"/>
  <c r="E1898" i="12"/>
  <c r="E2156" i="12"/>
  <c r="I2156" i="12" s="1"/>
  <c r="E1899" i="12"/>
  <c r="E1990" i="12"/>
  <c r="I1990" i="12" s="1"/>
  <c r="E1900" i="12"/>
  <c r="E1991" i="12"/>
  <c r="I1991" i="12" s="1"/>
  <c r="E1901" i="12"/>
  <c r="E1985" i="12"/>
  <c r="I1985" i="12" s="1"/>
  <c r="E1902" i="12"/>
  <c r="E2100" i="12"/>
  <c r="I2100" i="12" s="1"/>
  <c r="E1903" i="12"/>
  <c r="E1904" i="12"/>
  <c r="I1904" i="12" s="1"/>
  <c r="E1905" i="12"/>
  <c r="E1986" i="12"/>
  <c r="I1986" i="12" s="1"/>
  <c r="E1906" i="12"/>
  <c r="E1987" i="12"/>
  <c r="I1987" i="12" s="1"/>
  <c r="E1907" i="12"/>
  <c r="E2139" i="12"/>
  <c r="I2139" i="12" s="1"/>
  <c r="E1908" i="12"/>
  <c r="E1952" i="12"/>
  <c r="I1952" i="12" s="1"/>
  <c r="E1909" i="12"/>
  <c r="E1953" i="12"/>
  <c r="I1953" i="12" s="1"/>
  <c r="E1910" i="12"/>
  <c r="E1954" i="12"/>
  <c r="I1954" i="12" s="1"/>
  <c r="E1911" i="12"/>
  <c r="E1955" i="12"/>
  <c r="I1955" i="12" s="1"/>
  <c r="E1912" i="12"/>
  <c r="E1956" i="12"/>
  <c r="I1956" i="12" s="1"/>
  <c r="E1913" i="12"/>
  <c r="E2140" i="12"/>
  <c r="I2140" i="12" s="1"/>
  <c r="E1914" i="12"/>
  <c r="E2141" i="12"/>
  <c r="I2141" i="12" s="1"/>
  <c r="E1915" i="12"/>
  <c r="E1957" i="12"/>
  <c r="I1957" i="12" s="1"/>
  <c r="E1916" i="12"/>
  <c r="E1958" i="12"/>
  <c r="I1958" i="12" s="1"/>
  <c r="E1917" i="12"/>
  <c r="E1959" i="12"/>
  <c r="I1959" i="12" s="1"/>
  <c r="E1918" i="12"/>
  <c r="E1960" i="12"/>
  <c r="I1960" i="12" s="1"/>
  <c r="E1919" i="12"/>
  <c r="E1961" i="12"/>
  <c r="I1961" i="12" s="1"/>
  <c r="E1920" i="12"/>
  <c r="E2142" i="12"/>
  <c r="I2142" i="12" s="1"/>
  <c r="E1921" i="12"/>
  <c r="E2143" i="12"/>
  <c r="I2143" i="12" s="1"/>
  <c r="E1924" i="12"/>
  <c r="I1924" i="12" s="1"/>
  <c r="E1923" i="12"/>
  <c r="I1923" i="12" s="1"/>
  <c r="E1931" i="12"/>
  <c r="I1931" i="12" s="1"/>
  <c r="E1925" i="12"/>
  <c r="I1925" i="12" s="1"/>
  <c r="E1930" i="12"/>
  <c r="I1930" i="12" s="1"/>
  <c r="E1926" i="12"/>
  <c r="I1926" i="12" s="1"/>
  <c r="E1927" i="12"/>
  <c r="I1927" i="12" s="1"/>
  <c r="E1932" i="12"/>
  <c r="I1932" i="12" s="1"/>
  <c r="E1929" i="12"/>
  <c r="I1929" i="12" s="1"/>
  <c r="E1928" i="12"/>
  <c r="I1928" i="12" s="1"/>
  <c r="E1933" i="12"/>
  <c r="I1933" i="12" s="1"/>
  <c r="E1935" i="12"/>
  <c r="I1935" i="12" s="1"/>
  <c r="E1934" i="12"/>
  <c r="I1934" i="12" s="1"/>
  <c r="E2059" i="12"/>
  <c r="I2059" i="12" s="1"/>
  <c r="E2061" i="12"/>
  <c r="I2061" i="12" s="1"/>
  <c r="E2060" i="12"/>
  <c r="I2060" i="12" s="1"/>
  <c r="E2057" i="12"/>
  <c r="I2057" i="12" s="1"/>
  <c r="E2048" i="12"/>
  <c r="I2048" i="12" s="1"/>
  <c r="E2056" i="12"/>
  <c r="I2056" i="12" s="1"/>
  <c r="E2058" i="12"/>
  <c r="I2058" i="12" s="1"/>
  <c r="E2049" i="12"/>
  <c r="I2049" i="12" s="1"/>
  <c r="E2053" i="12"/>
  <c r="I2053" i="12" s="1"/>
  <c r="E2050" i="12"/>
  <c r="I2050" i="12" s="1"/>
  <c r="E2054" i="12"/>
  <c r="I2054" i="12" s="1"/>
  <c r="E2055" i="12"/>
  <c r="I2055" i="12" s="1"/>
  <c r="E2037" i="12"/>
  <c r="I2037" i="12" s="1"/>
  <c r="E2042" i="12"/>
  <c r="I2042" i="12" s="1"/>
  <c r="E2034" i="12"/>
  <c r="I2034" i="12" s="1"/>
  <c r="E2035" i="12"/>
  <c r="I2035" i="12" s="1"/>
  <c r="E2039" i="12"/>
  <c r="I2039" i="12" s="1"/>
  <c r="E2036" i="12"/>
  <c r="I2036" i="12" s="1"/>
  <c r="E2021" i="12"/>
  <c r="I2021" i="12" s="1"/>
  <c r="E2022" i="12"/>
  <c r="I2022" i="12" s="1"/>
  <c r="E2027" i="12"/>
  <c r="I2027" i="12" s="1"/>
  <c r="E2023" i="12"/>
  <c r="I2023" i="12" s="1"/>
  <c r="E2029" i="12"/>
  <c r="I2029" i="12" s="1"/>
  <c r="E2030" i="12"/>
  <c r="I2030" i="12" s="1"/>
  <c r="E2002" i="12"/>
  <c r="I2002" i="12" s="1"/>
  <c r="E2003" i="12"/>
  <c r="I2003" i="12" s="1"/>
  <c r="E2004" i="12"/>
  <c r="I2004" i="12" s="1"/>
  <c r="E2005" i="12"/>
  <c r="I2005" i="12" s="1"/>
  <c r="E2012" i="12"/>
  <c r="I2012" i="12" s="1"/>
  <c r="E2006" i="12"/>
  <c r="I2006" i="12" s="1"/>
  <c r="E1992" i="12"/>
  <c r="I1992" i="12" s="1"/>
  <c r="E1993" i="12"/>
  <c r="I1993" i="12" s="1"/>
  <c r="E2007" i="12"/>
  <c r="I2007" i="12" s="1"/>
  <c r="E1994" i="12"/>
  <c r="I1994" i="12" s="1"/>
  <c r="E1995" i="12"/>
  <c r="I1995" i="12" s="1"/>
  <c r="E1996" i="12"/>
  <c r="I1996" i="12" s="1"/>
  <c r="E1997" i="12"/>
  <c r="I1997" i="12" s="1"/>
  <c r="E1998" i="12"/>
  <c r="I1998" i="12" s="1"/>
  <c r="E1922" i="12"/>
  <c r="I1922" i="12" s="1"/>
  <c r="E1999" i="12"/>
  <c r="I1999" i="12" s="1"/>
  <c r="E1988" i="12"/>
  <c r="I1988" i="12" s="1"/>
  <c r="E2000" i="12"/>
  <c r="I2000" i="12" s="1"/>
  <c r="E1962" i="12"/>
  <c r="I1962" i="12" s="1"/>
  <c r="E1963" i="12"/>
  <c r="I1963" i="12" s="1"/>
  <c r="E1964" i="12"/>
  <c r="I1964" i="12" s="1"/>
  <c r="E1965" i="12"/>
  <c r="I1965" i="12" s="1"/>
  <c r="E1966" i="12"/>
  <c r="I1966" i="12" s="1"/>
  <c r="E1967" i="12"/>
  <c r="I1967" i="12" s="1"/>
  <c r="E1968" i="12"/>
  <c r="I1968" i="12" s="1"/>
  <c r="E1969" i="12"/>
  <c r="I1969" i="12" s="1"/>
  <c r="E1970" i="12"/>
  <c r="I1970" i="12" s="1"/>
  <c r="E1971" i="12"/>
  <c r="I1971" i="12" s="1"/>
  <c r="E1972" i="12"/>
  <c r="I1972" i="12" s="1"/>
  <c r="E1973" i="12"/>
  <c r="I1973" i="12" s="1"/>
  <c r="E1937" i="12"/>
  <c r="I1937" i="12" s="1"/>
  <c r="E1974" i="12"/>
  <c r="I1974" i="12" s="1"/>
  <c r="E1975" i="12"/>
  <c r="I1975" i="12" s="1"/>
  <c r="E1976" i="12"/>
  <c r="I1976" i="12" s="1"/>
  <c r="E1977" i="12"/>
  <c r="I1977" i="12" s="1"/>
  <c r="E1938" i="12"/>
  <c r="I1938" i="12" s="1"/>
  <c r="B3" i="14" l="1"/>
  <c r="E3" i="14" s="1"/>
  <c r="B4" i="14"/>
  <c r="E4" i="14" s="1"/>
  <c r="B6" i="14"/>
  <c r="E6" i="14" s="1"/>
  <c r="B5" i="14"/>
  <c r="E5" i="14" s="1"/>
  <c r="J1972" i="12" a="1"/>
  <c r="J1972" i="12" s="1"/>
  <c r="K1972" i="12"/>
  <c r="J2048" i="12" a="1"/>
  <c r="J2048" i="12" s="1"/>
  <c r="K2048" i="12"/>
  <c r="J2173" i="12" a="1"/>
  <c r="J2173" i="12" s="1"/>
  <c r="K2173" i="12"/>
  <c r="J2213" i="12" a="1"/>
  <c r="J2213" i="12" s="1"/>
  <c r="K2213" i="12" s="1"/>
  <c r="J2028" i="12" a="1"/>
  <c r="J2028" i="12" s="1"/>
  <c r="K2028" i="12" s="1"/>
  <c r="J1938" i="12" a="1"/>
  <c r="J1938" i="12" s="1"/>
  <c r="K1938" i="12" s="1"/>
  <c r="J2055" i="12" a="1"/>
  <c r="J2055" i="12" s="1"/>
  <c r="K2055" i="12" s="1"/>
  <c r="J1950" i="12" a="1"/>
  <c r="J1950" i="12" s="1"/>
  <c r="K1950" i="12" s="1"/>
  <c r="J2016" i="12" a="1"/>
  <c r="J2016" i="12" s="1"/>
  <c r="K2016" i="12" s="1"/>
  <c r="J2004" i="12" a="1"/>
  <c r="J2004" i="12" s="1"/>
  <c r="K2004" i="12"/>
  <c r="J2143" i="12" a="1"/>
  <c r="J2143" i="12" s="1"/>
  <c r="K2143" i="12" s="1"/>
  <c r="J1959" i="12" a="1"/>
  <c r="J1959" i="12" s="1"/>
  <c r="K1959" i="12" s="1"/>
  <c r="J2140" i="12" a="1"/>
  <c r="J2140" i="12" s="1"/>
  <c r="K2140" i="12" s="1"/>
  <c r="J1953" i="12" a="1"/>
  <c r="J1953" i="12" s="1"/>
  <c r="K1953" i="12" s="1"/>
  <c r="J1986" i="12" a="1"/>
  <c r="J1986" i="12" s="1"/>
  <c r="K1986" i="12" s="1"/>
  <c r="J1991" i="12" a="1"/>
  <c r="J1991" i="12" s="1"/>
  <c r="K1991" i="12" s="1"/>
  <c r="J2020" i="12" a="1"/>
  <c r="J2020" i="12" s="1"/>
  <c r="K2020" i="12" s="1"/>
  <c r="J2170" i="12" a="1"/>
  <c r="J2170" i="12" s="1"/>
  <c r="K2170" i="12" s="1"/>
  <c r="J2038" i="12" a="1"/>
  <c r="J2038" i="12" s="1"/>
  <c r="K2038" i="12" s="1"/>
  <c r="J2046" i="12" a="1"/>
  <c r="J2046" i="12" s="1"/>
  <c r="K2046" i="12" s="1"/>
  <c r="J2207" i="12" a="1"/>
  <c r="J2207" i="12" s="1"/>
  <c r="K2207" i="12" s="1"/>
  <c r="J2220" i="12" a="1"/>
  <c r="J2220" i="12" s="1"/>
  <c r="K2220" i="12" s="1"/>
  <c r="J2221" i="12" a="1"/>
  <c r="J2221" i="12" s="1"/>
  <c r="K2221" i="12" s="1"/>
  <c r="J2151" i="12" a="1"/>
  <c r="J2151" i="12" s="1"/>
  <c r="K2151" i="12"/>
  <c r="J2205" i="12" a="1"/>
  <c r="J2205" i="12" s="1"/>
  <c r="K2205" i="12" s="1"/>
  <c r="J1980" i="12" a="1"/>
  <c r="J1980" i="12" s="1"/>
  <c r="K1980" i="12" s="1"/>
  <c r="J2125" i="12" a="1"/>
  <c r="J2125" i="12" s="1"/>
  <c r="K2125" i="12" s="1"/>
  <c r="J2211" i="12" a="1"/>
  <c r="J2211" i="12" s="1"/>
  <c r="K2211" i="12" s="1"/>
  <c r="J2045" i="12" a="1"/>
  <c r="J2045" i="12" s="1"/>
  <c r="K2045" i="12" s="1"/>
  <c r="J1943" i="12" a="1"/>
  <c r="J1943" i="12" s="1"/>
  <c r="K1943" i="12" s="1"/>
  <c r="J2146" i="12" a="1"/>
  <c r="J2146" i="12" s="1"/>
  <c r="K2146" i="12" s="1"/>
  <c r="J1964" i="12" a="1"/>
  <c r="J1964" i="12" s="1"/>
  <c r="K1964" i="12" s="1"/>
  <c r="J1960" i="12" a="1"/>
  <c r="J1960" i="12" s="1"/>
  <c r="K1960" i="12" s="1"/>
  <c r="J2171" i="12" a="1"/>
  <c r="J2171" i="12" s="1"/>
  <c r="K2171" i="12" s="1"/>
  <c r="J2067" i="12" a="1"/>
  <c r="J2067" i="12" s="1"/>
  <c r="K2067" i="12" s="1"/>
  <c r="J2091" i="12" a="1"/>
  <c r="J2091" i="12" s="1"/>
  <c r="K2091" i="12" s="1"/>
  <c r="J1963" i="12" a="1"/>
  <c r="J1963" i="12" s="1"/>
  <c r="K1963" i="12" s="1"/>
  <c r="J2136" i="12" a="1"/>
  <c r="J2136" i="12" s="1"/>
  <c r="K2136" i="12"/>
  <c r="J2144" i="12" a="1"/>
  <c r="J2144" i="12" s="1"/>
  <c r="K2144" i="12" s="1"/>
  <c r="J1977" i="12" a="1"/>
  <c r="J1977" i="12" s="1"/>
  <c r="K1977" i="12" s="1"/>
  <c r="J2060" i="12" a="1"/>
  <c r="J2060" i="12" s="1"/>
  <c r="K2060" i="12" s="1"/>
  <c r="J1994" i="12" a="1"/>
  <c r="J1994" i="12" s="1"/>
  <c r="K1994" i="12" s="1"/>
  <c r="J2003" i="12" a="1"/>
  <c r="J2003" i="12" s="1"/>
  <c r="K2003" i="12" s="1"/>
  <c r="J2036" i="12" a="1"/>
  <c r="J2036" i="12" s="1"/>
  <c r="K2036" i="12" s="1"/>
  <c r="J2050" i="12" a="1"/>
  <c r="J2050" i="12" s="1"/>
  <c r="K2050" i="12" s="1"/>
  <c r="J2061" i="12" a="1"/>
  <c r="J2061" i="12" s="1"/>
  <c r="K2061" i="12" s="1"/>
  <c r="J1927" i="12" a="1"/>
  <c r="J1927" i="12" s="1"/>
  <c r="K1927" i="12"/>
  <c r="J2137" i="12" a="1"/>
  <c r="J2137" i="12" s="1"/>
  <c r="K2137" i="12" s="1"/>
  <c r="J2073" i="12" a="1"/>
  <c r="J2073" i="12" s="1"/>
  <c r="K2073" i="12" s="1"/>
  <c r="J2134" i="12" a="1"/>
  <c r="J2134" i="12" s="1"/>
  <c r="K2134" i="12" s="1"/>
  <c r="J2133" i="12" a="1"/>
  <c r="J2133" i="12" s="1"/>
  <c r="K2133" i="12" s="1"/>
  <c r="J2131" i="12" a="1"/>
  <c r="J2131" i="12" s="1"/>
  <c r="K2131" i="12"/>
  <c r="J2129" i="12" a="1"/>
  <c r="J2129" i="12" s="1"/>
  <c r="K2129" i="12" s="1"/>
  <c r="J1948" i="12" a="1"/>
  <c r="J1948" i="12" s="1"/>
  <c r="K1948" i="12" s="1"/>
  <c r="J2072" i="12" a="1"/>
  <c r="J2072" i="12" s="1"/>
  <c r="K2072" i="12" s="1"/>
  <c r="J2176" i="12" a="1"/>
  <c r="J2176" i="12" s="1"/>
  <c r="K2176" i="12" s="1"/>
  <c r="J2204" i="12" a="1"/>
  <c r="J2204" i="12" s="1"/>
  <c r="K2204" i="12" s="1"/>
  <c r="J2120" i="12" a="1"/>
  <c r="J2120" i="12" s="1"/>
  <c r="K2120" i="12" s="1"/>
  <c r="J1942" i="12" a="1"/>
  <c r="J1942" i="12" s="1"/>
  <c r="K1942" i="12" s="1"/>
  <c r="J2119" i="12" a="1"/>
  <c r="J2119" i="12" s="1"/>
  <c r="K2119" i="12"/>
  <c r="J2116" i="12" a="1"/>
  <c r="J2116" i="12" s="1"/>
  <c r="K2116" i="12" s="1"/>
  <c r="J2027" i="12" a="1"/>
  <c r="J2027" i="12" s="1"/>
  <c r="K2027" i="12" s="1"/>
  <c r="J1928" i="12" a="1"/>
  <c r="J1928" i="12" s="1"/>
  <c r="K1928" i="12" s="1"/>
  <c r="J1987" i="12" a="1"/>
  <c r="J1987" i="12" s="1"/>
  <c r="K1987" i="12" s="1"/>
  <c r="J2044" i="12" a="1"/>
  <c r="J2044" i="12" s="1"/>
  <c r="K2044" i="12" s="1"/>
  <c r="J2138" i="12" a="1"/>
  <c r="J2138" i="12" s="1"/>
  <c r="K2138" i="12" s="1"/>
  <c r="J2019" i="12" a="1"/>
  <c r="J2019" i="12" s="1"/>
  <c r="K2019" i="12" s="1"/>
  <c r="J2199" i="12" a="1"/>
  <c r="J2199" i="12" s="1"/>
  <c r="K2199" i="12"/>
  <c r="J2148" i="12" a="1"/>
  <c r="J2148" i="12" s="1"/>
  <c r="K2148" i="12" s="1"/>
  <c r="J2022" i="12" a="1"/>
  <c r="J2022" i="12" s="1"/>
  <c r="K2022" i="12" s="1"/>
  <c r="J1924" i="12" a="1"/>
  <c r="J1924" i="12" s="1"/>
  <c r="K1924" i="12" s="1"/>
  <c r="J2126" i="12" a="1"/>
  <c r="J2126" i="12" s="1"/>
  <c r="K2126" i="12" s="1"/>
  <c r="J2117" i="12" a="1"/>
  <c r="J2117" i="12" s="1"/>
  <c r="K2117" i="12" s="1"/>
  <c r="J2191" i="12" a="1"/>
  <c r="J2191" i="12" s="1"/>
  <c r="K2191" i="12" s="1"/>
  <c r="J2181" i="12" a="1"/>
  <c r="J2181" i="12" s="1"/>
  <c r="K2181" i="12" s="1"/>
  <c r="J1970" i="12" a="1"/>
  <c r="J1970" i="12" s="1"/>
  <c r="K1970" i="12" s="1"/>
  <c r="J2054" i="12" a="1"/>
  <c r="J2054" i="12" s="1"/>
  <c r="K2054" i="12" s="1"/>
  <c r="J2000" i="12" a="1"/>
  <c r="J2000" i="12" s="1"/>
  <c r="K2000" i="12" s="1"/>
  <c r="J1968" i="12" a="1"/>
  <c r="J1968" i="12" s="1"/>
  <c r="K1968" i="12" s="1"/>
  <c r="J2007" i="12" a="1"/>
  <c r="J2007" i="12" s="1"/>
  <c r="K2007" i="12" s="1"/>
  <c r="J2002" i="12" a="1"/>
  <c r="J2002" i="12" s="1"/>
  <c r="K2002" i="12" s="1"/>
  <c r="J2053" i="12" a="1"/>
  <c r="J2053" i="12" s="1"/>
  <c r="K2053" i="12" s="1"/>
  <c r="J2059" i="12" a="1"/>
  <c r="J2059" i="12" s="1"/>
  <c r="K2059" i="12" s="1"/>
  <c r="J1926" i="12" a="1"/>
  <c r="J1926" i="12" s="1"/>
  <c r="K1926" i="12" s="1"/>
  <c r="J2142" i="12" a="1"/>
  <c r="J2142" i="12" s="1"/>
  <c r="K2142" i="12" s="1"/>
  <c r="J1958" i="12" a="1"/>
  <c r="J1958" i="12" s="1"/>
  <c r="K1958" i="12" s="1"/>
  <c r="J1956" i="12" a="1"/>
  <c r="J1956" i="12" s="1"/>
  <c r="K1956" i="12" s="1"/>
  <c r="J1952" i="12" a="1"/>
  <c r="J1952" i="12" s="1"/>
  <c r="K1952" i="12" s="1"/>
  <c r="J1904" i="12" a="1"/>
  <c r="J1904" i="12" s="1"/>
  <c r="K1904" i="12"/>
  <c r="J1990" i="12" a="1"/>
  <c r="J1990" i="12" s="1"/>
  <c r="K1990" i="12" s="1"/>
  <c r="J2011" i="12" a="1"/>
  <c r="J2011" i="12" s="1"/>
  <c r="K2011" i="12" s="1"/>
  <c r="J2026" i="12" a="1"/>
  <c r="J2026" i="12" s="1"/>
  <c r="K2026" i="12" s="1"/>
  <c r="J2041" i="12" a="1"/>
  <c r="J2041" i="12" s="1"/>
  <c r="K2041" i="12" s="1"/>
  <c r="J2185" i="12" a="1"/>
  <c r="J2185" i="12" s="1"/>
  <c r="K2185" i="12" s="1"/>
  <c r="J2212" i="12" a="1"/>
  <c r="J2212" i="12" s="1"/>
  <c r="K2212" i="12"/>
  <c r="J2218" i="12" a="1"/>
  <c r="J2218" i="12" s="1"/>
  <c r="K2218" i="12" s="1"/>
  <c r="J2102" i="12" a="1"/>
  <c r="J2102" i="12" s="1"/>
  <c r="K2102" i="12" s="1"/>
  <c r="J1982" i="12" a="1"/>
  <c r="J1982" i="12" s="1"/>
  <c r="K1982" i="12" s="1"/>
  <c r="J2096" i="12" a="1"/>
  <c r="J2096" i="12" s="1"/>
  <c r="K2096" i="12" s="1"/>
  <c r="J2009" i="12" a="1"/>
  <c r="J2009" i="12" s="1"/>
  <c r="K2009" i="12" s="1"/>
  <c r="J2018" i="12" a="1"/>
  <c r="J2018" i="12" s="1"/>
  <c r="K2018" i="12" s="1"/>
  <c r="J2033" i="12" a="1"/>
  <c r="J2033" i="12" s="1"/>
  <c r="K2033" i="12" s="1"/>
  <c r="J2149" i="12" a="1"/>
  <c r="J2149" i="12" s="1"/>
  <c r="K2149" i="12" s="1"/>
  <c r="J2163" i="12" a="1"/>
  <c r="J2163" i="12" s="1"/>
  <c r="K2163" i="12" s="1"/>
  <c r="J2092" i="12" a="1"/>
  <c r="J2092" i="12" s="1"/>
  <c r="K2092" i="12" s="1"/>
  <c r="J2208" i="12" a="1"/>
  <c r="J2208" i="12" s="1"/>
  <c r="K2208" i="12" s="1"/>
  <c r="J2128" i="12" a="1"/>
  <c r="J2128" i="12" s="1"/>
  <c r="K2128" i="12" s="1"/>
  <c r="J2184" i="12" a="1"/>
  <c r="J2184" i="12" s="1"/>
  <c r="K2184" i="12" s="1"/>
  <c r="J2190" i="12" a="1"/>
  <c r="J2190" i="12" s="1"/>
  <c r="K2190" i="12" s="1"/>
  <c r="J2099" i="12" a="1"/>
  <c r="J2099" i="12" s="1"/>
  <c r="K2099" i="12" s="1"/>
  <c r="J1543" i="12" a="1"/>
  <c r="J1543" i="12" s="1"/>
  <c r="K1543" i="12"/>
  <c r="J2101" i="12" a="1"/>
  <c r="J2101" i="12" s="1"/>
  <c r="K2101" i="12" s="1"/>
  <c r="J2161" i="12" a="1"/>
  <c r="J2161" i="12" s="1"/>
  <c r="K2161" i="12" s="1"/>
  <c r="J1997" i="12" a="1"/>
  <c r="J1997" i="12" s="1"/>
  <c r="K1997" i="12" s="1"/>
  <c r="J1954" i="12" a="1"/>
  <c r="J1954" i="12" s="1"/>
  <c r="K1954" i="12" s="1"/>
  <c r="J2078" i="12" a="1"/>
  <c r="J2078" i="12" s="1"/>
  <c r="K2078" i="12" s="1"/>
  <c r="J2047" i="12" a="1"/>
  <c r="J2047" i="12" s="1"/>
  <c r="K2047" i="12" s="1"/>
  <c r="J2209" i="12" a="1"/>
  <c r="J2209" i="12" s="1"/>
  <c r="K2209" i="12" s="1"/>
  <c r="J1971" i="12" a="1"/>
  <c r="J1971" i="12" s="1"/>
  <c r="K1971" i="12" s="1"/>
  <c r="J2057" i="12" a="1"/>
  <c r="J2057" i="12" s="1"/>
  <c r="K2057" i="12" s="1"/>
  <c r="J2193" i="12" a="1"/>
  <c r="J2193" i="12" s="1"/>
  <c r="K2193" i="12" s="1"/>
  <c r="J2080" i="12" a="1"/>
  <c r="J2080" i="12" s="1"/>
  <c r="K2080" i="12" s="1"/>
  <c r="J1962" i="12" a="1"/>
  <c r="J1962" i="12" s="1"/>
  <c r="K1962" i="12" s="1"/>
  <c r="J1969" i="12" a="1"/>
  <c r="J1969" i="12" s="1"/>
  <c r="K1969" i="12" s="1"/>
  <c r="J1988" i="12" a="1"/>
  <c r="J1988" i="12" s="1"/>
  <c r="K1988" i="12" s="1"/>
  <c r="J2039" i="12" a="1"/>
  <c r="J2039" i="12" s="1"/>
  <c r="K2039" i="12"/>
  <c r="J1974" i="12" a="1"/>
  <c r="J1974" i="12" s="1"/>
  <c r="K1974" i="12" s="1"/>
  <c r="J1967" i="12" a="1"/>
  <c r="J1967" i="12" s="1"/>
  <c r="K1967" i="12" s="1"/>
  <c r="J1999" i="12" a="1"/>
  <c r="J1999" i="12" s="1"/>
  <c r="K1999" i="12" s="1"/>
  <c r="J1993" i="12" a="1"/>
  <c r="J1993" i="12" s="1"/>
  <c r="K1993" i="12" s="1"/>
  <c r="J2030" i="12" a="1"/>
  <c r="J2030" i="12" s="1"/>
  <c r="K2030" i="12" s="1"/>
  <c r="J2035" i="12" a="1"/>
  <c r="J2035" i="12" s="1"/>
  <c r="K2035" i="12" s="1"/>
  <c r="J2049" i="12" a="1"/>
  <c r="J2049" i="12" s="1"/>
  <c r="K2049" i="12" s="1"/>
  <c r="J1934" i="12" a="1"/>
  <c r="J1934" i="12" s="1"/>
  <c r="K1934" i="12" s="1"/>
  <c r="J1930" i="12" a="1"/>
  <c r="J1930" i="12" s="1"/>
  <c r="K1930" i="12" s="1"/>
  <c r="J2010" i="12" a="1"/>
  <c r="J2010" i="12" s="1"/>
  <c r="K2010" i="12" s="1"/>
  <c r="J2169" i="12" a="1"/>
  <c r="J2169" i="12" s="1"/>
  <c r="K2169" i="12" s="1"/>
  <c r="J2215" i="12" a="1"/>
  <c r="J2215" i="12" s="1"/>
  <c r="K2215" i="12" s="1"/>
  <c r="J1981" i="12" a="1"/>
  <c r="J1981" i="12" s="1"/>
  <c r="K1981" i="12" s="1"/>
  <c r="J2051" i="12" a="1"/>
  <c r="J2051" i="12" s="1"/>
  <c r="K2051" i="12" s="1"/>
  <c r="J2162" i="12" a="1"/>
  <c r="J2162" i="12" s="1"/>
  <c r="K2162" i="12" s="1"/>
  <c r="J2076" i="12" a="1"/>
  <c r="J2076" i="12" s="1"/>
  <c r="K2076" i="12" s="1"/>
  <c r="J2147" i="12" a="1"/>
  <c r="J2147" i="12" s="1"/>
  <c r="K2147" i="12" s="1"/>
  <c r="J2160" i="12" a="1"/>
  <c r="J2160" i="12" s="1"/>
  <c r="K2160" i="12" s="1"/>
  <c r="J2012" i="12" a="1"/>
  <c r="J2012" i="12" s="1"/>
  <c r="K2012" i="12" s="1"/>
  <c r="J2141" i="12" a="1"/>
  <c r="J2141" i="12" s="1"/>
  <c r="K2141" i="12" s="1"/>
  <c r="J2210" i="12" a="1"/>
  <c r="J2210" i="12" s="1"/>
  <c r="K2210" i="12" s="1"/>
  <c r="J2001" i="12" a="1"/>
  <c r="J2001" i="12" s="1"/>
  <c r="K2001" i="12" s="1"/>
  <c r="J2127" i="12" a="1"/>
  <c r="J2127" i="12" s="1"/>
  <c r="K2127" i="12" s="1"/>
  <c r="J1996" i="12" a="1"/>
  <c r="J1996" i="12" s="1"/>
  <c r="K1996" i="12" s="1"/>
  <c r="J2097" i="12" a="1"/>
  <c r="J2097" i="12" s="1"/>
  <c r="K2097" i="12" s="1"/>
  <c r="J1944" i="12" a="1"/>
  <c r="J1944" i="12" s="1"/>
  <c r="K1944" i="12" s="1"/>
  <c r="J2086" i="12" a="1"/>
  <c r="J2086" i="12" s="1"/>
  <c r="K2086" i="12" s="1"/>
  <c r="J1995" i="12" a="1"/>
  <c r="J1995" i="12" s="1"/>
  <c r="K1995" i="12" s="1"/>
  <c r="J1976" i="12" a="1"/>
  <c r="J1976" i="12" s="1"/>
  <c r="K1976" i="12" s="1"/>
  <c r="J1937" i="12" a="1"/>
  <c r="J1937" i="12" s="1"/>
  <c r="K1937" i="12" s="1"/>
  <c r="J1992" i="12" a="1"/>
  <c r="J1992" i="12" s="1"/>
  <c r="K1992" i="12" s="1"/>
  <c r="J2058" i="12" a="1"/>
  <c r="J2058" i="12" s="1"/>
  <c r="K2058" i="12" s="1"/>
  <c r="J1925" i="12" a="1"/>
  <c r="J1925" i="12" s="1"/>
  <c r="K1925" i="12" s="1"/>
  <c r="J1955" i="12" a="1"/>
  <c r="J1955" i="12" s="1"/>
  <c r="K1955" i="12" s="1"/>
  <c r="J2156" i="12" a="1"/>
  <c r="J2156" i="12" s="1"/>
  <c r="K2156" i="12" s="1"/>
  <c r="J2186" i="12" a="1"/>
  <c r="J2186" i="12" s="1"/>
  <c r="K2186" i="12" s="1"/>
  <c r="J2219" i="12" a="1"/>
  <c r="J2219" i="12" s="1"/>
  <c r="K2219" i="12" s="1"/>
  <c r="J2103" i="12" a="1"/>
  <c r="J2103" i="12" s="1"/>
  <c r="K2103" i="12" s="1"/>
  <c r="J2206" i="12" a="1"/>
  <c r="J2206" i="12" s="1"/>
  <c r="K2206" i="12" s="1"/>
  <c r="J2032" i="12" a="1"/>
  <c r="J2032" i="12" s="1"/>
  <c r="K2032" i="12" s="1"/>
  <c r="J1949" i="12" a="1"/>
  <c r="J1949" i="12" s="1"/>
  <c r="K1949" i="12" s="1"/>
  <c r="J2031" i="12" a="1"/>
  <c r="J2031" i="12" s="1"/>
  <c r="K2031" i="12" s="1"/>
  <c r="J2198" i="12" a="1"/>
  <c r="J2198" i="12" s="1"/>
  <c r="K2198" i="12" s="1"/>
  <c r="J1650" i="12" a="1"/>
  <c r="J1650" i="12" s="1"/>
  <c r="K1650" i="12"/>
  <c r="J1989" i="12" a="1"/>
  <c r="J1989" i="12" s="1"/>
  <c r="K1989" i="12"/>
  <c r="J2123" i="12" a="1"/>
  <c r="J2123" i="12" s="1"/>
  <c r="K2123" i="12" s="1"/>
  <c r="J2122" i="12" a="1"/>
  <c r="J2122" i="12" s="1"/>
  <c r="K2122" i="12" s="1"/>
  <c r="J2121" i="12" a="1"/>
  <c r="J2121" i="12" s="1"/>
  <c r="K2121" i="12" s="1"/>
  <c r="J1947" i="12" a="1"/>
  <c r="J1947" i="12" s="1"/>
  <c r="K1947" i="12" s="1"/>
  <c r="J2187" i="12" a="1"/>
  <c r="J2187" i="12" s="1"/>
  <c r="K2187" i="12" s="1"/>
  <c r="J2037" i="12" a="1"/>
  <c r="J2037" i="12" s="1"/>
  <c r="K2037" i="12" s="1"/>
  <c r="J1923" i="12" a="1"/>
  <c r="J1923" i="12" s="1"/>
  <c r="K1923" i="12" s="1"/>
  <c r="J1985" i="12" a="1"/>
  <c r="J1985" i="12" s="1"/>
  <c r="K1985" i="12" s="1"/>
  <c r="J2194" i="12" a="1"/>
  <c r="J2194" i="12" s="1"/>
  <c r="K2194" i="12" s="1"/>
  <c r="J2085" i="12" a="1"/>
  <c r="J2085" i="12" s="1"/>
  <c r="K2085" i="12" s="1"/>
  <c r="J2017" i="12" a="1"/>
  <c r="J2017" i="12" s="1"/>
  <c r="K2017" i="12" s="1"/>
  <c r="J2177" i="12" a="1"/>
  <c r="J2177" i="12" s="1"/>
  <c r="K2177" i="12" s="1"/>
  <c r="J2082" i="12" a="1"/>
  <c r="J2082" i="12" s="1"/>
  <c r="K2082" i="12" s="1"/>
  <c r="J2005" i="12" a="1"/>
  <c r="J2005" i="12" s="1"/>
  <c r="K2005" i="12" s="1"/>
  <c r="J1929" i="12" a="1"/>
  <c r="J1929" i="12" s="1"/>
  <c r="K1929" i="12" s="1"/>
  <c r="J2084" i="12" a="1"/>
  <c r="J2084" i="12" s="1"/>
  <c r="K2084" i="12" s="1"/>
  <c r="J2114" i="12" a="1"/>
  <c r="J2114" i="12" s="1"/>
  <c r="K2114" i="12" s="1"/>
  <c r="J2158" i="12" a="1"/>
  <c r="J2158" i="12" s="1"/>
  <c r="K2158" i="12" s="1"/>
  <c r="J2164" i="12" a="1"/>
  <c r="J2164" i="12" s="1"/>
  <c r="K2164" i="12" s="1"/>
  <c r="J2021" i="12" a="1"/>
  <c r="J2021" i="12" s="1"/>
  <c r="K2021" i="12" s="1"/>
  <c r="J1932" i="12" a="1"/>
  <c r="J1932" i="12" s="1"/>
  <c r="K1932" i="12" s="1"/>
  <c r="J1975" i="12" a="1"/>
  <c r="J1975" i="12" s="1"/>
  <c r="K1975" i="12" s="1"/>
  <c r="J1966" i="12" a="1"/>
  <c r="J1966" i="12" s="1"/>
  <c r="K1966" i="12" s="1"/>
  <c r="J1922" i="12" a="1"/>
  <c r="J1922" i="12" s="1"/>
  <c r="K1922" i="12" s="1"/>
  <c r="J2029" i="12" a="1"/>
  <c r="J2029" i="12" s="1"/>
  <c r="K2029" i="12" s="1"/>
  <c r="J2034" i="12" a="1"/>
  <c r="J2034" i="12" s="1"/>
  <c r="K2034" i="12" s="1"/>
  <c r="J1935" i="12" a="1"/>
  <c r="J1935" i="12" s="1"/>
  <c r="K1935" i="12" s="1"/>
  <c r="J1961" i="12" a="1"/>
  <c r="J1961" i="12" s="1"/>
  <c r="K1961" i="12" s="1"/>
  <c r="J1957" i="12" a="1"/>
  <c r="J1957" i="12" s="1"/>
  <c r="K1957" i="12" s="1"/>
  <c r="J2139" i="12" a="1"/>
  <c r="J2139" i="12" s="1"/>
  <c r="K2139" i="12" s="1"/>
  <c r="J2100" i="12" a="1"/>
  <c r="J2100" i="12" s="1"/>
  <c r="K2100" i="12" s="1"/>
  <c r="J2172" i="12" a="1"/>
  <c r="J2172" i="12" s="1"/>
  <c r="K2172" i="12" s="1"/>
  <c r="J2178" i="12" a="1"/>
  <c r="J2178" i="12" s="1"/>
  <c r="K2178" i="12" s="1"/>
  <c r="J2052" i="12" a="1"/>
  <c r="J2052" i="12" s="1"/>
  <c r="K2052" i="12" s="1"/>
  <c r="J2065" i="12" a="1"/>
  <c r="J2065" i="12" s="1"/>
  <c r="K2065" i="12" s="1"/>
  <c r="J1951" i="12" a="1"/>
  <c r="J1951" i="12" s="1"/>
  <c r="K1951" i="12" s="1"/>
  <c r="J2150" i="12" a="1"/>
  <c r="J2150" i="12" s="1"/>
  <c r="K2150" i="12" s="1"/>
  <c r="J1973" i="12" a="1"/>
  <c r="J1973" i="12" s="1"/>
  <c r="K1973" i="12" s="1"/>
  <c r="J1965" i="12" a="1"/>
  <c r="J1965" i="12" s="1"/>
  <c r="K1965" i="12" s="1"/>
  <c r="J1998" i="12" a="1"/>
  <c r="J1998" i="12" s="1"/>
  <c r="K1998" i="12" s="1"/>
  <c r="J2006" i="12" a="1"/>
  <c r="J2006" i="12" s="1"/>
  <c r="K2006" i="12" s="1"/>
  <c r="J2023" i="12" a="1"/>
  <c r="J2023" i="12" s="1"/>
  <c r="K2023" i="12" s="1"/>
  <c r="J2042" i="12" a="1"/>
  <c r="J2042" i="12" s="1"/>
  <c r="K2042" i="12" s="1"/>
  <c r="J2056" i="12" a="1"/>
  <c r="J2056" i="12" s="1"/>
  <c r="K2056" i="12" s="1"/>
  <c r="J1933" i="12" a="1"/>
  <c r="J1933" i="12" s="1"/>
  <c r="K1933" i="12" s="1"/>
  <c r="J1931" i="12" a="1"/>
  <c r="J1931" i="12" s="1"/>
  <c r="K1931" i="12" s="1"/>
  <c r="J2135" i="12" a="1"/>
  <c r="J2135" i="12" s="1"/>
  <c r="K2135" i="12" s="1"/>
  <c r="J2214" i="12" a="1"/>
  <c r="J2214" i="12" s="1"/>
  <c r="K2214" i="12" s="1"/>
  <c r="J2132" i="12" a="1"/>
  <c r="J2132" i="12" s="1"/>
  <c r="K2132" i="12" s="1"/>
  <c r="J2130" i="12" a="1"/>
  <c r="J2130" i="12" s="1"/>
  <c r="K2130" i="12" s="1"/>
  <c r="J1984" i="12" a="1"/>
  <c r="J1984" i="12" s="1"/>
  <c r="K1984" i="12" s="1"/>
  <c r="J2077" i="12" a="1"/>
  <c r="J2077" i="12" s="1"/>
  <c r="K2077" i="12" s="1"/>
  <c r="J2095" i="12" a="1"/>
  <c r="J2095" i="12" s="1"/>
  <c r="K2095" i="12" s="1"/>
  <c r="J1946" i="12" a="1"/>
  <c r="J1946" i="12" s="1"/>
  <c r="K1946" i="12" s="1"/>
  <c r="J2159" i="12" a="1"/>
  <c r="J2159" i="12" s="1"/>
  <c r="K2159" i="12" s="1"/>
  <c r="J2124" i="12" a="1"/>
  <c r="J2124" i="12" s="1"/>
  <c r="K2124" i="12" s="1"/>
  <c r="J1936" i="12" a="1"/>
  <c r="J1936" i="12" s="1"/>
  <c r="K1936" i="12" s="1"/>
  <c r="J2203" i="12" a="1"/>
  <c r="J2203" i="12" s="1"/>
  <c r="K2203" i="12" s="1"/>
  <c r="J1945" i="12" a="1"/>
  <c r="J1945" i="12" s="1"/>
  <c r="K1945" i="12" s="1"/>
  <c r="J2192" i="12" a="1"/>
  <c r="J2192" i="12" s="1"/>
  <c r="K2192" i="12" s="1"/>
  <c r="J2040" i="12" a="1"/>
  <c r="J2040" i="12" s="1"/>
  <c r="K2040" i="12" s="1"/>
  <c r="J2154" i="12" a="1"/>
  <c r="J2154" i="12" s="1"/>
  <c r="K2154" i="12" s="1"/>
  <c r="J2070" i="12" a="1"/>
  <c r="J2070" i="12" s="1"/>
  <c r="K2070" i="12"/>
  <c r="J2025" i="12" a="1"/>
  <c r="J2025" i="12" s="1"/>
  <c r="K2025" i="12" s="1"/>
  <c r="J2024" i="12" a="1"/>
  <c r="J2024" i="12" s="1"/>
  <c r="K2024" i="12" s="1"/>
  <c r="J2152" i="12" a="1"/>
  <c r="J2152" i="12" s="1"/>
  <c r="K2152" i="12" s="1"/>
  <c r="J2069" i="12" a="1"/>
  <c r="J2069" i="12" s="1"/>
  <c r="K2069" i="12" s="1"/>
  <c r="J2200" i="12" a="1"/>
  <c r="J2200" i="12" s="1"/>
  <c r="K2200" i="12" s="1"/>
  <c r="J2157" i="12" a="1"/>
  <c r="J2157" i="12" s="1"/>
  <c r="K2157" i="12" s="1"/>
  <c r="J2083" i="12" a="1"/>
  <c r="J2083" i="12" s="1"/>
  <c r="K2083" i="12" s="1"/>
  <c r="J1919" i="12" a="1"/>
  <c r="J1919" i="12" s="1"/>
  <c r="K1919" i="12"/>
  <c r="J1911" i="12" a="1"/>
  <c r="J1911" i="12" s="1"/>
  <c r="K1911" i="12"/>
  <c r="J1902" i="12" a="1"/>
  <c r="J1902" i="12" s="1"/>
  <c r="K1902" i="12"/>
  <c r="J1894" i="12" a="1"/>
  <c r="J1894" i="12" s="1"/>
  <c r="K1894" i="12"/>
  <c r="J1886" i="12" a="1"/>
  <c r="J1886" i="12" s="1"/>
  <c r="K1886" i="12"/>
  <c r="J1878" i="12" a="1"/>
  <c r="J1878" i="12" s="1"/>
  <c r="K1878" i="12"/>
  <c r="J1870" i="12" a="1"/>
  <c r="J1870" i="12" s="1"/>
  <c r="K1870" i="12"/>
  <c r="J1862" i="12" a="1"/>
  <c r="J1862" i="12" s="1"/>
  <c r="K1862" i="12"/>
  <c r="J1854" i="12" a="1"/>
  <c r="J1854" i="12" s="1"/>
  <c r="K1854" i="12"/>
  <c r="J1846" i="12" a="1"/>
  <c r="J1846" i="12" s="1"/>
  <c r="K1846" i="12"/>
  <c r="J1838" i="12" a="1"/>
  <c r="J1838" i="12" s="1"/>
  <c r="K1838" i="12"/>
  <c r="J1830" i="12" a="1"/>
  <c r="J1830" i="12" s="1"/>
  <c r="K1830" i="12"/>
  <c r="J1822" i="12" a="1"/>
  <c r="J1822" i="12" s="1"/>
  <c r="K1822" i="12"/>
  <c r="J1814" i="12" a="1"/>
  <c r="J1814" i="12" s="1"/>
  <c r="K1814" i="12"/>
  <c r="J1806" i="12" a="1"/>
  <c r="J1806" i="12" s="1"/>
  <c r="K1806" i="12"/>
  <c r="J1798" i="12" a="1"/>
  <c r="J1798" i="12" s="1"/>
  <c r="K1798" i="12"/>
  <c r="J1790" i="12" a="1"/>
  <c r="J1790" i="12" s="1"/>
  <c r="K1790" i="12"/>
  <c r="J1782" i="12" a="1"/>
  <c r="J1782" i="12" s="1"/>
  <c r="K1782" i="12"/>
  <c r="J1774" i="12" a="1"/>
  <c r="J1774" i="12" s="1"/>
  <c r="K1774" i="12"/>
  <c r="J1766" i="12" a="1"/>
  <c r="J1766" i="12" s="1"/>
  <c r="K1766" i="12"/>
  <c r="J1758" i="12" a="1"/>
  <c r="J1758" i="12" s="1"/>
  <c r="K1758" i="12"/>
  <c r="J1750" i="12" a="1"/>
  <c r="J1750" i="12" s="1"/>
  <c r="K1750" i="12"/>
  <c r="J1742" i="12" a="1"/>
  <c r="J1742" i="12" s="1"/>
  <c r="K1742" i="12"/>
  <c r="J1734" i="12" a="1"/>
  <c r="J1734" i="12" s="1"/>
  <c r="K1734" i="12"/>
  <c r="J1726" i="12" a="1"/>
  <c r="J1726" i="12" s="1"/>
  <c r="K1726" i="12"/>
  <c r="J1718" i="12" a="1"/>
  <c r="J1718" i="12" s="1"/>
  <c r="K1718" i="12"/>
  <c r="J1710" i="12" a="1"/>
  <c r="J1710" i="12" s="1"/>
  <c r="K1710" i="12"/>
  <c r="J1702" i="12" a="1"/>
  <c r="J1702" i="12" s="1"/>
  <c r="K1702" i="12"/>
  <c r="J1694" i="12" a="1"/>
  <c r="J1694" i="12" s="1"/>
  <c r="K1694" i="12"/>
  <c r="J1686" i="12" a="1"/>
  <c r="J1686" i="12" s="1"/>
  <c r="K1686" i="12"/>
  <c r="J1678" i="12" a="1"/>
  <c r="J1678" i="12" s="1"/>
  <c r="K1678" i="12"/>
  <c r="J1670" i="12" a="1"/>
  <c r="J1670" i="12" s="1"/>
  <c r="K1670" i="12"/>
  <c r="J1662" i="12" a="1"/>
  <c r="J1662" i="12" s="1"/>
  <c r="K1662" i="12"/>
  <c r="J1654" i="12" a="1"/>
  <c r="J1654" i="12" s="1"/>
  <c r="K1654" i="12"/>
  <c r="J1645" i="12" a="1"/>
  <c r="J1645" i="12" s="1"/>
  <c r="K1645" i="12"/>
  <c r="J1637" i="12" a="1"/>
  <c r="J1637" i="12" s="1"/>
  <c r="K1637" i="12"/>
  <c r="J1629" i="12" a="1"/>
  <c r="J1629" i="12" s="1"/>
  <c r="K1629" i="12"/>
  <c r="J1621" i="12" a="1"/>
  <c r="J1621" i="12" s="1"/>
  <c r="K1621" i="12"/>
  <c r="J1613" i="12" a="1"/>
  <c r="J1613" i="12" s="1"/>
  <c r="K1613" i="12"/>
  <c r="J1605" i="12" a="1"/>
  <c r="J1605" i="12" s="1"/>
  <c r="K1605" i="12"/>
  <c r="J1597" i="12" a="1"/>
  <c r="J1597" i="12" s="1"/>
  <c r="K1597" i="12"/>
  <c r="J1589" i="12" a="1"/>
  <c r="J1589" i="12" s="1"/>
  <c r="K1589" i="12"/>
  <c r="J1581" i="12" a="1"/>
  <c r="J1581" i="12" s="1"/>
  <c r="K1581" i="12"/>
  <c r="J1573" i="12" a="1"/>
  <c r="J1573" i="12" s="1"/>
  <c r="K1573" i="12"/>
  <c r="J1565" i="12" a="1"/>
  <c r="J1565" i="12" s="1"/>
  <c r="K1565" i="12"/>
  <c r="J1557" i="12" a="1"/>
  <c r="J1557" i="12" s="1"/>
  <c r="K1557" i="12"/>
  <c r="J1549" i="12" a="1"/>
  <c r="J1549" i="12" s="1"/>
  <c r="K1549" i="12"/>
  <c r="J1540" i="12" a="1"/>
  <c r="J1540" i="12" s="1"/>
  <c r="K1540" i="12"/>
  <c r="J1532" i="12" a="1"/>
  <c r="J1532" i="12" s="1"/>
  <c r="K1532" i="12"/>
  <c r="J1524" i="12" a="1"/>
  <c r="J1524" i="12" s="1"/>
  <c r="K1524" i="12"/>
  <c r="J1516" i="12" a="1"/>
  <c r="J1516" i="12" s="1"/>
  <c r="K1516" i="12"/>
  <c r="J1508" i="12" a="1"/>
  <c r="J1508" i="12" s="1"/>
  <c r="K1508" i="12"/>
  <c r="J1500" i="12" a="1"/>
  <c r="J1500" i="12" s="1"/>
  <c r="K1500" i="12"/>
  <c r="J1492" i="12" a="1"/>
  <c r="J1492" i="12" s="1"/>
  <c r="K1492" i="12"/>
  <c r="J1484" i="12" a="1"/>
  <c r="J1484" i="12" s="1"/>
  <c r="K1484" i="12"/>
  <c r="J1476" i="12" a="1"/>
  <c r="J1476" i="12" s="1"/>
  <c r="K1476" i="12"/>
  <c r="J1468" i="12" a="1"/>
  <c r="J1468" i="12" s="1"/>
  <c r="K1468" i="12"/>
  <c r="J1460" i="12" a="1"/>
  <c r="J1460" i="12" s="1"/>
  <c r="K1460" i="12"/>
  <c r="J1452" i="12" a="1"/>
  <c r="J1452" i="12" s="1"/>
  <c r="K1452" i="12"/>
  <c r="J1444" i="12" a="1"/>
  <c r="J1444" i="12" s="1"/>
  <c r="K1444" i="12"/>
  <c r="J1436" i="12" a="1"/>
  <c r="J1436" i="12" s="1"/>
  <c r="K1436" i="12"/>
  <c r="J1427" i="12" a="1"/>
  <c r="J1427" i="12" s="1"/>
  <c r="K1427" i="12"/>
  <c r="J1419" i="12" a="1"/>
  <c r="J1419" i="12" s="1"/>
  <c r="K1419" i="12"/>
  <c r="J1411" i="12" a="1"/>
  <c r="J1411" i="12" s="1"/>
  <c r="K1411" i="12"/>
  <c r="J1403" i="12" a="1"/>
  <c r="J1403" i="12" s="1"/>
  <c r="K1403" i="12"/>
  <c r="J1395" i="12" a="1"/>
  <c r="J1395" i="12" s="1"/>
  <c r="K1395" i="12"/>
  <c r="J1387" i="12" a="1"/>
  <c r="J1387" i="12" s="1"/>
  <c r="K1387" i="12"/>
  <c r="J1379" i="12" a="1"/>
  <c r="J1379" i="12" s="1"/>
  <c r="K1379" i="12"/>
  <c r="J1371" i="12" a="1"/>
  <c r="J1371" i="12" s="1"/>
  <c r="K1371" i="12"/>
  <c r="J1363" i="12" a="1"/>
  <c r="J1363" i="12" s="1"/>
  <c r="K1363" i="12"/>
  <c r="J1355" i="12" a="1"/>
  <c r="J1355" i="12" s="1"/>
  <c r="K1355" i="12"/>
  <c r="J1347" i="12" a="1"/>
  <c r="J1347" i="12" s="1"/>
  <c r="K1347" i="12"/>
  <c r="J1339" i="12" a="1"/>
  <c r="J1339" i="12" s="1"/>
  <c r="K1339" i="12"/>
  <c r="J1331" i="12" a="1"/>
  <c r="J1331" i="12" s="1"/>
  <c r="K1331" i="12"/>
  <c r="J1322" i="12" a="1"/>
  <c r="J1322" i="12" s="1"/>
  <c r="K1322" i="12"/>
  <c r="J1314" i="12" a="1"/>
  <c r="J1314" i="12" s="1"/>
  <c r="K1314" i="12"/>
  <c r="J1306" i="12" a="1"/>
  <c r="J1306" i="12" s="1"/>
  <c r="K1306" i="12"/>
  <c r="J1298" i="12" a="1"/>
  <c r="J1298" i="12" s="1"/>
  <c r="K1298" i="12"/>
  <c r="J1290" i="12" a="1"/>
  <c r="J1290" i="12" s="1"/>
  <c r="K1290" i="12"/>
  <c r="J1282" i="12" a="1"/>
  <c r="J1282" i="12" s="1"/>
  <c r="K1282" i="12"/>
  <c r="J1274" i="12" a="1"/>
  <c r="J1274" i="12" s="1"/>
  <c r="K1274" i="12"/>
  <c r="J1266" i="12" a="1"/>
  <c r="J1266" i="12" s="1"/>
  <c r="K1266" i="12"/>
  <c r="J1258" i="12" a="1"/>
  <c r="J1258" i="12" s="1"/>
  <c r="K1258" i="12"/>
  <c r="J1250" i="12" a="1"/>
  <c r="J1250" i="12" s="1"/>
  <c r="K1250" i="12"/>
  <c r="J1242" i="12" a="1"/>
  <c r="J1242" i="12" s="1"/>
  <c r="K1242" i="12"/>
  <c r="J1234" i="12" a="1"/>
  <c r="J1234" i="12" s="1"/>
  <c r="K1234" i="12"/>
  <c r="J1226" i="12" a="1"/>
  <c r="J1226" i="12" s="1"/>
  <c r="K1226" i="12"/>
  <c r="J1218" i="12" a="1"/>
  <c r="J1218" i="12" s="1"/>
  <c r="K1218" i="12"/>
  <c r="J1210" i="12" a="1"/>
  <c r="J1210" i="12" s="1"/>
  <c r="K1210" i="12"/>
  <c r="J1202" i="12" a="1"/>
  <c r="J1202" i="12" s="1"/>
  <c r="K1202" i="12"/>
  <c r="J1194" i="12" a="1"/>
  <c r="J1194" i="12" s="1"/>
  <c r="K1194" i="12"/>
  <c r="J1186" i="12" a="1"/>
  <c r="J1186" i="12" s="1"/>
  <c r="K1186" i="12"/>
  <c r="J1178" i="12" a="1"/>
  <c r="J1178" i="12" s="1"/>
  <c r="K1178" i="12"/>
  <c r="J1170" i="12" a="1"/>
  <c r="J1170" i="12" s="1"/>
  <c r="K1170" i="12"/>
  <c r="J1162" i="12" a="1"/>
  <c r="J1162" i="12" s="1"/>
  <c r="K1162" i="12"/>
  <c r="J1154" i="12" a="1"/>
  <c r="J1154" i="12" s="1"/>
  <c r="K1154" i="12"/>
  <c r="J1146" i="12" a="1"/>
  <c r="J1146" i="12" s="1"/>
  <c r="K1146" i="12"/>
  <c r="J1138" i="12" a="1"/>
  <c r="J1138" i="12" s="1"/>
  <c r="K1138" i="12"/>
  <c r="J1130" i="12" a="1"/>
  <c r="J1130" i="12" s="1"/>
  <c r="K1130" i="12"/>
  <c r="J1122" i="12" a="1"/>
  <c r="J1122" i="12" s="1"/>
  <c r="K1122" i="12"/>
  <c r="J1114" i="12" a="1"/>
  <c r="J1114" i="12" s="1"/>
  <c r="K1114" i="12"/>
  <c r="J1106" i="12" a="1"/>
  <c r="J1106" i="12" s="1"/>
  <c r="K1106" i="12"/>
  <c r="J1098" i="12" a="1"/>
  <c r="J1098" i="12" s="1"/>
  <c r="K1098" i="12"/>
  <c r="J1090" i="12" a="1"/>
  <c r="J1090" i="12" s="1"/>
  <c r="K1090" i="12"/>
  <c r="J1082" i="12" a="1"/>
  <c r="J1082" i="12" s="1"/>
  <c r="K1082" i="12"/>
  <c r="J1074" i="12" a="1"/>
  <c r="J1074" i="12" s="1"/>
  <c r="K1074" i="12"/>
  <c r="J1066" i="12" a="1"/>
  <c r="J1066" i="12" s="1"/>
  <c r="K1066" i="12"/>
  <c r="J1058" i="12" a="1"/>
  <c r="J1058" i="12" s="1"/>
  <c r="K1058" i="12"/>
  <c r="J1050" i="12" a="1"/>
  <c r="J1050" i="12" s="1"/>
  <c r="K1050" i="12"/>
  <c r="J1042" i="12" a="1"/>
  <c r="J1042" i="12" s="1"/>
  <c r="K1042" i="12"/>
  <c r="J1034" i="12" a="1"/>
  <c r="J1034" i="12" s="1"/>
  <c r="K1034" i="12"/>
  <c r="J1026" i="12" a="1"/>
  <c r="J1026" i="12" s="1"/>
  <c r="K1026" i="12"/>
  <c r="J1018" i="12" a="1"/>
  <c r="J1018" i="12" s="1"/>
  <c r="K1018" i="12"/>
  <c r="J1010" i="12" a="1"/>
  <c r="J1010" i="12" s="1"/>
  <c r="K1010" i="12"/>
  <c r="J1002" i="12" a="1"/>
  <c r="J1002" i="12" s="1"/>
  <c r="K1002" i="12"/>
  <c r="J994" i="12" a="1"/>
  <c r="J994" i="12" s="1"/>
  <c r="K994" i="12"/>
  <c r="J986" i="12" a="1"/>
  <c r="J986" i="12" s="1"/>
  <c r="K986" i="12"/>
  <c r="J978" i="12" a="1"/>
  <c r="J978" i="12" s="1"/>
  <c r="K978" i="12"/>
  <c r="J970" i="12" a="1"/>
  <c r="J970" i="12" s="1"/>
  <c r="K970" i="12"/>
  <c r="J962" i="12" a="1"/>
  <c r="J962" i="12" s="1"/>
  <c r="K962" i="12"/>
  <c r="J954" i="12" a="1"/>
  <c r="J954" i="12" s="1"/>
  <c r="K954" i="12"/>
  <c r="J946" i="12" a="1"/>
  <c r="J946" i="12" s="1"/>
  <c r="K946" i="12"/>
  <c r="J938" i="12" a="1"/>
  <c r="J938" i="12" s="1"/>
  <c r="K938" i="12"/>
  <c r="J930" i="12" a="1"/>
  <c r="J930" i="12" s="1"/>
  <c r="K930" i="12"/>
  <c r="J922" i="12" a="1"/>
  <c r="J922" i="12" s="1"/>
  <c r="K922" i="12"/>
  <c r="J914" i="12" a="1"/>
  <c r="J914" i="12" s="1"/>
  <c r="K914" i="12"/>
  <c r="J906" i="12" a="1"/>
  <c r="J906" i="12" s="1"/>
  <c r="K906" i="12"/>
  <c r="J898" i="12" a="1"/>
  <c r="J898" i="12" s="1"/>
  <c r="K898" i="12"/>
  <c r="J890" i="12" a="1"/>
  <c r="J890" i="12" s="1"/>
  <c r="K890" i="12"/>
  <c r="J882" i="12" a="1"/>
  <c r="J882" i="12" s="1"/>
  <c r="K882" i="12"/>
  <c r="J874" i="12" a="1"/>
  <c r="J874" i="12" s="1"/>
  <c r="K874" i="12"/>
  <c r="J866" i="12" a="1"/>
  <c r="J866" i="12" s="1"/>
  <c r="K866" i="12"/>
  <c r="J857" i="12" a="1"/>
  <c r="J857" i="12" s="1"/>
  <c r="K857" i="12"/>
  <c r="J849" i="12" a="1"/>
  <c r="J849" i="12" s="1"/>
  <c r="K849" i="12"/>
  <c r="J841" i="12" a="1"/>
  <c r="J841" i="12" s="1"/>
  <c r="K841" i="12"/>
  <c r="J833" i="12" a="1"/>
  <c r="J833" i="12" s="1"/>
  <c r="K833" i="12"/>
  <c r="J825" i="12" a="1"/>
  <c r="J825" i="12" s="1"/>
  <c r="K825" i="12"/>
  <c r="J817" i="12" a="1"/>
  <c r="J817" i="12" s="1"/>
  <c r="K817" i="12"/>
  <c r="J809" i="12" a="1"/>
  <c r="J809" i="12" s="1"/>
  <c r="K809" i="12"/>
  <c r="J801" i="12" a="1"/>
  <c r="J801" i="12" s="1"/>
  <c r="K801" i="12"/>
  <c r="J793" i="12" a="1"/>
  <c r="J793" i="12" s="1"/>
  <c r="K793" i="12"/>
  <c r="J785" i="12" a="1"/>
  <c r="J785" i="12" s="1"/>
  <c r="K785" i="12"/>
  <c r="J777" i="12" a="1"/>
  <c r="J777" i="12" s="1"/>
  <c r="K777" i="12"/>
  <c r="J769" i="12" a="1"/>
  <c r="J769" i="12" s="1"/>
  <c r="K769" i="12"/>
  <c r="J761" i="12" a="1"/>
  <c r="J761" i="12" s="1"/>
  <c r="K761" i="12"/>
  <c r="J753" i="12" a="1"/>
  <c r="J753" i="12" s="1"/>
  <c r="K753" i="12"/>
  <c r="J745" i="12" a="1"/>
  <c r="J745" i="12" s="1"/>
  <c r="K745" i="12"/>
  <c r="J737" i="12" a="1"/>
  <c r="J737" i="12" s="1"/>
  <c r="K737" i="12"/>
  <c r="J729" i="12" a="1"/>
  <c r="J729" i="12" s="1"/>
  <c r="K729" i="12"/>
  <c r="J721" i="12" a="1"/>
  <c r="J721" i="12" s="1"/>
  <c r="K721" i="12"/>
  <c r="J713" i="12" a="1"/>
  <c r="J713" i="12" s="1"/>
  <c r="K713" i="12"/>
  <c r="J705" i="12" a="1"/>
  <c r="J705" i="12" s="1"/>
  <c r="K705" i="12"/>
  <c r="J697" i="12" a="1"/>
  <c r="J697" i="12" s="1"/>
  <c r="K697" i="12"/>
  <c r="J689" i="12" a="1"/>
  <c r="J689" i="12" s="1"/>
  <c r="K689" i="12"/>
  <c r="J681" i="12" a="1"/>
  <c r="J681" i="12" s="1"/>
  <c r="K681" i="12"/>
  <c r="J673" i="12" a="1"/>
  <c r="J673" i="12" s="1"/>
  <c r="K673" i="12"/>
  <c r="J665" i="12" a="1"/>
  <c r="J665" i="12" s="1"/>
  <c r="K665" i="12"/>
  <c r="J657" i="12" a="1"/>
  <c r="J657" i="12" s="1"/>
  <c r="K657" i="12"/>
  <c r="J649" i="12" a="1"/>
  <c r="J649" i="12" s="1"/>
  <c r="K649" i="12"/>
  <c r="J641" i="12" a="1"/>
  <c r="J641" i="12" s="1"/>
  <c r="K641" i="12"/>
  <c r="J633" i="12" a="1"/>
  <c r="J633" i="12" s="1"/>
  <c r="K633" i="12"/>
  <c r="J625" i="12" a="1"/>
  <c r="J625" i="12" s="1"/>
  <c r="K625" i="12"/>
  <c r="J617" i="12" a="1"/>
  <c r="J617" i="12" s="1"/>
  <c r="K617" i="12"/>
  <c r="J609" i="12" a="1"/>
  <c r="J609" i="12" s="1"/>
  <c r="K609" i="12"/>
  <c r="J601" i="12" a="1"/>
  <c r="J601" i="12" s="1"/>
  <c r="K601" i="12"/>
  <c r="J592" i="12" a="1"/>
  <c r="J592" i="12" s="1"/>
  <c r="K592" i="12"/>
  <c r="J584" i="12" a="1"/>
  <c r="J584" i="12" s="1"/>
  <c r="K584" i="12"/>
  <c r="J576" i="12" a="1"/>
  <c r="J576" i="12" s="1"/>
  <c r="K576" i="12"/>
  <c r="J568" i="12" a="1"/>
  <c r="J568" i="12" s="1"/>
  <c r="K568" i="12"/>
  <c r="J560" i="12" a="1"/>
  <c r="J560" i="12" s="1"/>
  <c r="K560" i="12"/>
  <c r="J552" i="12" a="1"/>
  <c r="J552" i="12" s="1"/>
  <c r="K552" i="12"/>
  <c r="J544" i="12" a="1"/>
  <c r="J544" i="12" s="1"/>
  <c r="K544" i="12"/>
  <c r="J536" i="12" a="1"/>
  <c r="J536" i="12" s="1"/>
  <c r="K536" i="12"/>
  <c r="J528" i="12" a="1"/>
  <c r="J528" i="12" s="1"/>
  <c r="K528" i="12"/>
  <c r="J520" i="12" a="1"/>
  <c r="J520" i="12" s="1"/>
  <c r="K520" i="12"/>
  <c r="J512" i="12" a="1"/>
  <c r="J512" i="12" s="1"/>
  <c r="K512" i="12"/>
  <c r="J504" i="12" a="1"/>
  <c r="J504" i="12" s="1"/>
  <c r="K504" i="12"/>
  <c r="J496" i="12" a="1"/>
  <c r="J496" i="12" s="1"/>
  <c r="K496" i="12"/>
  <c r="J488" i="12" a="1"/>
  <c r="J488" i="12" s="1"/>
  <c r="K488" i="12"/>
  <c r="J480" i="12" a="1"/>
  <c r="J480" i="12" s="1"/>
  <c r="K480" i="12"/>
  <c r="J472" i="12" a="1"/>
  <c r="J472" i="12" s="1"/>
  <c r="K472" i="12"/>
  <c r="J464" i="12" a="1"/>
  <c r="J464" i="12" s="1"/>
  <c r="K464" i="12"/>
  <c r="J456" i="12" a="1"/>
  <c r="J456" i="12" s="1"/>
  <c r="K456" i="12"/>
  <c r="J448" i="12" a="1"/>
  <c r="J448" i="12" s="1"/>
  <c r="K448" i="12"/>
  <c r="J440" i="12" a="1"/>
  <c r="J440" i="12" s="1"/>
  <c r="K440" i="12"/>
  <c r="J432" i="12" a="1"/>
  <c r="J432" i="12" s="1"/>
  <c r="K432" i="12"/>
  <c r="J424" i="12" a="1"/>
  <c r="J424" i="12" s="1"/>
  <c r="K424" i="12"/>
  <c r="J416" i="12" a="1"/>
  <c r="J416" i="12" s="1"/>
  <c r="K416" i="12"/>
  <c r="J408" i="12" a="1"/>
  <c r="J408" i="12" s="1"/>
  <c r="K408" i="12"/>
  <c r="J400" i="12" a="1"/>
  <c r="J400" i="12" s="1"/>
  <c r="K400" i="12"/>
  <c r="J392" i="12" a="1"/>
  <c r="J392" i="12" s="1"/>
  <c r="K392" i="12"/>
  <c r="J384" i="12" a="1"/>
  <c r="J384" i="12" s="1"/>
  <c r="K384" i="12"/>
  <c r="J376" i="12" a="1"/>
  <c r="J376" i="12" s="1"/>
  <c r="K376" i="12"/>
  <c r="J368" i="12" a="1"/>
  <c r="J368" i="12" s="1"/>
  <c r="K368" i="12"/>
  <c r="J360" i="12" a="1"/>
  <c r="J360" i="12" s="1"/>
  <c r="K360" i="12"/>
  <c r="J352" i="12" a="1"/>
  <c r="J352" i="12" s="1"/>
  <c r="K352" i="12"/>
  <c r="J344" i="12" a="1"/>
  <c r="J344" i="12" s="1"/>
  <c r="K344" i="12"/>
  <c r="J336" i="12" a="1"/>
  <c r="J336" i="12" s="1"/>
  <c r="K336" i="12"/>
  <c r="J328" i="12" a="1"/>
  <c r="J328" i="12" s="1"/>
  <c r="K328" i="12"/>
  <c r="J320" i="12" a="1"/>
  <c r="J320" i="12" s="1"/>
  <c r="K320" i="12"/>
  <c r="J312" i="12" a="1"/>
  <c r="J312" i="12" s="1"/>
  <c r="K312" i="12"/>
  <c r="J304" i="12" a="1"/>
  <c r="J304" i="12" s="1"/>
  <c r="K304" i="12"/>
  <c r="J296" i="12" a="1"/>
  <c r="J296" i="12" s="1"/>
  <c r="K296" i="12"/>
  <c r="J288" i="12" a="1"/>
  <c r="J288" i="12" s="1"/>
  <c r="K288" i="12"/>
  <c r="J280" i="12" a="1"/>
  <c r="J280" i="12" s="1"/>
  <c r="K280" i="12"/>
  <c r="J272" i="12" a="1"/>
  <c r="J272" i="12" s="1"/>
  <c r="K272" i="12"/>
  <c r="J264" i="12" a="1"/>
  <c r="J264" i="12" s="1"/>
  <c r="K264" i="12"/>
  <c r="J256" i="12" a="1"/>
  <c r="J256" i="12" s="1"/>
  <c r="K256" i="12"/>
  <c r="J248" i="12" a="1"/>
  <c r="J248" i="12" s="1"/>
  <c r="K248" i="12"/>
  <c r="J240" i="12" a="1"/>
  <c r="J240" i="12" s="1"/>
  <c r="K240" i="12"/>
  <c r="J232" i="12" a="1"/>
  <c r="J232" i="12" s="1"/>
  <c r="K232" i="12"/>
  <c r="J224" i="12" a="1"/>
  <c r="J224" i="12" s="1"/>
  <c r="K224" i="12"/>
  <c r="J216" i="12" a="1"/>
  <c r="J216" i="12" s="1"/>
  <c r="K216" i="12"/>
  <c r="J208" i="12" a="1"/>
  <c r="J208" i="12" s="1"/>
  <c r="K208" i="12"/>
  <c r="J200" i="12" a="1"/>
  <c r="J200" i="12" s="1"/>
  <c r="K200" i="12"/>
  <c r="J192" i="12" a="1"/>
  <c r="J192" i="12" s="1"/>
  <c r="K192" i="12"/>
  <c r="J184" i="12" a="1"/>
  <c r="J184" i="12" s="1"/>
  <c r="K184" i="12"/>
  <c r="J176" i="12" a="1"/>
  <c r="J176" i="12" s="1"/>
  <c r="K176" i="12"/>
  <c r="J168" i="12" a="1"/>
  <c r="J168" i="12" s="1"/>
  <c r="K168" i="12"/>
  <c r="J160" i="12" a="1"/>
  <c r="J160" i="12" s="1"/>
  <c r="K160" i="12"/>
  <c r="J152" i="12" a="1"/>
  <c r="J152" i="12" s="1"/>
  <c r="K152" i="12"/>
  <c r="J144" i="12" a="1"/>
  <c r="J144" i="12" s="1"/>
  <c r="K144" i="12"/>
  <c r="J136" i="12" a="1"/>
  <c r="J136" i="12" s="1"/>
  <c r="K136" i="12"/>
  <c r="J128" i="12" a="1"/>
  <c r="J128" i="12" s="1"/>
  <c r="K128" i="12"/>
  <c r="J120" i="12" a="1"/>
  <c r="J120" i="12" s="1"/>
  <c r="K120" i="12"/>
  <c r="J112" i="12" a="1"/>
  <c r="J112" i="12" s="1"/>
  <c r="K112" i="12"/>
  <c r="J104" i="12" a="1"/>
  <c r="J104" i="12" s="1"/>
  <c r="K104" i="12"/>
  <c r="J96" i="12" a="1"/>
  <c r="J96" i="12" s="1"/>
  <c r="K96" i="12"/>
  <c r="J88" i="12" a="1"/>
  <c r="J88" i="12" s="1"/>
  <c r="K88" i="12"/>
  <c r="J80" i="12" a="1"/>
  <c r="J80" i="12" s="1"/>
  <c r="K80" i="12"/>
  <c r="J72" i="12" a="1"/>
  <c r="J72" i="12" s="1"/>
  <c r="K72" i="12"/>
  <c r="J64" i="12" a="1"/>
  <c r="J64" i="12" s="1"/>
  <c r="K64" i="12"/>
  <c r="J56" i="12" a="1"/>
  <c r="J56" i="12" s="1"/>
  <c r="K56" i="12"/>
  <c r="J48" i="12" a="1"/>
  <c r="J48" i="12" s="1"/>
  <c r="K48" i="12"/>
  <c r="J40" i="12" a="1"/>
  <c r="J40" i="12" s="1"/>
  <c r="K40" i="12"/>
  <c r="J32" i="12" a="1"/>
  <c r="J32" i="12" s="1"/>
  <c r="K32" i="12"/>
  <c r="J24" i="12" a="1"/>
  <c r="J24" i="12" s="1"/>
  <c r="K24" i="12"/>
  <c r="J16" i="12" a="1"/>
  <c r="J16" i="12" s="1"/>
  <c r="K16" i="12"/>
  <c r="J8" i="12" a="1"/>
  <c r="J8" i="12" s="1"/>
  <c r="K8" i="12"/>
  <c r="J1918" i="12" a="1"/>
  <c r="J1918" i="12" s="1"/>
  <c r="K1918" i="12"/>
  <c r="J1910" i="12" a="1"/>
  <c r="J1910" i="12" s="1"/>
  <c r="K1910" i="12"/>
  <c r="J1901" i="12" a="1"/>
  <c r="J1901" i="12" s="1"/>
  <c r="K1901" i="12"/>
  <c r="J1893" i="12" a="1"/>
  <c r="J1893" i="12" s="1"/>
  <c r="K1893" i="12"/>
  <c r="J1885" i="12" a="1"/>
  <c r="J1885" i="12" s="1"/>
  <c r="K1885" i="12"/>
  <c r="J1877" i="12" a="1"/>
  <c r="J1877" i="12" s="1"/>
  <c r="K1877" i="12"/>
  <c r="J1869" i="12" a="1"/>
  <c r="J1869" i="12" s="1"/>
  <c r="K1869" i="12"/>
  <c r="J1861" i="12" a="1"/>
  <c r="J1861" i="12" s="1"/>
  <c r="K1861" i="12"/>
  <c r="J1853" i="12" a="1"/>
  <c r="J1853" i="12" s="1"/>
  <c r="K1853" i="12"/>
  <c r="J1845" i="12" a="1"/>
  <c r="J1845" i="12" s="1"/>
  <c r="K1845" i="12"/>
  <c r="J1837" i="12" a="1"/>
  <c r="J1837" i="12" s="1"/>
  <c r="K1837" i="12"/>
  <c r="J1829" i="12" a="1"/>
  <c r="J1829" i="12" s="1"/>
  <c r="K1829" i="12"/>
  <c r="J1821" i="12" a="1"/>
  <c r="J1821" i="12" s="1"/>
  <c r="K1821" i="12"/>
  <c r="J1813" i="12" a="1"/>
  <c r="J1813" i="12" s="1"/>
  <c r="K1813" i="12"/>
  <c r="J1805" i="12" a="1"/>
  <c r="J1805" i="12" s="1"/>
  <c r="K1805" i="12"/>
  <c r="J1797" i="12" a="1"/>
  <c r="J1797" i="12" s="1"/>
  <c r="K1797" i="12"/>
  <c r="J1789" i="12" a="1"/>
  <c r="J1789" i="12" s="1"/>
  <c r="K1789" i="12"/>
  <c r="J1781" i="12" a="1"/>
  <c r="J1781" i="12" s="1"/>
  <c r="K1781" i="12"/>
  <c r="J1773" i="12" a="1"/>
  <c r="J1773" i="12" s="1"/>
  <c r="K1773" i="12"/>
  <c r="J1765" i="12" a="1"/>
  <c r="J1765" i="12" s="1"/>
  <c r="K1765" i="12"/>
  <c r="J1757" i="12" a="1"/>
  <c r="J1757" i="12" s="1"/>
  <c r="K1757" i="12"/>
  <c r="J1749" i="12" a="1"/>
  <c r="J1749" i="12" s="1"/>
  <c r="K1749" i="12"/>
  <c r="J1741" i="12" a="1"/>
  <c r="J1741" i="12" s="1"/>
  <c r="K1741" i="12"/>
  <c r="J1733" i="12" a="1"/>
  <c r="J1733" i="12" s="1"/>
  <c r="K1733" i="12"/>
  <c r="J1725" i="12" a="1"/>
  <c r="J1725" i="12" s="1"/>
  <c r="K1725" i="12"/>
  <c r="J1717" i="12" a="1"/>
  <c r="J1717" i="12" s="1"/>
  <c r="K1717" i="12"/>
  <c r="J1709" i="12" a="1"/>
  <c r="J1709" i="12" s="1"/>
  <c r="K1709" i="12"/>
  <c r="J1701" i="12" a="1"/>
  <c r="J1701" i="12" s="1"/>
  <c r="K1701" i="12"/>
  <c r="J1693" i="12" a="1"/>
  <c r="J1693" i="12" s="1"/>
  <c r="K1693" i="12"/>
  <c r="J1685" i="12" a="1"/>
  <c r="J1685" i="12" s="1"/>
  <c r="K1685" i="12"/>
  <c r="J1677" i="12" a="1"/>
  <c r="J1677" i="12" s="1"/>
  <c r="K1677" i="12"/>
  <c r="J1669" i="12" a="1"/>
  <c r="J1669" i="12" s="1"/>
  <c r="K1669" i="12"/>
  <c r="J1661" i="12" a="1"/>
  <c r="J1661" i="12" s="1"/>
  <c r="K1661" i="12"/>
  <c r="J1653" i="12" a="1"/>
  <c r="J1653" i="12" s="1"/>
  <c r="K1653" i="12"/>
  <c r="J1644" i="12" a="1"/>
  <c r="J1644" i="12" s="1"/>
  <c r="K1644" i="12"/>
  <c r="J1636" i="12" a="1"/>
  <c r="J1636" i="12" s="1"/>
  <c r="K1636" i="12"/>
  <c r="J1628" i="12" a="1"/>
  <c r="J1628" i="12" s="1"/>
  <c r="K1628" i="12"/>
  <c r="J1620" i="12" a="1"/>
  <c r="J1620" i="12" s="1"/>
  <c r="K1620" i="12"/>
  <c r="J1612" i="12" a="1"/>
  <c r="J1612" i="12" s="1"/>
  <c r="K1612" i="12"/>
  <c r="J1604" i="12" a="1"/>
  <c r="J1604" i="12" s="1"/>
  <c r="K1604" i="12"/>
  <c r="J1596" i="12" a="1"/>
  <c r="J1596" i="12" s="1"/>
  <c r="K1596" i="12"/>
  <c r="J1588" i="12" a="1"/>
  <c r="J1588" i="12" s="1"/>
  <c r="K1588" i="12"/>
  <c r="J1580" i="12" a="1"/>
  <c r="J1580" i="12" s="1"/>
  <c r="K1580" i="12"/>
  <c r="J1572" i="12" a="1"/>
  <c r="J1572" i="12" s="1"/>
  <c r="K1572" i="12"/>
  <c r="J1564" i="12" a="1"/>
  <c r="J1564" i="12" s="1"/>
  <c r="K1564" i="12"/>
  <c r="J1556" i="12" a="1"/>
  <c r="J1556" i="12" s="1"/>
  <c r="K1556" i="12"/>
  <c r="J1548" i="12" a="1"/>
  <c r="J1548" i="12" s="1"/>
  <c r="K1548" i="12"/>
  <c r="J1539" i="12" a="1"/>
  <c r="J1539" i="12" s="1"/>
  <c r="K1539" i="12"/>
  <c r="J1531" i="12" a="1"/>
  <c r="J1531" i="12" s="1"/>
  <c r="K1531" i="12"/>
  <c r="J1523" i="12" a="1"/>
  <c r="J1523" i="12" s="1"/>
  <c r="K1523" i="12"/>
  <c r="J1515" i="12" a="1"/>
  <c r="J1515" i="12" s="1"/>
  <c r="K1515" i="12"/>
  <c r="J1507" i="12" a="1"/>
  <c r="J1507" i="12" s="1"/>
  <c r="K1507" i="12"/>
  <c r="J1499" i="12" a="1"/>
  <c r="J1499" i="12" s="1"/>
  <c r="K1499" i="12"/>
  <c r="J1491" i="12" a="1"/>
  <c r="J1491" i="12" s="1"/>
  <c r="K1491" i="12"/>
  <c r="J1483" i="12" a="1"/>
  <c r="J1483" i="12" s="1"/>
  <c r="K1483" i="12"/>
  <c r="J1475" i="12" a="1"/>
  <c r="J1475" i="12" s="1"/>
  <c r="K1475" i="12"/>
  <c r="J1467" i="12" a="1"/>
  <c r="J1467" i="12" s="1"/>
  <c r="K1467" i="12"/>
  <c r="J1459" i="12" a="1"/>
  <c r="J1459" i="12" s="1"/>
  <c r="K1459" i="12"/>
  <c r="J1451" i="12" a="1"/>
  <c r="J1451" i="12" s="1"/>
  <c r="K1451" i="12"/>
  <c r="J1443" i="12" a="1"/>
  <c r="J1443" i="12" s="1"/>
  <c r="K1443" i="12"/>
  <c r="J1435" i="12" a="1"/>
  <c r="J1435" i="12" s="1"/>
  <c r="K1435" i="12"/>
  <c r="J1426" i="12" a="1"/>
  <c r="J1426" i="12" s="1"/>
  <c r="K1426" i="12"/>
  <c r="J1418" i="12" a="1"/>
  <c r="J1418" i="12" s="1"/>
  <c r="K1418" i="12"/>
  <c r="J1410" i="12" a="1"/>
  <c r="J1410" i="12" s="1"/>
  <c r="K1410" i="12"/>
  <c r="J1402" i="12" a="1"/>
  <c r="J1402" i="12" s="1"/>
  <c r="K1402" i="12"/>
  <c r="J1394" i="12" a="1"/>
  <c r="J1394" i="12" s="1"/>
  <c r="K1394" i="12"/>
  <c r="J1386" i="12" a="1"/>
  <c r="J1386" i="12" s="1"/>
  <c r="K1386" i="12"/>
  <c r="J1378" i="12" a="1"/>
  <c r="J1378" i="12" s="1"/>
  <c r="K1378" i="12"/>
  <c r="J1370" i="12" a="1"/>
  <c r="J1370" i="12" s="1"/>
  <c r="K1370" i="12"/>
  <c r="J1362" i="12" a="1"/>
  <c r="J1362" i="12" s="1"/>
  <c r="K1362" i="12"/>
  <c r="J1354" i="12" a="1"/>
  <c r="J1354" i="12" s="1"/>
  <c r="K1354" i="12"/>
  <c r="J1346" i="12" a="1"/>
  <c r="J1346" i="12" s="1"/>
  <c r="K1346" i="12"/>
  <c r="J1338" i="12" a="1"/>
  <c r="J1338" i="12" s="1"/>
  <c r="K1338" i="12"/>
  <c r="J1329" i="12" a="1"/>
  <c r="J1329" i="12" s="1"/>
  <c r="K1329" i="12"/>
  <c r="J1321" i="12" a="1"/>
  <c r="J1321" i="12" s="1"/>
  <c r="K1321" i="12"/>
  <c r="J1313" i="12" a="1"/>
  <c r="J1313" i="12" s="1"/>
  <c r="K1313" i="12"/>
  <c r="J1305" i="12" a="1"/>
  <c r="J1305" i="12" s="1"/>
  <c r="K1305" i="12"/>
  <c r="J1297" i="12" a="1"/>
  <c r="J1297" i="12" s="1"/>
  <c r="K1297" i="12"/>
  <c r="J1289" i="12" a="1"/>
  <c r="J1289" i="12" s="1"/>
  <c r="K1289" i="12"/>
  <c r="J1281" i="12" a="1"/>
  <c r="J1281" i="12" s="1"/>
  <c r="K1281" i="12"/>
  <c r="J1273" i="12" a="1"/>
  <c r="J1273" i="12" s="1"/>
  <c r="K1273" i="12"/>
  <c r="J1265" i="12" a="1"/>
  <c r="J1265" i="12" s="1"/>
  <c r="K1265" i="12"/>
  <c r="J1257" i="12" a="1"/>
  <c r="J1257" i="12" s="1"/>
  <c r="K1257" i="12"/>
  <c r="J1249" i="12" a="1"/>
  <c r="J1249" i="12" s="1"/>
  <c r="K1249" i="12"/>
  <c r="J1241" i="12" a="1"/>
  <c r="J1241" i="12" s="1"/>
  <c r="K1241" i="12"/>
  <c r="J1233" i="12" a="1"/>
  <c r="J1233" i="12" s="1"/>
  <c r="K1233" i="12"/>
  <c r="J1225" i="12" a="1"/>
  <c r="J1225" i="12" s="1"/>
  <c r="K1225" i="12"/>
  <c r="J1217" i="12" a="1"/>
  <c r="J1217" i="12" s="1"/>
  <c r="K1217" i="12"/>
  <c r="J1209" i="12" a="1"/>
  <c r="J1209" i="12" s="1"/>
  <c r="K1209" i="12"/>
  <c r="J1201" i="12" a="1"/>
  <c r="J1201" i="12" s="1"/>
  <c r="K1201" i="12"/>
  <c r="J1193" i="12" a="1"/>
  <c r="J1193" i="12" s="1"/>
  <c r="K1193" i="12"/>
  <c r="J1185" i="12" a="1"/>
  <c r="J1185" i="12" s="1"/>
  <c r="K1185" i="12"/>
  <c r="J1177" i="12" a="1"/>
  <c r="J1177" i="12" s="1"/>
  <c r="K1177" i="12"/>
  <c r="J1169" i="12" a="1"/>
  <c r="J1169" i="12" s="1"/>
  <c r="K1169" i="12"/>
  <c r="J1161" i="12" a="1"/>
  <c r="J1161" i="12" s="1"/>
  <c r="K1161" i="12"/>
  <c r="J1153" i="12" a="1"/>
  <c r="J1153" i="12" s="1"/>
  <c r="K1153" i="12"/>
  <c r="J1145" i="12" a="1"/>
  <c r="J1145" i="12" s="1"/>
  <c r="K1145" i="12"/>
  <c r="J1137" i="12" a="1"/>
  <c r="J1137" i="12" s="1"/>
  <c r="K1137" i="12"/>
  <c r="J1129" i="12" a="1"/>
  <c r="J1129" i="12" s="1"/>
  <c r="K1129" i="12"/>
  <c r="J1121" i="12" a="1"/>
  <c r="J1121" i="12" s="1"/>
  <c r="K1121" i="12"/>
  <c r="J1113" i="12" a="1"/>
  <c r="J1113" i="12" s="1"/>
  <c r="K1113" i="12"/>
  <c r="J1105" i="12" a="1"/>
  <c r="J1105" i="12" s="1"/>
  <c r="K1105" i="12"/>
  <c r="J1097" i="12" a="1"/>
  <c r="J1097" i="12" s="1"/>
  <c r="K1097" i="12"/>
  <c r="J1089" i="12" a="1"/>
  <c r="J1089" i="12" s="1"/>
  <c r="K1089" i="12"/>
  <c r="J1081" i="12" a="1"/>
  <c r="J1081" i="12" s="1"/>
  <c r="K1081" i="12"/>
  <c r="J1073" i="12" a="1"/>
  <c r="J1073" i="12" s="1"/>
  <c r="K1073" i="12"/>
  <c r="J1065" i="12" a="1"/>
  <c r="J1065" i="12" s="1"/>
  <c r="K1065" i="12"/>
  <c r="J1057" i="12" a="1"/>
  <c r="J1057" i="12" s="1"/>
  <c r="K1057" i="12"/>
  <c r="J1049" i="12" a="1"/>
  <c r="J1049" i="12" s="1"/>
  <c r="K1049" i="12"/>
  <c r="J1041" i="12" a="1"/>
  <c r="J1041" i="12" s="1"/>
  <c r="K1041" i="12"/>
  <c r="J1033" i="12" a="1"/>
  <c r="J1033" i="12" s="1"/>
  <c r="K1033" i="12"/>
  <c r="J1025" i="12" a="1"/>
  <c r="J1025" i="12" s="1"/>
  <c r="K1025" i="12"/>
  <c r="J1017" i="12" a="1"/>
  <c r="J1017" i="12" s="1"/>
  <c r="K1017" i="12"/>
  <c r="J1009" i="12" a="1"/>
  <c r="J1009" i="12" s="1"/>
  <c r="K1009" i="12"/>
  <c r="J1001" i="12" a="1"/>
  <c r="J1001" i="12" s="1"/>
  <c r="K1001" i="12"/>
  <c r="J993" i="12" a="1"/>
  <c r="J993" i="12" s="1"/>
  <c r="K993" i="12"/>
  <c r="J985" i="12" a="1"/>
  <c r="J985" i="12" s="1"/>
  <c r="K985" i="12"/>
  <c r="J977" i="12" a="1"/>
  <c r="J977" i="12" s="1"/>
  <c r="K977" i="12"/>
  <c r="J969" i="12" a="1"/>
  <c r="J969" i="12" s="1"/>
  <c r="K969" i="12"/>
  <c r="J961" i="12" a="1"/>
  <c r="J961" i="12" s="1"/>
  <c r="K961" i="12"/>
  <c r="J953" i="12" a="1"/>
  <c r="J953" i="12" s="1"/>
  <c r="K953" i="12"/>
  <c r="J945" i="12" a="1"/>
  <c r="J945" i="12" s="1"/>
  <c r="K945" i="12"/>
  <c r="J937" i="12" a="1"/>
  <c r="J937" i="12" s="1"/>
  <c r="K937" i="12"/>
  <c r="J929" i="12" a="1"/>
  <c r="J929" i="12" s="1"/>
  <c r="K929" i="12"/>
  <c r="J921" i="12" a="1"/>
  <c r="J921" i="12" s="1"/>
  <c r="K921" i="12"/>
  <c r="J913" i="12" a="1"/>
  <c r="J913" i="12" s="1"/>
  <c r="K913" i="12"/>
  <c r="J905" i="12" a="1"/>
  <c r="J905" i="12" s="1"/>
  <c r="K905" i="12"/>
  <c r="J897" i="12" a="1"/>
  <c r="J897" i="12" s="1"/>
  <c r="K897" i="12"/>
  <c r="J889" i="12" a="1"/>
  <c r="J889" i="12" s="1"/>
  <c r="K889" i="12"/>
  <c r="J881" i="12" a="1"/>
  <c r="J881" i="12" s="1"/>
  <c r="K881" i="12"/>
  <c r="J873" i="12" a="1"/>
  <c r="J873" i="12" s="1"/>
  <c r="K873" i="12"/>
  <c r="J865" i="12" a="1"/>
  <c r="J865" i="12" s="1"/>
  <c r="K865" i="12"/>
  <c r="J856" i="12" a="1"/>
  <c r="J856" i="12" s="1"/>
  <c r="K856" i="12"/>
  <c r="J848" i="12" a="1"/>
  <c r="J848" i="12" s="1"/>
  <c r="K848" i="12"/>
  <c r="J840" i="12" a="1"/>
  <c r="J840" i="12" s="1"/>
  <c r="K840" i="12"/>
  <c r="J832" i="12" a="1"/>
  <c r="J832" i="12" s="1"/>
  <c r="K832" i="12"/>
  <c r="J824" i="12" a="1"/>
  <c r="J824" i="12" s="1"/>
  <c r="K824" i="12"/>
  <c r="J816" i="12" a="1"/>
  <c r="J816" i="12" s="1"/>
  <c r="K816" i="12"/>
  <c r="J808" i="12" a="1"/>
  <c r="J808" i="12" s="1"/>
  <c r="K808" i="12"/>
  <c r="J800" i="12" a="1"/>
  <c r="J800" i="12" s="1"/>
  <c r="K800" i="12"/>
  <c r="J792" i="12" a="1"/>
  <c r="J792" i="12" s="1"/>
  <c r="K792" i="12"/>
  <c r="J784" i="12" a="1"/>
  <c r="J784" i="12" s="1"/>
  <c r="K784" i="12"/>
  <c r="J776" i="12" a="1"/>
  <c r="J776" i="12" s="1"/>
  <c r="K776" i="12"/>
  <c r="J768" i="12" a="1"/>
  <c r="J768" i="12" s="1"/>
  <c r="K768" i="12"/>
  <c r="J760" i="12" a="1"/>
  <c r="J760" i="12" s="1"/>
  <c r="K760" i="12"/>
  <c r="J752" i="12" a="1"/>
  <c r="J752" i="12" s="1"/>
  <c r="K752" i="12"/>
  <c r="J744" i="12" a="1"/>
  <c r="J744" i="12" s="1"/>
  <c r="K744" i="12"/>
  <c r="J736" i="12" a="1"/>
  <c r="J736" i="12" s="1"/>
  <c r="K736" i="12"/>
  <c r="J728" i="12" a="1"/>
  <c r="J728" i="12" s="1"/>
  <c r="K728" i="12"/>
  <c r="J720" i="12" a="1"/>
  <c r="J720" i="12" s="1"/>
  <c r="K720" i="12"/>
  <c r="J712" i="12" a="1"/>
  <c r="J712" i="12" s="1"/>
  <c r="K712" i="12"/>
  <c r="J704" i="12" a="1"/>
  <c r="J704" i="12" s="1"/>
  <c r="K704" i="12"/>
  <c r="J696" i="12" a="1"/>
  <c r="J696" i="12" s="1"/>
  <c r="K696" i="12"/>
  <c r="J688" i="12" a="1"/>
  <c r="J688" i="12" s="1"/>
  <c r="K688" i="12"/>
  <c r="J680" i="12" a="1"/>
  <c r="J680" i="12" s="1"/>
  <c r="K680" i="12"/>
  <c r="J672" i="12" a="1"/>
  <c r="J672" i="12" s="1"/>
  <c r="K672" i="12"/>
  <c r="J664" i="12" a="1"/>
  <c r="J664" i="12" s="1"/>
  <c r="K664" i="12"/>
  <c r="J656" i="12" a="1"/>
  <c r="J656" i="12" s="1"/>
  <c r="K656" i="12"/>
  <c r="J648" i="12" a="1"/>
  <c r="J648" i="12" s="1"/>
  <c r="K648" i="12"/>
  <c r="J640" i="12" a="1"/>
  <c r="J640" i="12" s="1"/>
  <c r="K640" i="12"/>
  <c r="J632" i="12" a="1"/>
  <c r="J632" i="12" s="1"/>
  <c r="K632" i="12"/>
  <c r="J624" i="12" a="1"/>
  <c r="J624" i="12" s="1"/>
  <c r="K624" i="12"/>
  <c r="J616" i="12" a="1"/>
  <c r="J616" i="12" s="1"/>
  <c r="K616" i="12"/>
  <c r="J608" i="12" a="1"/>
  <c r="J608" i="12" s="1"/>
  <c r="K608" i="12"/>
  <c r="J600" i="12" a="1"/>
  <c r="J600" i="12" s="1"/>
  <c r="K600" i="12"/>
  <c r="J591" i="12" a="1"/>
  <c r="J591" i="12" s="1"/>
  <c r="K591" i="12"/>
  <c r="J583" i="12" a="1"/>
  <c r="J583" i="12" s="1"/>
  <c r="K583" i="12"/>
  <c r="J575" i="12" a="1"/>
  <c r="J575" i="12" s="1"/>
  <c r="K575" i="12"/>
  <c r="J567" i="12" a="1"/>
  <c r="J567" i="12" s="1"/>
  <c r="K567" i="12"/>
  <c r="J559" i="12" a="1"/>
  <c r="J559" i="12" s="1"/>
  <c r="K559" i="12"/>
  <c r="J551" i="12" a="1"/>
  <c r="J551" i="12" s="1"/>
  <c r="K551" i="12"/>
  <c r="J543" i="12" a="1"/>
  <c r="J543" i="12" s="1"/>
  <c r="K543" i="12"/>
  <c r="J535" i="12" a="1"/>
  <c r="J535" i="12" s="1"/>
  <c r="K535" i="12"/>
  <c r="J527" i="12" a="1"/>
  <c r="J527" i="12" s="1"/>
  <c r="K527" i="12"/>
  <c r="J519" i="12" a="1"/>
  <c r="J519" i="12" s="1"/>
  <c r="K519" i="12"/>
  <c r="J511" i="12" a="1"/>
  <c r="J511" i="12" s="1"/>
  <c r="K511" i="12"/>
  <c r="J503" i="12" a="1"/>
  <c r="J503" i="12" s="1"/>
  <c r="K503" i="12"/>
  <c r="J495" i="12" a="1"/>
  <c r="J495" i="12" s="1"/>
  <c r="K495" i="12"/>
  <c r="J487" i="12" a="1"/>
  <c r="J487" i="12" s="1"/>
  <c r="K487" i="12"/>
  <c r="J479" i="12" a="1"/>
  <c r="J479" i="12" s="1"/>
  <c r="K479" i="12"/>
  <c r="J471" i="12" a="1"/>
  <c r="J471" i="12" s="1"/>
  <c r="K471" i="12"/>
  <c r="J463" i="12" a="1"/>
  <c r="J463" i="12" s="1"/>
  <c r="K463" i="12"/>
  <c r="J455" i="12" a="1"/>
  <c r="J455" i="12" s="1"/>
  <c r="K455" i="12"/>
  <c r="J447" i="12" a="1"/>
  <c r="J447" i="12" s="1"/>
  <c r="K447" i="12"/>
  <c r="J439" i="12" a="1"/>
  <c r="J439" i="12" s="1"/>
  <c r="K439" i="12"/>
  <c r="J431" i="12" a="1"/>
  <c r="J431" i="12" s="1"/>
  <c r="K431" i="12"/>
  <c r="J423" i="12" a="1"/>
  <c r="J423" i="12" s="1"/>
  <c r="K423" i="12"/>
  <c r="J415" i="12" a="1"/>
  <c r="J415" i="12" s="1"/>
  <c r="K415" i="12"/>
  <c r="J407" i="12" a="1"/>
  <c r="J407" i="12" s="1"/>
  <c r="K407" i="12"/>
  <c r="J399" i="12" a="1"/>
  <c r="J399" i="12" s="1"/>
  <c r="K399" i="12"/>
  <c r="J391" i="12" a="1"/>
  <c r="J391" i="12" s="1"/>
  <c r="K391" i="12"/>
  <c r="J383" i="12" a="1"/>
  <c r="J383" i="12" s="1"/>
  <c r="K383" i="12"/>
  <c r="J375" i="12" a="1"/>
  <c r="J375" i="12" s="1"/>
  <c r="K375" i="12"/>
  <c r="J367" i="12" a="1"/>
  <c r="J367" i="12" s="1"/>
  <c r="K367" i="12"/>
  <c r="J359" i="12" a="1"/>
  <c r="J359" i="12" s="1"/>
  <c r="K359" i="12"/>
  <c r="J351" i="12" a="1"/>
  <c r="J351" i="12" s="1"/>
  <c r="K351" i="12"/>
  <c r="J343" i="12" a="1"/>
  <c r="J343" i="12" s="1"/>
  <c r="K343" i="12"/>
  <c r="J335" i="12" a="1"/>
  <c r="J335" i="12" s="1"/>
  <c r="K335" i="12"/>
  <c r="J327" i="12" a="1"/>
  <c r="J327" i="12" s="1"/>
  <c r="K327" i="12"/>
  <c r="J319" i="12" a="1"/>
  <c r="J319" i="12" s="1"/>
  <c r="K319" i="12"/>
  <c r="J311" i="12" a="1"/>
  <c r="J311" i="12" s="1"/>
  <c r="K311" i="12"/>
  <c r="J303" i="12" a="1"/>
  <c r="J303" i="12" s="1"/>
  <c r="K303" i="12"/>
  <c r="J295" i="12" a="1"/>
  <c r="J295" i="12" s="1"/>
  <c r="K295" i="12"/>
  <c r="J287" i="12" a="1"/>
  <c r="J287" i="12" s="1"/>
  <c r="K287" i="12"/>
  <c r="J279" i="12" a="1"/>
  <c r="J279" i="12" s="1"/>
  <c r="K279" i="12"/>
  <c r="J271" i="12" a="1"/>
  <c r="J271" i="12" s="1"/>
  <c r="K271" i="12"/>
  <c r="J263" i="12" a="1"/>
  <c r="J263" i="12" s="1"/>
  <c r="K263" i="12"/>
  <c r="J255" i="12" a="1"/>
  <c r="J255" i="12" s="1"/>
  <c r="K255" i="12"/>
  <c r="J247" i="12" a="1"/>
  <c r="J247" i="12" s="1"/>
  <c r="K247" i="12"/>
  <c r="J239" i="12" a="1"/>
  <c r="J239" i="12" s="1"/>
  <c r="K239" i="12"/>
  <c r="J231" i="12" a="1"/>
  <c r="J231" i="12" s="1"/>
  <c r="K231" i="12"/>
  <c r="J223" i="12" a="1"/>
  <c r="J223" i="12" s="1"/>
  <c r="K223" i="12"/>
  <c r="J215" i="12" a="1"/>
  <c r="J215" i="12" s="1"/>
  <c r="K215" i="12"/>
  <c r="J207" i="12" a="1"/>
  <c r="J207" i="12" s="1"/>
  <c r="K207" i="12"/>
  <c r="J199" i="12" a="1"/>
  <c r="J199" i="12" s="1"/>
  <c r="K199" i="12"/>
  <c r="J191" i="12" a="1"/>
  <c r="J191" i="12" s="1"/>
  <c r="K191" i="12"/>
  <c r="J183" i="12" a="1"/>
  <c r="J183" i="12" s="1"/>
  <c r="K183" i="12"/>
  <c r="J175" i="12" a="1"/>
  <c r="J175" i="12" s="1"/>
  <c r="K175" i="12"/>
  <c r="J167" i="12" a="1"/>
  <c r="J167" i="12" s="1"/>
  <c r="K167" i="12"/>
  <c r="J159" i="12" a="1"/>
  <c r="J159" i="12" s="1"/>
  <c r="K159" i="12"/>
  <c r="J151" i="12" a="1"/>
  <c r="J151" i="12" s="1"/>
  <c r="K151" i="12"/>
  <c r="J143" i="12" a="1"/>
  <c r="J143" i="12" s="1"/>
  <c r="K143" i="12"/>
  <c r="J135" i="12" a="1"/>
  <c r="J135" i="12" s="1"/>
  <c r="K135" i="12"/>
  <c r="J127" i="12" a="1"/>
  <c r="J127" i="12" s="1"/>
  <c r="K127" i="12"/>
  <c r="J119" i="12" a="1"/>
  <c r="J119" i="12" s="1"/>
  <c r="K119" i="12"/>
  <c r="J111" i="12" a="1"/>
  <c r="J111" i="12" s="1"/>
  <c r="K111" i="12"/>
  <c r="J103" i="12" a="1"/>
  <c r="J103" i="12" s="1"/>
  <c r="K103" i="12"/>
  <c r="J95" i="12" a="1"/>
  <c r="J95" i="12" s="1"/>
  <c r="K95" i="12"/>
  <c r="J87" i="12" a="1"/>
  <c r="J87" i="12" s="1"/>
  <c r="K87" i="12"/>
  <c r="J79" i="12" a="1"/>
  <c r="J79" i="12" s="1"/>
  <c r="K79" i="12"/>
  <c r="J71" i="12" a="1"/>
  <c r="J71" i="12" s="1"/>
  <c r="K71" i="12"/>
  <c r="J63" i="12" a="1"/>
  <c r="J63" i="12" s="1"/>
  <c r="K63" i="12"/>
  <c r="J55" i="12" a="1"/>
  <c r="J55" i="12" s="1"/>
  <c r="K55" i="12"/>
  <c r="J47" i="12" a="1"/>
  <c r="J47" i="12" s="1"/>
  <c r="K47" i="12"/>
  <c r="J39" i="12" a="1"/>
  <c r="J39" i="12" s="1"/>
  <c r="K39" i="12"/>
  <c r="J31" i="12" a="1"/>
  <c r="J31" i="12" s="1"/>
  <c r="K31" i="12"/>
  <c r="J23" i="12" a="1"/>
  <c r="J23" i="12" s="1"/>
  <c r="K23" i="12"/>
  <c r="J15" i="12" a="1"/>
  <c r="J15" i="12" s="1"/>
  <c r="K15" i="12"/>
  <c r="J7" i="12" a="1"/>
  <c r="J7" i="12" s="1"/>
  <c r="K7" i="12"/>
  <c r="J1941" i="12" a="1"/>
  <c r="J1941" i="12" s="1"/>
  <c r="K1941" i="12" s="1"/>
  <c r="J2174" i="12" a="1"/>
  <c r="J2174" i="12" s="1"/>
  <c r="K2174" i="12" s="1"/>
  <c r="J2110" i="12" a="1"/>
  <c r="J2110" i="12" s="1"/>
  <c r="K2110" i="12" s="1"/>
  <c r="J858" i="12" a="1"/>
  <c r="J858" i="12" s="1"/>
  <c r="K858" i="12"/>
  <c r="J2166" i="12" a="1"/>
  <c r="J2166" i="12" s="1"/>
  <c r="K2166" i="12" s="1"/>
  <c r="J2062" i="12" a="1"/>
  <c r="J2062" i="12" s="1"/>
  <c r="K2062" i="12" s="1"/>
  <c r="J2088" i="12" a="1"/>
  <c r="J2088" i="12" s="1"/>
  <c r="K2088" i="12" s="1"/>
  <c r="J2106" i="12" a="1"/>
  <c r="J2106" i="12" s="1"/>
  <c r="K2106" i="12" s="1"/>
  <c r="J2165" i="12" a="1"/>
  <c r="J2165" i="12" s="1"/>
  <c r="K2165" i="12" s="1"/>
  <c r="J2179" i="12" a="1"/>
  <c r="J2179" i="12" s="1"/>
  <c r="K2179" i="12" s="1"/>
  <c r="J2075" i="12" a="1"/>
  <c r="J2075" i="12" s="1"/>
  <c r="K2075" i="12" s="1"/>
  <c r="J2068" i="12" a="1"/>
  <c r="J2068" i="12" s="1"/>
  <c r="K2068" i="12" s="1"/>
  <c r="J1917" i="12" a="1"/>
  <c r="J1917" i="12" s="1"/>
  <c r="K1917" i="12"/>
  <c r="J1909" i="12" a="1"/>
  <c r="J1909" i="12" s="1"/>
  <c r="K1909" i="12"/>
  <c r="J1900" i="12" a="1"/>
  <c r="J1900" i="12" s="1"/>
  <c r="K1900" i="12"/>
  <c r="J1892" i="12" a="1"/>
  <c r="J1892" i="12" s="1"/>
  <c r="K1892" i="12"/>
  <c r="J1884" i="12" a="1"/>
  <c r="J1884" i="12" s="1"/>
  <c r="K1884" i="12"/>
  <c r="J1876" i="12" a="1"/>
  <c r="J1876" i="12" s="1"/>
  <c r="K1876" i="12"/>
  <c r="J1868" i="12" a="1"/>
  <c r="J1868" i="12" s="1"/>
  <c r="K1868" i="12"/>
  <c r="J1860" i="12" a="1"/>
  <c r="J1860" i="12" s="1"/>
  <c r="K1860" i="12"/>
  <c r="J1852" i="12" a="1"/>
  <c r="J1852" i="12" s="1"/>
  <c r="K1852" i="12"/>
  <c r="J1844" i="12" a="1"/>
  <c r="J1844" i="12" s="1"/>
  <c r="K1844" i="12"/>
  <c r="J1836" i="12" a="1"/>
  <c r="J1836" i="12" s="1"/>
  <c r="K1836" i="12"/>
  <c r="J1828" i="12" a="1"/>
  <c r="J1828" i="12" s="1"/>
  <c r="K1828" i="12"/>
  <c r="J1820" i="12" a="1"/>
  <c r="J1820" i="12" s="1"/>
  <c r="K1820" i="12"/>
  <c r="J1812" i="12" a="1"/>
  <c r="J1812" i="12" s="1"/>
  <c r="K1812" i="12"/>
  <c r="J1804" i="12" a="1"/>
  <c r="J1804" i="12" s="1"/>
  <c r="K1804" i="12"/>
  <c r="J1796" i="12" a="1"/>
  <c r="J1796" i="12" s="1"/>
  <c r="K1796" i="12"/>
  <c r="J1788" i="12" a="1"/>
  <c r="J1788" i="12" s="1"/>
  <c r="K1788" i="12"/>
  <c r="J1780" i="12" a="1"/>
  <c r="J1780" i="12" s="1"/>
  <c r="K1780" i="12"/>
  <c r="J1772" i="12" a="1"/>
  <c r="J1772" i="12" s="1"/>
  <c r="K1772" i="12"/>
  <c r="J1764" i="12" a="1"/>
  <c r="J1764" i="12" s="1"/>
  <c r="K1764" i="12"/>
  <c r="J1756" i="12" a="1"/>
  <c r="J1756" i="12" s="1"/>
  <c r="K1756" i="12"/>
  <c r="J1748" i="12" a="1"/>
  <c r="J1748" i="12" s="1"/>
  <c r="K1748" i="12"/>
  <c r="J1740" i="12" a="1"/>
  <c r="J1740" i="12" s="1"/>
  <c r="K1740" i="12"/>
  <c r="J1732" i="12" a="1"/>
  <c r="J1732" i="12" s="1"/>
  <c r="K1732" i="12"/>
  <c r="J1724" i="12" a="1"/>
  <c r="J1724" i="12" s="1"/>
  <c r="K1724" i="12"/>
  <c r="J1716" i="12" a="1"/>
  <c r="J1716" i="12" s="1"/>
  <c r="K1716" i="12"/>
  <c r="J1708" i="12" a="1"/>
  <c r="J1708" i="12" s="1"/>
  <c r="K1708" i="12"/>
  <c r="J1700" i="12" a="1"/>
  <c r="J1700" i="12" s="1"/>
  <c r="K1700" i="12"/>
  <c r="J1692" i="12" a="1"/>
  <c r="J1692" i="12" s="1"/>
  <c r="K1692" i="12"/>
  <c r="J1684" i="12" a="1"/>
  <c r="J1684" i="12" s="1"/>
  <c r="K1684" i="12"/>
  <c r="J1676" i="12" a="1"/>
  <c r="J1676" i="12" s="1"/>
  <c r="K1676" i="12"/>
  <c r="J1668" i="12" a="1"/>
  <c r="J1668" i="12" s="1"/>
  <c r="K1668" i="12"/>
  <c r="J1660" i="12" a="1"/>
  <c r="J1660" i="12" s="1"/>
  <c r="K1660" i="12"/>
  <c r="J1652" i="12" a="1"/>
  <c r="J1652" i="12" s="1"/>
  <c r="K1652" i="12"/>
  <c r="J1643" i="12" a="1"/>
  <c r="J1643" i="12" s="1"/>
  <c r="K1643" i="12"/>
  <c r="J1635" i="12" a="1"/>
  <c r="J1635" i="12" s="1"/>
  <c r="K1635" i="12"/>
  <c r="J1627" i="12" a="1"/>
  <c r="J1627" i="12" s="1"/>
  <c r="K1627" i="12"/>
  <c r="J1619" i="12" a="1"/>
  <c r="J1619" i="12" s="1"/>
  <c r="K1619" i="12"/>
  <c r="J1611" i="12" a="1"/>
  <c r="J1611" i="12" s="1"/>
  <c r="K1611" i="12"/>
  <c r="J1603" i="12" a="1"/>
  <c r="J1603" i="12" s="1"/>
  <c r="K1603" i="12"/>
  <c r="J1595" i="12" a="1"/>
  <c r="J1595" i="12" s="1"/>
  <c r="K1595" i="12"/>
  <c r="J1587" i="12" a="1"/>
  <c r="J1587" i="12" s="1"/>
  <c r="K1587" i="12"/>
  <c r="J1579" i="12" a="1"/>
  <c r="J1579" i="12" s="1"/>
  <c r="K1579" i="12"/>
  <c r="J1571" i="12" a="1"/>
  <c r="J1571" i="12" s="1"/>
  <c r="K1571" i="12"/>
  <c r="J1563" i="12" a="1"/>
  <c r="J1563" i="12" s="1"/>
  <c r="K1563" i="12"/>
  <c r="J1555" i="12" a="1"/>
  <c r="J1555" i="12" s="1"/>
  <c r="K1555" i="12"/>
  <c r="J1547" i="12" a="1"/>
  <c r="J1547" i="12" s="1"/>
  <c r="K1547" i="12"/>
  <c r="J1538" i="12" a="1"/>
  <c r="J1538" i="12" s="1"/>
  <c r="K1538" i="12"/>
  <c r="J1530" i="12" a="1"/>
  <c r="J1530" i="12" s="1"/>
  <c r="K1530" i="12"/>
  <c r="J1522" i="12" a="1"/>
  <c r="J1522" i="12" s="1"/>
  <c r="K1522" i="12"/>
  <c r="J1514" i="12" a="1"/>
  <c r="J1514" i="12" s="1"/>
  <c r="K1514" i="12"/>
  <c r="J1506" i="12" a="1"/>
  <c r="J1506" i="12" s="1"/>
  <c r="K1506" i="12"/>
  <c r="J1498" i="12" a="1"/>
  <c r="J1498" i="12" s="1"/>
  <c r="K1498" i="12"/>
  <c r="J1490" i="12" a="1"/>
  <c r="J1490" i="12" s="1"/>
  <c r="K1490" i="12"/>
  <c r="J1482" i="12" a="1"/>
  <c r="J1482" i="12" s="1"/>
  <c r="K1482" i="12"/>
  <c r="J1474" i="12" a="1"/>
  <c r="J1474" i="12" s="1"/>
  <c r="K1474" i="12"/>
  <c r="J1466" i="12" a="1"/>
  <c r="J1466" i="12" s="1"/>
  <c r="K1466" i="12"/>
  <c r="J1458" i="12" a="1"/>
  <c r="J1458" i="12" s="1"/>
  <c r="K1458" i="12"/>
  <c r="J1450" i="12" a="1"/>
  <c r="J1450" i="12" s="1"/>
  <c r="K1450" i="12"/>
  <c r="J1442" i="12" a="1"/>
  <c r="J1442" i="12" s="1"/>
  <c r="K1442" i="12"/>
  <c r="J1433" i="12" a="1"/>
  <c r="J1433" i="12" s="1"/>
  <c r="K1433" i="12"/>
  <c r="J1425" i="12" a="1"/>
  <c r="J1425" i="12" s="1"/>
  <c r="K1425" i="12"/>
  <c r="J1417" i="12" a="1"/>
  <c r="J1417" i="12" s="1"/>
  <c r="K1417" i="12"/>
  <c r="J1409" i="12" a="1"/>
  <c r="J1409" i="12" s="1"/>
  <c r="K1409" i="12"/>
  <c r="J1401" i="12" a="1"/>
  <c r="J1401" i="12" s="1"/>
  <c r="K1401" i="12"/>
  <c r="J1393" i="12" a="1"/>
  <c r="J1393" i="12" s="1"/>
  <c r="K1393" i="12"/>
  <c r="J1385" i="12" a="1"/>
  <c r="J1385" i="12" s="1"/>
  <c r="K1385" i="12"/>
  <c r="J1377" i="12" a="1"/>
  <c r="J1377" i="12" s="1"/>
  <c r="K1377" i="12"/>
  <c r="J1369" i="12" a="1"/>
  <c r="J1369" i="12" s="1"/>
  <c r="K1369" i="12"/>
  <c r="J1361" i="12" a="1"/>
  <c r="J1361" i="12" s="1"/>
  <c r="K1361" i="12"/>
  <c r="J1353" i="12" a="1"/>
  <c r="J1353" i="12" s="1"/>
  <c r="K1353" i="12"/>
  <c r="J1345" i="12" a="1"/>
  <c r="J1345" i="12" s="1"/>
  <c r="K1345" i="12"/>
  <c r="J1337" i="12" a="1"/>
  <c r="J1337" i="12" s="1"/>
  <c r="K1337" i="12"/>
  <c r="J1328" i="12" a="1"/>
  <c r="J1328" i="12" s="1"/>
  <c r="K1328" i="12"/>
  <c r="J1320" i="12" a="1"/>
  <c r="J1320" i="12" s="1"/>
  <c r="K1320" i="12"/>
  <c r="J1312" i="12" a="1"/>
  <c r="J1312" i="12" s="1"/>
  <c r="K1312" i="12"/>
  <c r="J1304" i="12" a="1"/>
  <c r="J1304" i="12" s="1"/>
  <c r="K1304" i="12"/>
  <c r="J1296" i="12" a="1"/>
  <c r="J1296" i="12" s="1"/>
  <c r="K1296" i="12"/>
  <c r="J1288" i="12" a="1"/>
  <c r="J1288" i="12" s="1"/>
  <c r="K1288" i="12"/>
  <c r="J1280" i="12" a="1"/>
  <c r="J1280" i="12" s="1"/>
  <c r="K1280" i="12"/>
  <c r="J1272" i="12" a="1"/>
  <c r="J1272" i="12" s="1"/>
  <c r="K1272" i="12"/>
  <c r="J1264" i="12" a="1"/>
  <c r="J1264" i="12" s="1"/>
  <c r="K1264" i="12"/>
  <c r="J1256" i="12" a="1"/>
  <c r="J1256" i="12" s="1"/>
  <c r="K1256" i="12"/>
  <c r="J1248" i="12" a="1"/>
  <c r="J1248" i="12" s="1"/>
  <c r="K1248" i="12"/>
  <c r="J1240" i="12" a="1"/>
  <c r="J1240" i="12" s="1"/>
  <c r="K1240" i="12"/>
  <c r="J1232" i="12" a="1"/>
  <c r="J1232" i="12" s="1"/>
  <c r="K1232" i="12"/>
  <c r="J1224" i="12" a="1"/>
  <c r="J1224" i="12" s="1"/>
  <c r="K1224" i="12"/>
  <c r="J1216" i="12" a="1"/>
  <c r="J1216" i="12" s="1"/>
  <c r="K1216" i="12"/>
  <c r="J1208" i="12" a="1"/>
  <c r="J1208" i="12" s="1"/>
  <c r="K1208" i="12"/>
  <c r="J1200" i="12" a="1"/>
  <c r="J1200" i="12" s="1"/>
  <c r="K1200" i="12"/>
  <c r="J1192" i="12" a="1"/>
  <c r="J1192" i="12" s="1"/>
  <c r="K1192" i="12"/>
  <c r="J1184" i="12" a="1"/>
  <c r="J1184" i="12" s="1"/>
  <c r="K1184" i="12"/>
  <c r="J1176" i="12" a="1"/>
  <c r="J1176" i="12" s="1"/>
  <c r="K1176" i="12"/>
  <c r="J1168" i="12" a="1"/>
  <c r="J1168" i="12" s="1"/>
  <c r="K1168" i="12"/>
  <c r="J1160" i="12" a="1"/>
  <c r="J1160" i="12" s="1"/>
  <c r="K1160" i="12"/>
  <c r="J1152" i="12" a="1"/>
  <c r="J1152" i="12" s="1"/>
  <c r="K1152" i="12"/>
  <c r="J1144" i="12" a="1"/>
  <c r="J1144" i="12" s="1"/>
  <c r="K1144" i="12"/>
  <c r="J1136" i="12" a="1"/>
  <c r="J1136" i="12" s="1"/>
  <c r="K1136" i="12"/>
  <c r="J1128" i="12" a="1"/>
  <c r="J1128" i="12" s="1"/>
  <c r="K1128" i="12"/>
  <c r="J1120" i="12" a="1"/>
  <c r="J1120" i="12" s="1"/>
  <c r="K1120" i="12"/>
  <c r="J1112" i="12" a="1"/>
  <c r="J1112" i="12" s="1"/>
  <c r="K1112" i="12"/>
  <c r="J1104" i="12" a="1"/>
  <c r="J1104" i="12" s="1"/>
  <c r="K1104" i="12"/>
  <c r="J1096" i="12" a="1"/>
  <c r="J1096" i="12" s="1"/>
  <c r="K1096" i="12"/>
  <c r="J1088" i="12" a="1"/>
  <c r="J1088" i="12" s="1"/>
  <c r="K1088" i="12"/>
  <c r="J1080" i="12" a="1"/>
  <c r="J1080" i="12" s="1"/>
  <c r="K1080" i="12"/>
  <c r="J1072" i="12" a="1"/>
  <c r="J1072" i="12" s="1"/>
  <c r="K1072" i="12"/>
  <c r="J1064" i="12" a="1"/>
  <c r="J1064" i="12" s="1"/>
  <c r="K1064" i="12"/>
  <c r="J1056" i="12" a="1"/>
  <c r="J1056" i="12" s="1"/>
  <c r="K1056" i="12"/>
  <c r="J1048" i="12" a="1"/>
  <c r="J1048" i="12" s="1"/>
  <c r="K1048" i="12"/>
  <c r="J1040" i="12" a="1"/>
  <c r="J1040" i="12" s="1"/>
  <c r="K1040" i="12"/>
  <c r="J1032" i="12" a="1"/>
  <c r="J1032" i="12" s="1"/>
  <c r="K1032" i="12"/>
  <c r="J1024" i="12" a="1"/>
  <c r="J1024" i="12" s="1"/>
  <c r="K1024" i="12"/>
  <c r="J1016" i="12" a="1"/>
  <c r="J1016" i="12" s="1"/>
  <c r="K1016" i="12"/>
  <c r="J1008" i="12" a="1"/>
  <c r="J1008" i="12" s="1"/>
  <c r="K1008" i="12"/>
  <c r="J1000" i="12" a="1"/>
  <c r="J1000" i="12" s="1"/>
  <c r="K1000" i="12"/>
  <c r="J992" i="12" a="1"/>
  <c r="J992" i="12" s="1"/>
  <c r="K992" i="12"/>
  <c r="J984" i="12" a="1"/>
  <c r="J984" i="12" s="1"/>
  <c r="K984" i="12"/>
  <c r="J976" i="12" a="1"/>
  <c r="J976" i="12" s="1"/>
  <c r="K976" i="12"/>
  <c r="J968" i="12" a="1"/>
  <c r="J968" i="12" s="1"/>
  <c r="K968" i="12"/>
  <c r="J960" i="12" a="1"/>
  <c r="J960" i="12" s="1"/>
  <c r="K960" i="12"/>
  <c r="J952" i="12" a="1"/>
  <c r="J952" i="12" s="1"/>
  <c r="K952" i="12"/>
  <c r="J944" i="12" a="1"/>
  <c r="J944" i="12" s="1"/>
  <c r="K944" i="12"/>
  <c r="J936" i="12" a="1"/>
  <c r="J936" i="12" s="1"/>
  <c r="K936" i="12"/>
  <c r="J928" i="12" a="1"/>
  <c r="J928" i="12" s="1"/>
  <c r="K928" i="12"/>
  <c r="J920" i="12" a="1"/>
  <c r="J920" i="12" s="1"/>
  <c r="K920" i="12"/>
  <c r="J912" i="12" a="1"/>
  <c r="J912" i="12" s="1"/>
  <c r="K912" i="12"/>
  <c r="J904" i="12" a="1"/>
  <c r="J904" i="12" s="1"/>
  <c r="K904" i="12"/>
  <c r="J896" i="12" a="1"/>
  <c r="J896" i="12" s="1"/>
  <c r="K896" i="12"/>
  <c r="J888" i="12" a="1"/>
  <c r="J888" i="12" s="1"/>
  <c r="K888" i="12"/>
  <c r="J880" i="12" a="1"/>
  <c r="J880" i="12" s="1"/>
  <c r="K880" i="12"/>
  <c r="J872" i="12" a="1"/>
  <c r="J872" i="12" s="1"/>
  <c r="K872" i="12"/>
  <c r="J864" i="12" a="1"/>
  <c r="J864" i="12" s="1"/>
  <c r="K864" i="12"/>
  <c r="J855" i="12" a="1"/>
  <c r="J855" i="12" s="1"/>
  <c r="K855" i="12"/>
  <c r="J847" i="12" a="1"/>
  <c r="J847" i="12" s="1"/>
  <c r="K847" i="12"/>
  <c r="J839" i="12" a="1"/>
  <c r="J839" i="12" s="1"/>
  <c r="K839" i="12"/>
  <c r="J831" i="12" a="1"/>
  <c r="J831" i="12" s="1"/>
  <c r="K831" i="12"/>
  <c r="J823" i="12" a="1"/>
  <c r="J823" i="12" s="1"/>
  <c r="K823" i="12"/>
  <c r="J815" i="12" a="1"/>
  <c r="J815" i="12" s="1"/>
  <c r="K815" i="12"/>
  <c r="J807" i="12" a="1"/>
  <c r="J807" i="12" s="1"/>
  <c r="K807" i="12"/>
  <c r="J799" i="12" a="1"/>
  <c r="J799" i="12" s="1"/>
  <c r="K799" i="12"/>
  <c r="J791" i="12" a="1"/>
  <c r="J791" i="12" s="1"/>
  <c r="K791" i="12"/>
  <c r="J783" i="12" a="1"/>
  <c r="J783" i="12" s="1"/>
  <c r="K783" i="12"/>
  <c r="J775" i="12" a="1"/>
  <c r="J775" i="12" s="1"/>
  <c r="K775" i="12"/>
  <c r="J767" i="12" a="1"/>
  <c r="J767" i="12" s="1"/>
  <c r="K767" i="12"/>
  <c r="J759" i="12" a="1"/>
  <c r="J759" i="12" s="1"/>
  <c r="K759" i="12"/>
  <c r="J751" i="12" a="1"/>
  <c r="J751" i="12" s="1"/>
  <c r="K751" i="12"/>
  <c r="J743" i="12" a="1"/>
  <c r="J743" i="12" s="1"/>
  <c r="K743" i="12"/>
  <c r="J735" i="12" a="1"/>
  <c r="J735" i="12" s="1"/>
  <c r="K735" i="12"/>
  <c r="J727" i="12" a="1"/>
  <c r="J727" i="12" s="1"/>
  <c r="K727" i="12"/>
  <c r="J719" i="12" a="1"/>
  <c r="J719" i="12" s="1"/>
  <c r="K719" i="12"/>
  <c r="J711" i="12" a="1"/>
  <c r="J711" i="12" s="1"/>
  <c r="K711" i="12"/>
  <c r="J703" i="12" a="1"/>
  <c r="J703" i="12" s="1"/>
  <c r="K703" i="12"/>
  <c r="J695" i="12" a="1"/>
  <c r="J695" i="12" s="1"/>
  <c r="K695" i="12"/>
  <c r="J687" i="12" a="1"/>
  <c r="J687" i="12" s="1"/>
  <c r="K687" i="12"/>
  <c r="J679" i="12" a="1"/>
  <c r="J679" i="12" s="1"/>
  <c r="K679" i="12"/>
  <c r="J671" i="12" a="1"/>
  <c r="J671" i="12" s="1"/>
  <c r="K671" i="12"/>
  <c r="J663" i="12" a="1"/>
  <c r="J663" i="12" s="1"/>
  <c r="K663" i="12"/>
  <c r="J655" i="12" a="1"/>
  <c r="J655" i="12" s="1"/>
  <c r="K655" i="12"/>
  <c r="J647" i="12" a="1"/>
  <c r="J647" i="12" s="1"/>
  <c r="K647" i="12"/>
  <c r="J639" i="12" a="1"/>
  <c r="J639" i="12" s="1"/>
  <c r="K639" i="12"/>
  <c r="J631" i="12" a="1"/>
  <c r="J631" i="12" s="1"/>
  <c r="K631" i="12"/>
  <c r="J623" i="12" a="1"/>
  <c r="J623" i="12" s="1"/>
  <c r="K623" i="12"/>
  <c r="J615" i="12" a="1"/>
  <c r="J615" i="12" s="1"/>
  <c r="K615" i="12"/>
  <c r="J607" i="12" a="1"/>
  <c r="J607" i="12" s="1"/>
  <c r="K607" i="12"/>
  <c r="J599" i="12" a="1"/>
  <c r="J599" i="12" s="1"/>
  <c r="K599" i="12"/>
  <c r="J590" i="12" a="1"/>
  <c r="J590" i="12" s="1"/>
  <c r="K590" i="12"/>
  <c r="J582" i="12" a="1"/>
  <c r="J582" i="12" s="1"/>
  <c r="K582" i="12"/>
  <c r="J574" i="12" a="1"/>
  <c r="J574" i="12" s="1"/>
  <c r="K574" i="12"/>
  <c r="J566" i="12" a="1"/>
  <c r="J566" i="12" s="1"/>
  <c r="K566" i="12"/>
  <c r="J558" i="12" a="1"/>
  <c r="J558" i="12" s="1"/>
  <c r="K558" i="12"/>
  <c r="J550" i="12" a="1"/>
  <c r="J550" i="12" s="1"/>
  <c r="K550" i="12"/>
  <c r="J542" i="12" a="1"/>
  <c r="J542" i="12" s="1"/>
  <c r="K542" i="12"/>
  <c r="J534" i="12" a="1"/>
  <c r="J534" i="12" s="1"/>
  <c r="K534" i="12"/>
  <c r="J526" i="12" a="1"/>
  <c r="J526" i="12" s="1"/>
  <c r="K526" i="12"/>
  <c r="J518" i="12" a="1"/>
  <c r="J518" i="12" s="1"/>
  <c r="K518" i="12"/>
  <c r="J510" i="12" a="1"/>
  <c r="J510" i="12" s="1"/>
  <c r="K510" i="12"/>
  <c r="J502" i="12" a="1"/>
  <c r="J502" i="12" s="1"/>
  <c r="K502" i="12"/>
  <c r="J494" i="12" a="1"/>
  <c r="J494" i="12" s="1"/>
  <c r="K494" i="12"/>
  <c r="J486" i="12" a="1"/>
  <c r="J486" i="12" s="1"/>
  <c r="K486" i="12"/>
  <c r="J478" i="12" a="1"/>
  <c r="J478" i="12" s="1"/>
  <c r="K478" i="12"/>
  <c r="J470" i="12" a="1"/>
  <c r="J470" i="12" s="1"/>
  <c r="K470" i="12"/>
  <c r="J462" i="12" a="1"/>
  <c r="J462" i="12" s="1"/>
  <c r="K462" i="12"/>
  <c r="J454" i="12" a="1"/>
  <c r="J454" i="12" s="1"/>
  <c r="K454" i="12"/>
  <c r="J446" i="12" a="1"/>
  <c r="J446" i="12" s="1"/>
  <c r="K446" i="12"/>
  <c r="J438" i="12" a="1"/>
  <c r="J438" i="12" s="1"/>
  <c r="K438" i="12"/>
  <c r="J430" i="12" a="1"/>
  <c r="J430" i="12" s="1"/>
  <c r="K430" i="12"/>
  <c r="J422" i="12" a="1"/>
  <c r="J422" i="12" s="1"/>
  <c r="K422" i="12"/>
  <c r="J414" i="12" a="1"/>
  <c r="J414" i="12" s="1"/>
  <c r="K414" i="12"/>
  <c r="J406" i="12" a="1"/>
  <c r="J406" i="12" s="1"/>
  <c r="K406" i="12"/>
  <c r="J398" i="12" a="1"/>
  <c r="J398" i="12" s="1"/>
  <c r="K398" i="12"/>
  <c r="J390" i="12" a="1"/>
  <c r="J390" i="12" s="1"/>
  <c r="K390" i="12"/>
  <c r="J382" i="12" a="1"/>
  <c r="J382" i="12" s="1"/>
  <c r="K382" i="12"/>
  <c r="J374" i="12" a="1"/>
  <c r="J374" i="12" s="1"/>
  <c r="K374" i="12"/>
  <c r="J366" i="12" a="1"/>
  <c r="J366" i="12" s="1"/>
  <c r="K366" i="12"/>
  <c r="J358" i="12" a="1"/>
  <c r="J358" i="12" s="1"/>
  <c r="K358" i="12"/>
  <c r="J350" i="12" a="1"/>
  <c r="J350" i="12" s="1"/>
  <c r="K350" i="12"/>
  <c r="J342" i="12" a="1"/>
  <c r="J342" i="12" s="1"/>
  <c r="K342" i="12"/>
  <c r="J334" i="12" a="1"/>
  <c r="J334" i="12" s="1"/>
  <c r="K334" i="12"/>
  <c r="J326" i="12" a="1"/>
  <c r="J326" i="12" s="1"/>
  <c r="K326" i="12"/>
  <c r="J318" i="12" a="1"/>
  <c r="J318" i="12" s="1"/>
  <c r="K318" i="12"/>
  <c r="J310" i="12" a="1"/>
  <c r="J310" i="12" s="1"/>
  <c r="K310" i="12"/>
  <c r="J302" i="12" a="1"/>
  <c r="J302" i="12" s="1"/>
  <c r="K302" i="12"/>
  <c r="J294" i="12" a="1"/>
  <c r="J294" i="12" s="1"/>
  <c r="K294" i="12"/>
  <c r="J286" i="12" a="1"/>
  <c r="J286" i="12" s="1"/>
  <c r="K286" i="12"/>
  <c r="J278" i="12" a="1"/>
  <c r="J278" i="12" s="1"/>
  <c r="K278" i="12"/>
  <c r="J270" i="12" a="1"/>
  <c r="J270" i="12" s="1"/>
  <c r="K270" i="12"/>
  <c r="J262" i="12" a="1"/>
  <c r="J262" i="12" s="1"/>
  <c r="K262" i="12"/>
  <c r="J254" i="12" a="1"/>
  <c r="J254" i="12" s="1"/>
  <c r="K254" i="12"/>
  <c r="J246" i="12" a="1"/>
  <c r="J246" i="12" s="1"/>
  <c r="K246" i="12"/>
  <c r="J238" i="12" a="1"/>
  <c r="J238" i="12" s="1"/>
  <c r="K238" i="12"/>
  <c r="J230" i="12" a="1"/>
  <c r="J230" i="12" s="1"/>
  <c r="K230" i="12"/>
  <c r="J222" i="12" a="1"/>
  <c r="J222" i="12" s="1"/>
  <c r="K222" i="12"/>
  <c r="J214" i="12" a="1"/>
  <c r="J214" i="12" s="1"/>
  <c r="K214" i="12"/>
  <c r="J206" i="12" a="1"/>
  <c r="J206" i="12" s="1"/>
  <c r="K206" i="12"/>
  <c r="J198" i="12" a="1"/>
  <c r="J198" i="12" s="1"/>
  <c r="K198" i="12"/>
  <c r="J190" i="12" a="1"/>
  <c r="J190" i="12" s="1"/>
  <c r="K190" i="12"/>
  <c r="J182" i="12" a="1"/>
  <c r="J182" i="12" s="1"/>
  <c r="K182" i="12"/>
  <c r="J174" i="12" a="1"/>
  <c r="J174" i="12" s="1"/>
  <c r="K174" i="12"/>
  <c r="J166" i="12" a="1"/>
  <c r="J166" i="12" s="1"/>
  <c r="K166" i="12"/>
  <c r="J158" i="12" a="1"/>
  <c r="J158" i="12" s="1"/>
  <c r="K158" i="12"/>
  <c r="J150" i="12" a="1"/>
  <c r="J150" i="12" s="1"/>
  <c r="K150" i="12"/>
  <c r="J142" i="12" a="1"/>
  <c r="J142" i="12" s="1"/>
  <c r="K142" i="12"/>
  <c r="J134" i="12" a="1"/>
  <c r="J134" i="12" s="1"/>
  <c r="K134" i="12"/>
  <c r="J126" i="12" a="1"/>
  <c r="J126" i="12" s="1"/>
  <c r="K126" i="12"/>
  <c r="J118" i="12" a="1"/>
  <c r="J118" i="12" s="1"/>
  <c r="K118" i="12"/>
  <c r="J110" i="12" a="1"/>
  <c r="J110" i="12" s="1"/>
  <c r="K110" i="12"/>
  <c r="J102" i="12" a="1"/>
  <c r="J102" i="12" s="1"/>
  <c r="K102" i="12"/>
  <c r="J94" i="12" a="1"/>
  <c r="J94" i="12" s="1"/>
  <c r="K94" i="12"/>
  <c r="J86" i="12" a="1"/>
  <c r="J86" i="12" s="1"/>
  <c r="K86" i="12"/>
  <c r="J78" i="12" a="1"/>
  <c r="J78" i="12" s="1"/>
  <c r="K78" i="12"/>
  <c r="J70" i="12" a="1"/>
  <c r="J70" i="12" s="1"/>
  <c r="K70" i="12"/>
  <c r="J62" i="12" a="1"/>
  <c r="J62" i="12" s="1"/>
  <c r="K62" i="12"/>
  <c r="J54" i="12" a="1"/>
  <c r="J54" i="12" s="1"/>
  <c r="K54" i="12"/>
  <c r="J46" i="12" a="1"/>
  <c r="J46" i="12" s="1"/>
  <c r="K46" i="12"/>
  <c r="J38" i="12" a="1"/>
  <c r="J38" i="12" s="1"/>
  <c r="K38" i="12"/>
  <c r="J30" i="12" a="1"/>
  <c r="J30" i="12" s="1"/>
  <c r="K30" i="12"/>
  <c r="J22" i="12" a="1"/>
  <c r="J22" i="12" s="1"/>
  <c r="K22" i="12"/>
  <c r="J14" i="12" a="1"/>
  <c r="J14" i="12" s="1"/>
  <c r="K14" i="12"/>
  <c r="J6" i="12" a="1"/>
  <c r="J6" i="12" s="1"/>
  <c r="K6" i="12"/>
  <c r="J2113" i="12" a="1"/>
  <c r="J2113" i="12" s="1"/>
  <c r="K2113" i="12" s="1"/>
  <c r="J2189" i="12" a="1"/>
  <c r="J2189" i="12" s="1"/>
  <c r="K2189" i="12" s="1"/>
  <c r="J2168" i="12" a="1"/>
  <c r="J2168" i="12" s="1"/>
  <c r="K2168" i="12" s="1"/>
  <c r="J2089" i="12" a="1"/>
  <c r="J2089" i="12" s="1"/>
  <c r="K2089" i="12" s="1"/>
  <c r="J2015" i="12" a="1"/>
  <c r="J2015" i="12" s="1"/>
  <c r="K2015" i="12" s="1"/>
  <c r="J2182" i="12" a="1"/>
  <c r="J2182" i="12" s="1"/>
  <c r="K2182" i="12" s="1"/>
  <c r="J1978" i="12" a="1"/>
  <c r="J1978" i="12" s="1"/>
  <c r="K1978" i="12" s="1"/>
  <c r="J2008" i="12" a="1"/>
  <c r="J2008" i="12" s="1"/>
  <c r="K2008" i="12" s="1"/>
  <c r="J2090" i="12" a="1"/>
  <c r="J2090" i="12" s="1"/>
  <c r="K2090" i="12" s="1"/>
  <c r="J2074" i="12" a="1"/>
  <c r="J2074" i="12" s="1"/>
  <c r="K2074" i="12" s="1"/>
  <c r="J2104" i="12" a="1"/>
  <c r="J2104" i="12" s="1"/>
  <c r="K2104" i="12" s="1"/>
  <c r="J1916" i="12" a="1"/>
  <c r="J1916" i="12" s="1"/>
  <c r="K1916" i="12"/>
  <c r="J1908" i="12" a="1"/>
  <c r="J1908" i="12" s="1"/>
  <c r="K1908" i="12"/>
  <c r="J1899" i="12" a="1"/>
  <c r="J1899" i="12" s="1"/>
  <c r="K1899" i="12"/>
  <c r="J1891" i="12" a="1"/>
  <c r="J1891" i="12" s="1"/>
  <c r="K1891" i="12"/>
  <c r="J1883" i="12" a="1"/>
  <c r="J1883" i="12" s="1"/>
  <c r="K1883" i="12"/>
  <c r="J1875" i="12" a="1"/>
  <c r="J1875" i="12" s="1"/>
  <c r="K1875" i="12"/>
  <c r="J1867" i="12" a="1"/>
  <c r="J1867" i="12" s="1"/>
  <c r="K1867" i="12"/>
  <c r="J1859" i="12" a="1"/>
  <c r="J1859" i="12" s="1"/>
  <c r="K1859" i="12"/>
  <c r="J1851" i="12" a="1"/>
  <c r="J1851" i="12" s="1"/>
  <c r="K1851" i="12"/>
  <c r="J1843" i="12" a="1"/>
  <c r="J1843" i="12" s="1"/>
  <c r="K1843" i="12"/>
  <c r="J1835" i="12" a="1"/>
  <c r="J1835" i="12" s="1"/>
  <c r="K1835" i="12"/>
  <c r="J1827" i="12" a="1"/>
  <c r="J1827" i="12" s="1"/>
  <c r="K1827" i="12"/>
  <c r="J1819" i="12" a="1"/>
  <c r="J1819" i="12" s="1"/>
  <c r="K1819" i="12"/>
  <c r="J1811" i="12" a="1"/>
  <c r="J1811" i="12" s="1"/>
  <c r="K1811" i="12"/>
  <c r="J1803" i="12" a="1"/>
  <c r="J1803" i="12" s="1"/>
  <c r="K1803" i="12"/>
  <c r="J1795" i="12" a="1"/>
  <c r="J1795" i="12" s="1"/>
  <c r="K1795" i="12"/>
  <c r="J1787" i="12" a="1"/>
  <c r="J1787" i="12" s="1"/>
  <c r="K1787" i="12"/>
  <c r="J1779" i="12" a="1"/>
  <c r="J1779" i="12" s="1"/>
  <c r="K1779" i="12"/>
  <c r="J1771" i="12" a="1"/>
  <c r="J1771" i="12" s="1"/>
  <c r="K1771" i="12"/>
  <c r="J1763" i="12" a="1"/>
  <c r="J1763" i="12" s="1"/>
  <c r="K1763" i="12"/>
  <c r="J1755" i="12" a="1"/>
  <c r="J1755" i="12" s="1"/>
  <c r="K1755" i="12"/>
  <c r="J1747" i="12" a="1"/>
  <c r="J1747" i="12" s="1"/>
  <c r="K1747" i="12"/>
  <c r="J1739" i="12" a="1"/>
  <c r="J1739" i="12" s="1"/>
  <c r="K1739" i="12"/>
  <c r="J1731" i="12" a="1"/>
  <c r="J1731" i="12" s="1"/>
  <c r="K1731" i="12"/>
  <c r="J1723" i="12" a="1"/>
  <c r="J1723" i="12" s="1"/>
  <c r="K1723" i="12"/>
  <c r="J1715" i="12" a="1"/>
  <c r="J1715" i="12" s="1"/>
  <c r="K1715" i="12"/>
  <c r="J1707" i="12" a="1"/>
  <c r="J1707" i="12" s="1"/>
  <c r="K1707" i="12"/>
  <c r="J1699" i="12" a="1"/>
  <c r="J1699" i="12" s="1"/>
  <c r="K1699" i="12"/>
  <c r="J1691" i="12" a="1"/>
  <c r="J1691" i="12" s="1"/>
  <c r="K1691" i="12"/>
  <c r="J1683" i="12" a="1"/>
  <c r="J1683" i="12" s="1"/>
  <c r="K1683" i="12"/>
  <c r="J1675" i="12" a="1"/>
  <c r="J1675" i="12" s="1"/>
  <c r="K1675" i="12"/>
  <c r="J1667" i="12" a="1"/>
  <c r="J1667" i="12" s="1"/>
  <c r="K1667" i="12"/>
  <c r="J1659" i="12" a="1"/>
  <c r="J1659" i="12" s="1"/>
  <c r="K1659" i="12"/>
  <c r="J1651" i="12" a="1"/>
  <c r="J1651" i="12" s="1"/>
  <c r="K1651" i="12"/>
  <c r="J1642" i="12" a="1"/>
  <c r="J1642" i="12" s="1"/>
  <c r="K1642" i="12"/>
  <c r="J1634" i="12" a="1"/>
  <c r="J1634" i="12" s="1"/>
  <c r="K1634" i="12"/>
  <c r="J1626" i="12" a="1"/>
  <c r="J1626" i="12" s="1"/>
  <c r="K1626" i="12"/>
  <c r="J1618" i="12" a="1"/>
  <c r="J1618" i="12" s="1"/>
  <c r="K1618" i="12"/>
  <c r="J1610" i="12" a="1"/>
  <c r="J1610" i="12" s="1"/>
  <c r="K1610" i="12"/>
  <c r="J1602" i="12" a="1"/>
  <c r="J1602" i="12" s="1"/>
  <c r="K1602" i="12"/>
  <c r="J1594" i="12" a="1"/>
  <c r="J1594" i="12" s="1"/>
  <c r="K1594" i="12"/>
  <c r="J1586" i="12" a="1"/>
  <c r="J1586" i="12" s="1"/>
  <c r="K1586" i="12"/>
  <c r="J1578" i="12" a="1"/>
  <c r="J1578" i="12" s="1"/>
  <c r="K1578" i="12"/>
  <c r="J1570" i="12" a="1"/>
  <c r="J1570" i="12" s="1"/>
  <c r="K1570" i="12"/>
  <c r="J1562" i="12" a="1"/>
  <c r="J1562" i="12" s="1"/>
  <c r="K1562" i="12"/>
  <c r="J1554" i="12" a="1"/>
  <c r="J1554" i="12" s="1"/>
  <c r="K1554" i="12"/>
  <c r="J1546" i="12" a="1"/>
  <c r="J1546" i="12" s="1"/>
  <c r="K1546" i="12"/>
  <c r="J1537" i="12" a="1"/>
  <c r="J1537" i="12" s="1"/>
  <c r="K1537" i="12"/>
  <c r="J1529" i="12" a="1"/>
  <c r="J1529" i="12" s="1"/>
  <c r="K1529" i="12"/>
  <c r="J1521" i="12" a="1"/>
  <c r="J1521" i="12" s="1"/>
  <c r="K1521" i="12"/>
  <c r="J1513" i="12" a="1"/>
  <c r="J1513" i="12" s="1"/>
  <c r="K1513" i="12"/>
  <c r="J1505" i="12" a="1"/>
  <c r="J1505" i="12" s="1"/>
  <c r="K1505" i="12"/>
  <c r="J1497" i="12" a="1"/>
  <c r="J1497" i="12" s="1"/>
  <c r="K1497" i="12"/>
  <c r="J1489" i="12" a="1"/>
  <c r="J1489" i="12" s="1"/>
  <c r="K1489" i="12"/>
  <c r="J1481" i="12" a="1"/>
  <c r="J1481" i="12" s="1"/>
  <c r="K1481" i="12"/>
  <c r="J1473" i="12" a="1"/>
  <c r="J1473" i="12" s="1"/>
  <c r="K1473" i="12"/>
  <c r="J1465" i="12" a="1"/>
  <c r="J1465" i="12" s="1"/>
  <c r="K1465" i="12"/>
  <c r="J1457" i="12" a="1"/>
  <c r="J1457" i="12" s="1"/>
  <c r="K1457" i="12"/>
  <c r="J1449" i="12" a="1"/>
  <c r="J1449" i="12" s="1"/>
  <c r="K1449" i="12"/>
  <c r="J1441" i="12" a="1"/>
  <c r="J1441" i="12" s="1"/>
  <c r="K1441" i="12"/>
  <c r="J1432" i="12" a="1"/>
  <c r="J1432" i="12" s="1"/>
  <c r="K1432" i="12"/>
  <c r="J1424" i="12" a="1"/>
  <c r="J1424" i="12" s="1"/>
  <c r="K1424" i="12"/>
  <c r="J1416" i="12" a="1"/>
  <c r="J1416" i="12" s="1"/>
  <c r="K1416" i="12"/>
  <c r="J1408" i="12" a="1"/>
  <c r="J1408" i="12" s="1"/>
  <c r="K1408" i="12"/>
  <c r="J1400" i="12" a="1"/>
  <c r="J1400" i="12" s="1"/>
  <c r="K1400" i="12"/>
  <c r="J1392" i="12" a="1"/>
  <c r="J1392" i="12" s="1"/>
  <c r="K1392" i="12"/>
  <c r="J1384" i="12" a="1"/>
  <c r="J1384" i="12" s="1"/>
  <c r="K1384" i="12"/>
  <c r="J1376" i="12" a="1"/>
  <c r="J1376" i="12" s="1"/>
  <c r="K1376" i="12"/>
  <c r="J1368" i="12" a="1"/>
  <c r="J1368" i="12" s="1"/>
  <c r="K1368" i="12"/>
  <c r="J1360" i="12" a="1"/>
  <c r="J1360" i="12" s="1"/>
  <c r="K1360" i="12"/>
  <c r="J1352" i="12" a="1"/>
  <c r="J1352" i="12" s="1"/>
  <c r="K1352" i="12"/>
  <c r="J1344" i="12" a="1"/>
  <c r="J1344" i="12" s="1"/>
  <c r="K1344" i="12"/>
  <c r="J1336" i="12" a="1"/>
  <c r="J1336" i="12" s="1"/>
  <c r="K1336" i="12"/>
  <c r="J1327" i="12" a="1"/>
  <c r="J1327" i="12" s="1"/>
  <c r="K1327" i="12"/>
  <c r="J1319" i="12" a="1"/>
  <c r="J1319" i="12" s="1"/>
  <c r="K1319" i="12"/>
  <c r="J1311" i="12" a="1"/>
  <c r="J1311" i="12" s="1"/>
  <c r="K1311" i="12"/>
  <c r="J1303" i="12" a="1"/>
  <c r="J1303" i="12" s="1"/>
  <c r="K1303" i="12"/>
  <c r="J1295" i="12" a="1"/>
  <c r="J1295" i="12" s="1"/>
  <c r="K1295" i="12"/>
  <c r="J1287" i="12" a="1"/>
  <c r="J1287" i="12" s="1"/>
  <c r="K1287" i="12"/>
  <c r="J1279" i="12" a="1"/>
  <c r="J1279" i="12" s="1"/>
  <c r="K1279" i="12"/>
  <c r="J1271" i="12" a="1"/>
  <c r="J1271" i="12" s="1"/>
  <c r="K1271" i="12"/>
  <c r="J1263" i="12" a="1"/>
  <c r="J1263" i="12" s="1"/>
  <c r="K1263" i="12"/>
  <c r="J1255" i="12" a="1"/>
  <c r="J1255" i="12" s="1"/>
  <c r="K1255" i="12"/>
  <c r="J1247" i="12" a="1"/>
  <c r="J1247" i="12" s="1"/>
  <c r="K1247" i="12"/>
  <c r="J1239" i="12" a="1"/>
  <c r="J1239" i="12" s="1"/>
  <c r="K1239" i="12"/>
  <c r="J1231" i="12" a="1"/>
  <c r="J1231" i="12" s="1"/>
  <c r="K1231" i="12"/>
  <c r="J1223" i="12" a="1"/>
  <c r="J1223" i="12" s="1"/>
  <c r="K1223" i="12"/>
  <c r="J1215" i="12" a="1"/>
  <c r="J1215" i="12" s="1"/>
  <c r="K1215" i="12"/>
  <c r="J1207" i="12" a="1"/>
  <c r="J1207" i="12" s="1"/>
  <c r="K1207" i="12"/>
  <c r="J1199" i="12" a="1"/>
  <c r="J1199" i="12" s="1"/>
  <c r="K1199" i="12"/>
  <c r="J1191" i="12" a="1"/>
  <c r="J1191" i="12" s="1"/>
  <c r="K1191" i="12"/>
  <c r="J1183" i="12" a="1"/>
  <c r="J1183" i="12" s="1"/>
  <c r="K1183" i="12"/>
  <c r="J1175" i="12" a="1"/>
  <c r="J1175" i="12" s="1"/>
  <c r="K1175" i="12"/>
  <c r="J1167" i="12" a="1"/>
  <c r="J1167" i="12" s="1"/>
  <c r="K1167" i="12"/>
  <c r="J1159" i="12" a="1"/>
  <c r="J1159" i="12" s="1"/>
  <c r="K1159" i="12"/>
  <c r="J1151" i="12" a="1"/>
  <c r="J1151" i="12" s="1"/>
  <c r="K1151" i="12"/>
  <c r="J1143" i="12" a="1"/>
  <c r="J1143" i="12" s="1"/>
  <c r="K1143" i="12"/>
  <c r="J1135" i="12" a="1"/>
  <c r="J1135" i="12" s="1"/>
  <c r="K1135" i="12"/>
  <c r="J1127" i="12" a="1"/>
  <c r="J1127" i="12" s="1"/>
  <c r="K1127" i="12"/>
  <c r="J1119" i="12" a="1"/>
  <c r="J1119" i="12" s="1"/>
  <c r="K1119" i="12"/>
  <c r="J1111" i="12" a="1"/>
  <c r="J1111" i="12" s="1"/>
  <c r="K1111" i="12"/>
  <c r="J1103" i="12" a="1"/>
  <c r="J1103" i="12" s="1"/>
  <c r="K1103" i="12"/>
  <c r="J1095" i="12" a="1"/>
  <c r="J1095" i="12" s="1"/>
  <c r="K1095" i="12"/>
  <c r="J1087" i="12" a="1"/>
  <c r="J1087" i="12" s="1"/>
  <c r="K1087" i="12"/>
  <c r="J1079" i="12" a="1"/>
  <c r="J1079" i="12" s="1"/>
  <c r="K1079" i="12"/>
  <c r="J1071" i="12" a="1"/>
  <c r="J1071" i="12" s="1"/>
  <c r="K1071" i="12"/>
  <c r="J1063" i="12" a="1"/>
  <c r="J1063" i="12" s="1"/>
  <c r="K1063" i="12"/>
  <c r="J1055" i="12" a="1"/>
  <c r="J1055" i="12" s="1"/>
  <c r="K1055" i="12"/>
  <c r="J1047" i="12" a="1"/>
  <c r="J1047" i="12" s="1"/>
  <c r="K1047" i="12"/>
  <c r="J1039" i="12" a="1"/>
  <c r="J1039" i="12" s="1"/>
  <c r="K1039" i="12"/>
  <c r="J1031" i="12" a="1"/>
  <c r="J1031" i="12" s="1"/>
  <c r="K1031" i="12"/>
  <c r="J1023" i="12" a="1"/>
  <c r="J1023" i="12" s="1"/>
  <c r="K1023" i="12"/>
  <c r="J1015" i="12" a="1"/>
  <c r="J1015" i="12" s="1"/>
  <c r="K1015" i="12"/>
  <c r="J1007" i="12" a="1"/>
  <c r="J1007" i="12" s="1"/>
  <c r="K1007" i="12"/>
  <c r="J999" i="12" a="1"/>
  <c r="J999" i="12" s="1"/>
  <c r="K999" i="12"/>
  <c r="J991" i="12" a="1"/>
  <c r="J991" i="12" s="1"/>
  <c r="K991" i="12"/>
  <c r="J983" i="12" a="1"/>
  <c r="J983" i="12" s="1"/>
  <c r="K983" i="12"/>
  <c r="J975" i="12" a="1"/>
  <c r="J975" i="12" s="1"/>
  <c r="K975" i="12"/>
  <c r="J967" i="12" a="1"/>
  <c r="J967" i="12" s="1"/>
  <c r="K967" i="12"/>
  <c r="J959" i="12" a="1"/>
  <c r="J959" i="12" s="1"/>
  <c r="K959" i="12"/>
  <c r="J951" i="12" a="1"/>
  <c r="J951" i="12" s="1"/>
  <c r="K951" i="12"/>
  <c r="J943" i="12" a="1"/>
  <c r="J943" i="12" s="1"/>
  <c r="K943" i="12"/>
  <c r="J935" i="12" a="1"/>
  <c r="J935" i="12" s="1"/>
  <c r="K935" i="12"/>
  <c r="J927" i="12" a="1"/>
  <c r="J927" i="12" s="1"/>
  <c r="K927" i="12"/>
  <c r="J919" i="12" a="1"/>
  <c r="J919" i="12" s="1"/>
  <c r="K919" i="12"/>
  <c r="J911" i="12" a="1"/>
  <c r="J911" i="12" s="1"/>
  <c r="K911" i="12"/>
  <c r="J903" i="12" a="1"/>
  <c r="J903" i="12" s="1"/>
  <c r="K903" i="12"/>
  <c r="J895" i="12" a="1"/>
  <c r="J895" i="12" s="1"/>
  <c r="K895" i="12"/>
  <c r="J887" i="12" a="1"/>
  <c r="J887" i="12" s="1"/>
  <c r="K887" i="12"/>
  <c r="J879" i="12" a="1"/>
  <c r="J879" i="12" s="1"/>
  <c r="K879" i="12"/>
  <c r="J871" i="12" a="1"/>
  <c r="J871" i="12" s="1"/>
  <c r="K871" i="12"/>
  <c r="J863" i="12" a="1"/>
  <c r="J863" i="12" s="1"/>
  <c r="K863" i="12"/>
  <c r="J854" i="12" a="1"/>
  <c r="J854" i="12" s="1"/>
  <c r="K854" i="12"/>
  <c r="J846" i="12" a="1"/>
  <c r="J846" i="12" s="1"/>
  <c r="K846" i="12"/>
  <c r="J838" i="12" a="1"/>
  <c r="J838" i="12" s="1"/>
  <c r="K838" i="12"/>
  <c r="J830" i="12" a="1"/>
  <c r="J830" i="12" s="1"/>
  <c r="K830" i="12"/>
  <c r="J822" i="12" a="1"/>
  <c r="J822" i="12" s="1"/>
  <c r="K822" i="12"/>
  <c r="J814" i="12" a="1"/>
  <c r="J814" i="12" s="1"/>
  <c r="K814" i="12"/>
  <c r="J806" i="12" a="1"/>
  <c r="J806" i="12" s="1"/>
  <c r="K806" i="12"/>
  <c r="J798" i="12" a="1"/>
  <c r="J798" i="12" s="1"/>
  <c r="K798" i="12"/>
  <c r="J790" i="12" a="1"/>
  <c r="J790" i="12" s="1"/>
  <c r="K790" i="12"/>
  <c r="J782" i="12" a="1"/>
  <c r="J782" i="12" s="1"/>
  <c r="K782" i="12"/>
  <c r="J774" i="12" a="1"/>
  <c r="J774" i="12" s="1"/>
  <c r="K774" i="12"/>
  <c r="J766" i="12" a="1"/>
  <c r="J766" i="12" s="1"/>
  <c r="K766" i="12"/>
  <c r="J758" i="12" a="1"/>
  <c r="J758" i="12" s="1"/>
  <c r="K758" i="12"/>
  <c r="J750" i="12" a="1"/>
  <c r="J750" i="12" s="1"/>
  <c r="K750" i="12"/>
  <c r="J742" i="12" a="1"/>
  <c r="J742" i="12" s="1"/>
  <c r="K742" i="12"/>
  <c r="J734" i="12" a="1"/>
  <c r="J734" i="12" s="1"/>
  <c r="K734" i="12"/>
  <c r="J726" i="12" a="1"/>
  <c r="J726" i="12" s="1"/>
  <c r="K726" i="12"/>
  <c r="J718" i="12" a="1"/>
  <c r="J718" i="12" s="1"/>
  <c r="K718" i="12"/>
  <c r="J710" i="12" a="1"/>
  <c r="J710" i="12" s="1"/>
  <c r="K710" i="12"/>
  <c r="J702" i="12" a="1"/>
  <c r="J702" i="12" s="1"/>
  <c r="K702" i="12"/>
  <c r="J694" i="12" a="1"/>
  <c r="J694" i="12" s="1"/>
  <c r="K694" i="12"/>
  <c r="J686" i="12" a="1"/>
  <c r="J686" i="12" s="1"/>
  <c r="K686" i="12"/>
  <c r="J678" i="12" a="1"/>
  <c r="J678" i="12" s="1"/>
  <c r="K678" i="12"/>
  <c r="J670" i="12" a="1"/>
  <c r="J670" i="12" s="1"/>
  <c r="K670" i="12"/>
  <c r="J662" i="12" a="1"/>
  <c r="J662" i="12" s="1"/>
  <c r="K662" i="12"/>
  <c r="J654" i="12" a="1"/>
  <c r="J654" i="12" s="1"/>
  <c r="K654" i="12"/>
  <c r="J646" i="12" a="1"/>
  <c r="J646" i="12" s="1"/>
  <c r="K646" i="12"/>
  <c r="J638" i="12" a="1"/>
  <c r="J638" i="12" s="1"/>
  <c r="K638" i="12"/>
  <c r="J630" i="12" a="1"/>
  <c r="J630" i="12" s="1"/>
  <c r="K630" i="12"/>
  <c r="J622" i="12" a="1"/>
  <c r="J622" i="12" s="1"/>
  <c r="K622" i="12"/>
  <c r="J614" i="12" a="1"/>
  <c r="J614" i="12" s="1"/>
  <c r="K614" i="12"/>
  <c r="J606" i="12" a="1"/>
  <c r="J606" i="12" s="1"/>
  <c r="K606" i="12"/>
  <c r="J598" i="12" a="1"/>
  <c r="J598" i="12" s="1"/>
  <c r="K598" i="12"/>
  <c r="J589" i="12" a="1"/>
  <c r="J589" i="12" s="1"/>
  <c r="K589" i="12"/>
  <c r="J581" i="12" a="1"/>
  <c r="J581" i="12" s="1"/>
  <c r="K581" i="12"/>
  <c r="J573" i="12" a="1"/>
  <c r="J573" i="12" s="1"/>
  <c r="K573" i="12"/>
  <c r="J565" i="12" a="1"/>
  <c r="J565" i="12" s="1"/>
  <c r="K565" i="12"/>
  <c r="J557" i="12" a="1"/>
  <c r="J557" i="12" s="1"/>
  <c r="K557" i="12"/>
  <c r="J549" i="12" a="1"/>
  <c r="J549" i="12" s="1"/>
  <c r="K549" i="12"/>
  <c r="J541" i="12" a="1"/>
  <c r="J541" i="12" s="1"/>
  <c r="K541" i="12"/>
  <c r="J533" i="12" a="1"/>
  <c r="J533" i="12" s="1"/>
  <c r="K533" i="12"/>
  <c r="J525" i="12" a="1"/>
  <c r="J525" i="12" s="1"/>
  <c r="K525" i="12"/>
  <c r="J517" i="12" a="1"/>
  <c r="J517" i="12" s="1"/>
  <c r="K517" i="12"/>
  <c r="J509" i="12" a="1"/>
  <c r="J509" i="12" s="1"/>
  <c r="K509" i="12"/>
  <c r="J501" i="12" a="1"/>
  <c r="J501" i="12" s="1"/>
  <c r="K501" i="12"/>
  <c r="J493" i="12" a="1"/>
  <c r="J493" i="12" s="1"/>
  <c r="K493" i="12"/>
  <c r="J485" i="12" a="1"/>
  <c r="J485" i="12" s="1"/>
  <c r="K485" i="12"/>
  <c r="J477" i="12" a="1"/>
  <c r="J477" i="12" s="1"/>
  <c r="K477" i="12"/>
  <c r="J469" i="12" a="1"/>
  <c r="J469" i="12" s="1"/>
  <c r="K469" i="12"/>
  <c r="J461" i="12" a="1"/>
  <c r="J461" i="12" s="1"/>
  <c r="K461" i="12"/>
  <c r="J453" i="12" a="1"/>
  <c r="J453" i="12" s="1"/>
  <c r="K453" i="12"/>
  <c r="J445" i="12" a="1"/>
  <c r="J445" i="12" s="1"/>
  <c r="K445" i="12"/>
  <c r="J437" i="12" a="1"/>
  <c r="J437" i="12" s="1"/>
  <c r="K437" i="12"/>
  <c r="J429" i="12" a="1"/>
  <c r="J429" i="12" s="1"/>
  <c r="K429" i="12"/>
  <c r="J421" i="12" a="1"/>
  <c r="J421" i="12" s="1"/>
  <c r="K421" i="12"/>
  <c r="J413" i="12" a="1"/>
  <c r="J413" i="12" s="1"/>
  <c r="K413" i="12"/>
  <c r="J405" i="12" a="1"/>
  <c r="J405" i="12" s="1"/>
  <c r="K405" i="12"/>
  <c r="J397" i="12" a="1"/>
  <c r="J397" i="12" s="1"/>
  <c r="K397" i="12"/>
  <c r="J389" i="12" a="1"/>
  <c r="J389" i="12" s="1"/>
  <c r="K389" i="12"/>
  <c r="J381" i="12" a="1"/>
  <c r="J381" i="12" s="1"/>
  <c r="K381" i="12"/>
  <c r="J373" i="12" a="1"/>
  <c r="J373" i="12" s="1"/>
  <c r="K373" i="12"/>
  <c r="J365" i="12" a="1"/>
  <c r="J365" i="12" s="1"/>
  <c r="K365" i="12"/>
  <c r="J357" i="12" a="1"/>
  <c r="J357" i="12" s="1"/>
  <c r="K357" i="12"/>
  <c r="J349" i="12" a="1"/>
  <c r="J349" i="12" s="1"/>
  <c r="K349" i="12"/>
  <c r="J341" i="12" a="1"/>
  <c r="J341" i="12" s="1"/>
  <c r="K341" i="12"/>
  <c r="J333" i="12" a="1"/>
  <c r="J333" i="12" s="1"/>
  <c r="K333" i="12"/>
  <c r="J325" i="12" a="1"/>
  <c r="J325" i="12" s="1"/>
  <c r="K325" i="12"/>
  <c r="J317" i="12" a="1"/>
  <c r="J317" i="12" s="1"/>
  <c r="K317" i="12"/>
  <c r="J309" i="12" a="1"/>
  <c r="J309" i="12" s="1"/>
  <c r="K309" i="12"/>
  <c r="J301" i="12" a="1"/>
  <c r="J301" i="12" s="1"/>
  <c r="K301" i="12"/>
  <c r="J293" i="12" a="1"/>
  <c r="J293" i="12" s="1"/>
  <c r="K293" i="12"/>
  <c r="J285" i="12" a="1"/>
  <c r="J285" i="12" s="1"/>
  <c r="K285" i="12"/>
  <c r="J277" i="12" a="1"/>
  <c r="J277" i="12" s="1"/>
  <c r="K277" i="12"/>
  <c r="J269" i="12" a="1"/>
  <c r="J269" i="12" s="1"/>
  <c r="K269" i="12"/>
  <c r="J261" i="12" a="1"/>
  <c r="J261" i="12" s="1"/>
  <c r="K261" i="12"/>
  <c r="J253" i="12" a="1"/>
  <c r="J253" i="12" s="1"/>
  <c r="K253" i="12"/>
  <c r="J245" i="12" a="1"/>
  <c r="J245" i="12" s="1"/>
  <c r="K245" i="12"/>
  <c r="J237" i="12" a="1"/>
  <c r="J237" i="12" s="1"/>
  <c r="K237" i="12"/>
  <c r="J229" i="12" a="1"/>
  <c r="J229" i="12" s="1"/>
  <c r="K229" i="12"/>
  <c r="J221" i="12" a="1"/>
  <c r="J221" i="12" s="1"/>
  <c r="K221" i="12"/>
  <c r="J213" i="12" a="1"/>
  <c r="J213" i="12" s="1"/>
  <c r="K213" i="12"/>
  <c r="J205" i="12" a="1"/>
  <c r="J205" i="12" s="1"/>
  <c r="K205" i="12"/>
  <c r="J197" i="12" a="1"/>
  <c r="J197" i="12" s="1"/>
  <c r="K197" i="12"/>
  <c r="J189" i="12" a="1"/>
  <c r="J189" i="12" s="1"/>
  <c r="K189" i="12"/>
  <c r="J181" i="12" a="1"/>
  <c r="J181" i="12" s="1"/>
  <c r="K181" i="12"/>
  <c r="J173" i="12" a="1"/>
  <c r="J173" i="12" s="1"/>
  <c r="K173" i="12"/>
  <c r="J165" i="12" a="1"/>
  <c r="J165" i="12" s="1"/>
  <c r="K165" i="12"/>
  <c r="J157" i="12" a="1"/>
  <c r="J157" i="12" s="1"/>
  <c r="K157" i="12"/>
  <c r="J149" i="12" a="1"/>
  <c r="J149" i="12" s="1"/>
  <c r="K149" i="12"/>
  <c r="J141" i="12" a="1"/>
  <c r="J141" i="12" s="1"/>
  <c r="K141" i="12"/>
  <c r="J133" i="12" a="1"/>
  <c r="J133" i="12" s="1"/>
  <c r="K133" i="12"/>
  <c r="J125" i="12" a="1"/>
  <c r="J125" i="12" s="1"/>
  <c r="K125" i="12"/>
  <c r="J117" i="12" a="1"/>
  <c r="J117" i="12" s="1"/>
  <c r="K117" i="12"/>
  <c r="J109" i="12" a="1"/>
  <c r="J109" i="12" s="1"/>
  <c r="K109" i="12"/>
  <c r="J101" i="12" a="1"/>
  <c r="J101" i="12" s="1"/>
  <c r="K101" i="12"/>
  <c r="J93" i="12" a="1"/>
  <c r="J93" i="12" s="1"/>
  <c r="K93" i="12"/>
  <c r="J85" i="12" a="1"/>
  <c r="J85" i="12" s="1"/>
  <c r="K85" i="12"/>
  <c r="J77" i="12" a="1"/>
  <c r="J77" i="12" s="1"/>
  <c r="K77" i="12"/>
  <c r="J69" i="12" a="1"/>
  <c r="J69" i="12" s="1"/>
  <c r="K69" i="12"/>
  <c r="J61" i="12" a="1"/>
  <c r="J61" i="12" s="1"/>
  <c r="K61" i="12"/>
  <c r="J53" i="12" a="1"/>
  <c r="J53" i="12" s="1"/>
  <c r="K53" i="12"/>
  <c r="J45" i="12" a="1"/>
  <c r="J45" i="12" s="1"/>
  <c r="K45" i="12"/>
  <c r="J37" i="12" a="1"/>
  <c r="J37" i="12" s="1"/>
  <c r="K37" i="12"/>
  <c r="J29" i="12" a="1"/>
  <c r="J29" i="12" s="1"/>
  <c r="K29" i="12"/>
  <c r="J21" i="12" a="1"/>
  <c r="J21" i="12" s="1"/>
  <c r="K21" i="12"/>
  <c r="J13" i="12" a="1"/>
  <c r="J13" i="12" s="1"/>
  <c r="K13" i="12"/>
  <c r="K5" i="12"/>
  <c r="J2175" i="12" a="1"/>
  <c r="J2175" i="12" s="1"/>
  <c r="K2175" i="12" s="1"/>
  <c r="J2183" i="12" a="1"/>
  <c r="J2183" i="12" s="1"/>
  <c r="K2183" i="12" s="1"/>
  <c r="J1434" i="12" a="1"/>
  <c r="J1434" i="12" s="1"/>
  <c r="K1434" i="12"/>
  <c r="J2118" i="12" a="1"/>
  <c r="J2118" i="12" s="1"/>
  <c r="K2118" i="12" s="1"/>
  <c r="J2112" i="12" a="1"/>
  <c r="J2112" i="12" s="1"/>
  <c r="K2112" i="12" s="1"/>
  <c r="J2145" i="12" a="1"/>
  <c r="J2145" i="12" s="1"/>
  <c r="K2145" i="12" s="1"/>
  <c r="J2201" i="12" a="1"/>
  <c r="J2201" i="12" s="1"/>
  <c r="K2201" i="12" s="1"/>
  <c r="J2014" i="12" a="1"/>
  <c r="J2014" i="12" s="1"/>
  <c r="K2014" i="12" s="1"/>
  <c r="J2093" i="12" a="1"/>
  <c r="J2093" i="12" s="1"/>
  <c r="K2093" i="12" s="1"/>
  <c r="J1939" i="12" a="1"/>
  <c r="J1939" i="12" s="1"/>
  <c r="K1939" i="12" s="1"/>
  <c r="J1915" i="12" a="1"/>
  <c r="J1915" i="12" s="1"/>
  <c r="K1915" i="12"/>
  <c r="J1907" i="12" a="1"/>
  <c r="J1907" i="12" s="1"/>
  <c r="K1907" i="12"/>
  <c r="J1898" i="12" a="1"/>
  <c r="J1898" i="12" s="1"/>
  <c r="K1898" i="12"/>
  <c r="J1890" i="12" a="1"/>
  <c r="J1890" i="12" s="1"/>
  <c r="K1890" i="12"/>
  <c r="J1882" i="12" a="1"/>
  <c r="J1882" i="12" s="1"/>
  <c r="K1882" i="12"/>
  <c r="J1874" i="12" a="1"/>
  <c r="J1874" i="12" s="1"/>
  <c r="K1874" i="12"/>
  <c r="J1866" i="12" a="1"/>
  <c r="J1866" i="12" s="1"/>
  <c r="K1866" i="12"/>
  <c r="J1858" i="12" a="1"/>
  <c r="J1858" i="12" s="1"/>
  <c r="K1858" i="12"/>
  <c r="J1850" i="12" a="1"/>
  <c r="J1850" i="12" s="1"/>
  <c r="K1850" i="12"/>
  <c r="J1842" i="12" a="1"/>
  <c r="J1842" i="12" s="1"/>
  <c r="K1842" i="12"/>
  <c r="J1834" i="12" a="1"/>
  <c r="J1834" i="12" s="1"/>
  <c r="K1834" i="12"/>
  <c r="J1826" i="12" a="1"/>
  <c r="J1826" i="12" s="1"/>
  <c r="K1826" i="12"/>
  <c r="J1818" i="12" a="1"/>
  <c r="J1818" i="12" s="1"/>
  <c r="K1818" i="12"/>
  <c r="J1810" i="12" a="1"/>
  <c r="J1810" i="12" s="1"/>
  <c r="K1810" i="12"/>
  <c r="J1802" i="12" a="1"/>
  <c r="J1802" i="12" s="1"/>
  <c r="K1802" i="12"/>
  <c r="J1794" i="12" a="1"/>
  <c r="J1794" i="12" s="1"/>
  <c r="K1794" i="12"/>
  <c r="J1786" i="12" a="1"/>
  <c r="J1786" i="12" s="1"/>
  <c r="K1786" i="12"/>
  <c r="J1778" i="12" a="1"/>
  <c r="J1778" i="12" s="1"/>
  <c r="K1778" i="12"/>
  <c r="J1770" i="12" a="1"/>
  <c r="J1770" i="12" s="1"/>
  <c r="K1770" i="12"/>
  <c r="J1762" i="12" a="1"/>
  <c r="J1762" i="12" s="1"/>
  <c r="K1762" i="12"/>
  <c r="J1754" i="12" a="1"/>
  <c r="J1754" i="12" s="1"/>
  <c r="K1754" i="12"/>
  <c r="J1746" i="12" a="1"/>
  <c r="J1746" i="12" s="1"/>
  <c r="K1746" i="12"/>
  <c r="J1738" i="12" a="1"/>
  <c r="J1738" i="12" s="1"/>
  <c r="K1738" i="12"/>
  <c r="J1730" i="12" a="1"/>
  <c r="J1730" i="12" s="1"/>
  <c r="K1730" i="12"/>
  <c r="J1722" i="12" a="1"/>
  <c r="J1722" i="12" s="1"/>
  <c r="K1722" i="12"/>
  <c r="J1714" i="12" a="1"/>
  <c r="J1714" i="12" s="1"/>
  <c r="K1714" i="12"/>
  <c r="J1706" i="12" a="1"/>
  <c r="J1706" i="12" s="1"/>
  <c r="K1706" i="12"/>
  <c r="J1698" i="12" a="1"/>
  <c r="J1698" i="12" s="1"/>
  <c r="K1698" i="12"/>
  <c r="J1690" i="12" a="1"/>
  <c r="J1690" i="12" s="1"/>
  <c r="K1690" i="12"/>
  <c r="J1682" i="12" a="1"/>
  <c r="J1682" i="12" s="1"/>
  <c r="K1682" i="12"/>
  <c r="J1674" i="12" a="1"/>
  <c r="J1674" i="12" s="1"/>
  <c r="K1674" i="12"/>
  <c r="J1666" i="12" a="1"/>
  <c r="J1666" i="12" s="1"/>
  <c r="K1666" i="12"/>
  <c r="J1658" i="12" a="1"/>
  <c r="J1658" i="12" s="1"/>
  <c r="K1658" i="12"/>
  <c r="J1649" i="12" a="1"/>
  <c r="J1649" i="12" s="1"/>
  <c r="K1649" i="12"/>
  <c r="J1641" i="12" a="1"/>
  <c r="J1641" i="12" s="1"/>
  <c r="K1641" i="12"/>
  <c r="J1633" i="12" a="1"/>
  <c r="J1633" i="12" s="1"/>
  <c r="K1633" i="12"/>
  <c r="J1625" i="12" a="1"/>
  <c r="J1625" i="12" s="1"/>
  <c r="K1625" i="12"/>
  <c r="J1617" i="12" a="1"/>
  <c r="J1617" i="12" s="1"/>
  <c r="K1617" i="12"/>
  <c r="J1609" i="12" a="1"/>
  <c r="J1609" i="12" s="1"/>
  <c r="K1609" i="12"/>
  <c r="J1601" i="12" a="1"/>
  <c r="J1601" i="12" s="1"/>
  <c r="K1601" i="12"/>
  <c r="J1593" i="12" a="1"/>
  <c r="J1593" i="12" s="1"/>
  <c r="K1593" i="12"/>
  <c r="J1585" i="12" a="1"/>
  <c r="J1585" i="12" s="1"/>
  <c r="K1585" i="12"/>
  <c r="J1577" i="12" a="1"/>
  <c r="J1577" i="12" s="1"/>
  <c r="K1577" i="12"/>
  <c r="J1569" i="12" a="1"/>
  <c r="J1569" i="12" s="1"/>
  <c r="K1569" i="12"/>
  <c r="J1561" i="12" a="1"/>
  <c r="J1561" i="12" s="1"/>
  <c r="K1561" i="12"/>
  <c r="J1553" i="12" a="1"/>
  <c r="J1553" i="12" s="1"/>
  <c r="K1553" i="12"/>
  <c r="J1545" i="12" a="1"/>
  <c r="J1545" i="12" s="1"/>
  <c r="K1545" i="12"/>
  <c r="J1536" i="12" a="1"/>
  <c r="J1536" i="12" s="1"/>
  <c r="K1536" i="12"/>
  <c r="J1528" i="12" a="1"/>
  <c r="J1528" i="12" s="1"/>
  <c r="K1528" i="12"/>
  <c r="J1520" i="12" a="1"/>
  <c r="J1520" i="12" s="1"/>
  <c r="K1520" i="12"/>
  <c r="J1512" i="12" a="1"/>
  <c r="J1512" i="12" s="1"/>
  <c r="K1512" i="12"/>
  <c r="J1504" i="12" a="1"/>
  <c r="J1504" i="12" s="1"/>
  <c r="K1504" i="12"/>
  <c r="J1496" i="12" a="1"/>
  <c r="J1496" i="12" s="1"/>
  <c r="K1496" i="12"/>
  <c r="J1488" i="12" a="1"/>
  <c r="J1488" i="12" s="1"/>
  <c r="K1488" i="12"/>
  <c r="J1480" i="12" a="1"/>
  <c r="J1480" i="12" s="1"/>
  <c r="K1480" i="12"/>
  <c r="J1472" i="12" a="1"/>
  <c r="J1472" i="12" s="1"/>
  <c r="K1472" i="12"/>
  <c r="J1464" i="12" a="1"/>
  <c r="J1464" i="12" s="1"/>
  <c r="K1464" i="12"/>
  <c r="J1456" i="12" a="1"/>
  <c r="J1456" i="12" s="1"/>
  <c r="K1456" i="12"/>
  <c r="J1448" i="12" a="1"/>
  <c r="J1448" i="12" s="1"/>
  <c r="K1448" i="12"/>
  <c r="J1440" i="12" a="1"/>
  <c r="J1440" i="12" s="1"/>
  <c r="K1440" i="12"/>
  <c r="J1431" i="12" a="1"/>
  <c r="J1431" i="12" s="1"/>
  <c r="K1431" i="12"/>
  <c r="J1423" i="12" a="1"/>
  <c r="J1423" i="12" s="1"/>
  <c r="K1423" i="12"/>
  <c r="J1415" i="12" a="1"/>
  <c r="J1415" i="12" s="1"/>
  <c r="K1415" i="12"/>
  <c r="J1407" i="12" a="1"/>
  <c r="J1407" i="12" s="1"/>
  <c r="K1407" i="12"/>
  <c r="J1399" i="12" a="1"/>
  <c r="J1399" i="12" s="1"/>
  <c r="K1399" i="12"/>
  <c r="J1391" i="12" a="1"/>
  <c r="J1391" i="12" s="1"/>
  <c r="K1391" i="12"/>
  <c r="J1383" i="12" a="1"/>
  <c r="J1383" i="12" s="1"/>
  <c r="K1383" i="12"/>
  <c r="J1375" i="12" a="1"/>
  <c r="J1375" i="12" s="1"/>
  <c r="K1375" i="12"/>
  <c r="J1367" i="12" a="1"/>
  <c r="J1367" i="12" s="1"/>
  <c r="K1367" i="12"/>
  <c r="J1359" i="12" a="1"/>
  <c r="J1359" i="12" s="1"/>
  <c r="K1359" i="12"/>
  <c r="J1351" i="12" a="1"/>
  <c r="J1351" i="12" s="1"/>
  <c r="K1351" i="12"/>
  <c r="J1343" i="12" a="1"/>
  <c r="J1343" i="12" s="1"/>
  <c r="K1343" i="12"/>
  <c r="J1335" i="12" a="1"/>
  <c r="J1335" i="12" s="1"/>
  <c r="K1335" i="12"/>
  <c r="J1326" i="12" a="1"/>
  <c r="J1326" i="12" s="1"/>
  <c r="K1326" i="12"/>
  <c r="J1318" i="12" a="1"/>
  <c r="J1318" i="12" s="1"/>
  <c r="K1318" i="12"/>
  <c r="J1310" i="12" a="1"/>
  <c r="J1310" i="12" s="1"/>
  <c r="K1310" i="12"/>
  <c r="J1302" i="12" a="1"/>
  <c r="J1302" i="12" s="1"/>
  <c r="K1302" i="12"/>
  <c r="J1294" i="12" a="1"/>
  <c r="J1294" i="12" s="1"/>
  <c r="K1294" i="12"/>
  <c r="J1286" i="12" a="1"/>
  <c r="J1286" i="12" s="1"/>
  <c r="K1286" i="12"/>
  <c r="J1278" i="12" a="1"/>
  <c r="J1278" i="12" s="1"/>
  <c r="K1278" i="12"/>
  <c r="J1270" i="12" a="1"/>
  <c r="J1270" i="12" s="1"/>
  <c r="K1270" i="12"/>
  <c r="J1262" i="12" a="1"/>
  <c r="J1262" i="12" s="1"/>
  <c r="K1262" i="12"/>
  <c r="J1254" i="12" a="1"/>
  <c r="J1254" i="12" s="1"/>
  <c r="K1254" i="12"/>
  <c r="J1246" i="12" a="1"/>
  <c r="J1246" i="12" s="1"/>
  <c r="K1246" i="12"/>
  <c r="J1238" i="12" a="1"/>
  <c r="J1238" i="12" s="1"/>
  <c r="K1238" i="12"/>
  <c r="J1230" i="12" a="1"/>
  <c r="J1230" i="12" s="1"/>
  <c r="K1230" i="12"/>
  <c r="J1222" i="12" a="1"/>
  <c r="J1222" i="12" s="1"/>
  <c r="K1222" i="12"/>
  <c r="J1214" i="12" a="1"/>
  <c r="J1214" i="12" s="1"/>
  <c r="K1214" i="12"/>
  <c r="J1206" i="12" a="1"/>
  <c r="J1206" i="12" s="1"/>
  <c r="K1206" i="12"/>
  <c r="J1198" i="12" a="1"/>
  <c r="J1198" i="12" s="1"/>
  <c r="K1198" i="12"/>
  <c r="J1190" i="12" a="1"/>
  <c r="J1190" i="12" s="1"/>
  <c r="K1190" i="12"/>
  <c r="J1182" i="12" a="1"/>
  <c r="J1182" i="12" s="1"/>
  <c r="K1182" i="12"/>
  <c r="J1174" i="12" a="1"/>
  <c r="J1174" i="12" s="1"/>
  <c r="K1174" i="12"/>
  <c r="J1166" i="12" a="1"/>
  <c r="J1166" i="12" s="1"/>
  <c r="K1166" i="12"/>
  <c r="J1158" i="12" a="1"/>
  <c r="J1158" i="12" s="1"/>
  <c r="K1158" i="12"/>
  <c r="J1150" i="12" a="1"/>
  <c r="J1150" i="12" s="1"/>
  <c r="K1150" i="12"/>
  <c r="J1142" i="12" a="1"/>
  <c r="J1142" i="12" s="1"/>
  <c r="K1142" i="12"/>
  <c r="J1134" i="12" a="1"/>
  <c r="J1134" i="12" s="1"/>
  <c r="K1134" i="12"/>
  <c r="J1126" i="12" a="1"/>
  <c r="J1126" i="12" s="1"/>
  <c r="K1126" i="12"/>
  <c r="J1118" i="12" a="1"/>
  <c r="J1118" i="12" s="1"/>
  <c r="K1118" i="12"/>
  <c r="J1110" i="12" a="1"/>
  <c r="J1110" i="12" s="1"/>
  <c r="K1110" i="12"/>
  <c r="J1102" i="12" a="1"/>
  <c r="J1102" i="12" s="1"/>
  <c r="K1102" i="12"/>
  <c r="J1094" i="12" a="1"/>
  <c r="J1094" i="12" s="1"/>
  <c r="K1094" i="12"/>
  <c r="J1086" i="12" a="1"/>
  <c r="J1086" i="12" s="1"/>
  <c r="K1086" i="12"/>
  <c r="J1078" i="12" a="1"/>
  <c r="J1078" i="12" s="1"/>
  <c r="K1078" i="12"/>
  <c r="J1070" i="12" a="1"/>
  <c r="J1070" i="12" s="1"/>
  <c r="K1070" i="12"/>
  <c r="J1062" i="12" a="1"/>
  <c r="J1062" i="12" s="1"/>
  <c r="K1062" i="12"/>
  <c r="J1054" i="12" a="1"/>
  <c r="J1054" i="12" s="1"/>
  <c r="K1054" i="12"/>
  <c r="J1046" i="12" a="1"/>
  <c r="J1046" i="12" s="1"/>
  <c r="K1046" i="12"/>
  <c r="J1038" i="12" a="1"/>
  <c r="J1038" i="12" s="1"/>
  <c r="K1038" i="12"/>
  <c r="J1030" i="12" a="1"/>
  <c r="J1030" i="12" s="1"/>
  <c r="K1030" i="12"/>
  <c r="J1022" i="12" a="1"/>
  <c r="J1022" i="12" s="1"/>
  <c r="K1022" i="12"/>
  <c r="J1014" i="12" a="1"/>
  <c r="J1014" i="12" s="1"/>
  <c r="K1014" i="12"/>
  <c r="J1006" i="12" a="1"/>
  <c r="J1006" i="12" s="1"/>
  <c r="K1006" i="12"/>
  <c r="J998" i="12" a="1"/>
  <c r="J998" i="12" s="1"/>
  <c r="K998" i="12"/>
  <c r="J990" i="12" a="1"/>
  <c r="J990" i="12" s="1"/>
  <c r="K990" i="12"/>
  <c r="J982" i="12" a="1"/>
  <c r="J982" i="12" s="1"/>
  <c r="K982" i="12"/>
  <c r="J974" i="12" a="1"/>
  <c r="J974" i="12" s="1"/>
  <c r="K974" i="12"/>
  <c r="J966" i="12" a="1"/>
  <c r="J966" i="12" s="1"/>
  <c r="K966" i="12"/>
  <c r="J958" i="12" a="1"/>
  <c r="J958" i="12" s="1"/>
  <c r="K958" i="12"/>
  <c r="J950" i="12" a="1"/>
  <c r="J950" i="12" s="1"/>
  <c r="K950" i="12"/>
  <c r="J942" i="12" a="1"/>
  <c r="J942" i="12" s="1"/>
  <c r="K942" i="12"/>
  <c r="J934" i="12" a="1"/>
  <c r="J934" i="12" s="1"/>
  <c r="K934" i="12"/>
  <c r="J926" i="12" a="1"/>
  <c r="J926" i="12" s="1"/>
  <c r="K926" i="12"/>
  <c r="J918" i="12" a="1"/>
  <c r="J918" i="12" s="1"/>
  <c r="K918" i="12"/>
  <c r="J910" i="12" a="1"/>
  <c r="J910" i="12" s="1"/>
  <c r="K910" i="12"/>
  <c r="J902" i="12" a="1"/>
  <c r="J902" i="12" s="1"/>
  <c r="K902" i="12"/>
  <c r="J894" i="12" a="1"/>
  <c r="J894" i="12" s="1"/>
  <c r="K894" i="12"/>
  <c r="J886" i="12" a="1"/>
  <c r="J886" i="12" s="1"/>
  <c r="K886" i="12"/>
  <c r="J878" i="12" a="1"/>
  <c r="J878" i="12" s="1"/>
  <c r="K878" i="12"/>
  <c r="J870" i="12" a="1"/>
  <c r="J870" i="12" s="1"/>
  <c r="K870" i="12"/>
  <c r="J862" i="12" a="1"/>
  <c r="J862" i="12" s="1"/>
  <c r="K862" i="12"/>
  <c r="J853" i="12" a="1"/>
  <c r="J853" i="12" s="1"/>
  <c r="K853" i="12"/>
  <c r="J845" i="12" a="1"/>
  <c r="J845" i="12" s="1"/>
  <c r="K845" i="12"/>
  <c r="J837" i="12" a="1"/>
  <c r="J837" i="12" s="1"/>
  <c r="K837" i="12"/>
  <c r="J829" i="12" a="1"/>
  <c r="J829" i="12" s="1"/>
  <c r="K829" i="12"/>
  <c r="J821" i="12" a="1"/>
  <c r="J821" i="12" s="1"/>
  <c r="K821" i="12"/>
  <c r="J813" i="12" a="1"/>
  <c r="J813" i="12" s="1"/>
  <c r="K813" i="12"/>
  <c r="J805" i="12" a="1"/>
  <c r="J805" i="12" s="1"/>
  <c r="K805" i="12"/>
  <c r="J797" i="12" a="1"/>
  <c r="J797" i="12" s="1"/>
  <c r="K797" i="12"/>
  <c r="J789" i="12" a="1"/>
  <c r="J789" i="12" s="1"/>
  <c r="K789" i="12"/>
  <c r="J781" i="12" a="1"/>
  <c r="J781" i="12" s="1"/>
  <c r="K781" i="12"/>
  <c r="J773" i="12" a="1"/>
  <c r="J773" i="12" s="1"/>
  <c r="K773" i="12"/>
  <c r="J765" i="12" a="1"/>
  <c r="J765" i="12" s="1"/>
  <c r="K765" i="12"/>
  <c r="J757" i="12" a="1"/>
  <c r="J757" i="12" s="1"/>
  <c r="K757" i="12"/>
  <c r="J749" i="12" a="1"/>
  <c r="J749" i="12" s="1"/>
  <c r="K749" i="12"/>
  <c r="J741" i="12" a="1"/>
  <c r="J741" i="12" s="1"/>
  <c r="K741" i="12"/>
  <c r="J733" i="12" a="1"/>
  <c r="J733" i="12" s="1"/>
  <c r="K733" i="12"/>
  <c r="J725" i="12" a="1"/>
  <c r="J725" i="12" s="1"/>
  <c r="K725" i="12"/>
  <c r="J717" i="12" a="1"/>
  <c r="J717" i="12" s="1"/>
  <c r="K717" i="12"/>
  <c r="J709" i="12" a="1"/>
  <c r="J709" i="12" s="1"/>
  <c r="K709" i="12"/>
  <c r="J701" i="12" a="1"/>
  <c r="J701" i="12" s="1"/>
  <c r="K701" i="12"/>
  <c r="J693" i="12" a="1"/>
  <c r="J693" i="12" s="1"/>
  <c r="K693" i="12"/>
  <c r="J685" i="12" a="1"/>
  <c r="J685" i="12" s="1"/>
  <c r="K685" i="12"/>
  <c r="J677" i="12" a="1"/>
  <c r="J677" i="12" s="1"/>
  <c r="K677" i="12"/>
  <c r="J669" i="12" a="1"/>
  <c r="J669" i="12" s="1"/>
  <c r="K669" i="12"/>
  <c r="J661" i="12" a="1"/>
  <c r="J661" i="12" s="1"/>
  <c r="K661" i="12"/>
  <c r="J653" i="12" a="1"/>
  <c r="J653" i="12" s="1"/>
  <c r="K653" i="12"/>
  <c r="J645" i="12" a="1"/>
  <c r="J645" i="12" s="1"/>
  <c r="K645" i="12"/>
  <c r="J637" i="12" a="1"/>
  <c r="J637" i="12" s="1"/>
  <c r="K637" i="12"/>
  <c r="J629" i="12" a="1"/>
  <c r="J629" i="12" s="1"/>
  <c r="K629" i="12"/>
  <c r="J621" i="12" a="1"/>
  <c r="J621" i="12" s="1"/>
  <c r="K621" i="12"/>
  <c r="J613" i="12" a="1"/>
  <c r="J613" i="12" s="1"/>
  <c r="K613" i="12"/>
  <c r="J605" i="12" a="1"/>
  <c r="J605" i="12" s="1"/>
  <c r="K605" i="12"/>
  <c r="J597" i="12" a="1"/>
  <c r="J597" i="12" s="1"/>
  <c r="K597" i="12"/>
  <c r="J588" i="12" a="1"/>
  <c r="J588" i="12" s="1"/>
  <c r="K588" i="12"/>
  <c r="J580" i="12" a="1"/>
  <c r="J580" i="12" s="1"/>
  <c r="K580" i="12"/>
  <c r="J572" i="12" a="1"/>
  <c r="J572" i="12" s="1"/>
  <c r="K572" i="12"/>
  <c r="J564" i="12" a="1"/>
  <c r="J564" i="12" s="1"/>
  <c r="K564" i="12"/>
  <c r="J556" i="12" a="1"/>
  <c r="J556" i="12" s="1"/>
  <c r="K556" i="12"/>
  <c r="J548" i="12" a="1"/>
  <c r="J548" i="12" s="1"/>
  <c r="K548" i="12"/>
  <c r="J540" i="12" a="1"/>
  <c r="J540" i="12" s="1"/>
  <c r="K540" i="12"/>
  <c r="J532" i="12" a="1"/>
  <c r="J532" i="12" s="1"/>
  <c r="K532" i="12"/>
  <c r="J524" i="12" a="1"/>
  <c r="J524" i="12" s="1"/>
  <c r="K524" i="12"/>
  <c r="J516" i="12" a="1"/>
  <c r="J516" i="12" s="1"/>
  <c r="K516" i="12"/>
  <c r="J508" i="12" a="1"/>
  <c r="J508" i="12" s="1"/>
  <c r="K508" i="12"/>
  <c r="J500" i="12" a="1"/>
  <c r="J500" i="12" s="1"/>
  <c r="K500" i="12"/>
  <c r="J492" i="12" a="1"/>
  <c r="J492" i="12" s="1"/>
  <c r="K492" i="12"/>
  <c r="J484" i="12" a="1"/>
  <c r="J484" i="12" s="1"/>
  <c r="K484" i="12"/>
  <c r="J476" i="12" a="1"/>
  <c r="J476" i="12" s="1"/>
  <c r="K476" i="12"/>
  <c r="J468" i="12" a="1"/>
  <c r="J468" i="12" s="1"/>
  <c r="K468" i="12"/>
  <c r="J460" i="12" a="1"/>
  <c r="J460" i="12" s="1"/>
  <c r="K460" i="12"/>
  <c r="J452" i="12" a="1"/>
  <c r="J452" i="12" s="1"/>
  <c r="K452" i="12"/>
  <c r="J444" i="12" a="1"/>
  <c r="J444" i="12" s="1"/>
  <c r="K444" i="12"/>
  <c r="J436" i="12" a="1"/>
  <c r="J436" i="12" s="1"/>
  <c r="K436" i="12"/>
  <c r="J428" i="12" a="1"/>
  <c r="J428" i="12" s="1"/>
  <c r="K428" i="12"/>
  <c r="J420" i="12" a="1"/>
  <c r="J420" i="12" s="1"/>
  <c r="K420" i="12"/>
  <c r="J412" i="12" a="1"/>
  <c r="J412" i="12" s="1"/>
  <c r="K412" i="12"/>
  <c r="J404" i="12" a="1"/>
  <c r="J404" i="12" s="1"/>
  <c r="K404" i="12"/>
  <c r="J396" i="12" a="1"/>
  <c r="J396" i="12" s="1"/>
  <c r="K396" i="12"/>
  <c r="J388" i="12" a="1"/>
  <c r="J388" i="12" s="1"/>
  <c r="K388" i="12"/>
  <c r="J380" i="12" a="1"/>
  <c r="J380" i="12" s="1"/>
  <c r="K380" i="12"/>
  <c r="J372" i="12" a="1"/>
  <c r="J372" i="12" s="1"/>
  <c r="K372" i="12"/>
  <c r="J364" i="12" a="1"/>
  <c r="J364" i="12" s="1"/>
  <c r="K364" i="12"/>
  <c r="J356" i="12" a="1"/>
  <c r="J356" i="12" s="1"/>
  <c r="K356" i="12"/>
  <c r="J348" i="12" a="1"/>
  <c r="J348" i="12" s="1"/>
  <c r="K348" i="12"/>
  <c r="J340" i="12" a="1"/>
  <c r="J340" i="12" s="1"/>
  <c r="K340" i="12"/>
  <c r="J332" i="12" a="1"/>
  <c r="J332" i="12" s="1"/>
  <c r="K332" i="12"/>
  <c r="J324" i="12" a="1"/>
  <c r="J324" i="12" s="1"/>
  <c r="K324" i="12"/>
  <c r="J316" i="12" a="1"/>
  <c r="J316" i="12" s="1"/>
  <c r="K316" i="12"/>
  <c r="J308" i="12" a="1"/>
  <c r="J308" i="12" s="1"/>
  <c r="K308" i="12"/>
  <c r="J300" i="12" a="1"/>
  <c r="J300" i="12" s="1"/>
  <c r="K300" i="12"/>
  <c r="J292" i="12" a="1"/>
  <c r="J292" i="12" s="1"/>
  <c r="K292" i="12"/>
  <c r="J284" i="12" a="1"/>
  <c r="J284" i="12" s="1"/>
  <c r="K284" i="12"/>
  <c r="J276" i="12" a="1"/>
  <c r="J276" i="12" s="1"/>
  <c r="K276" i="12"/>
  <c r="J268" i="12" a="1"/>
  <c r="J268" i="12" s="1"/>
  <c r="K268" i="12"/>
  <c r="J260" i="12" a="1"/>
  <c r="J260" i="12" s="1"/>
  <c r="K260" i="12"/>
  <c r="J252" i="12" a="1"/>
  <c r="J252" i="12" s="1"/>
  <c r="K252" i="12"/>
  <c r="J244" i="12" a="1"/>
  <c r="J244" i="12" s="1"/>
  <c r="K244" i="12"/>
  <c r="J236" i="12" a="1"/>
  <c r="J236" i="12" s="1"/>
  <c r="K236" i="12"/>
  <c r="J228" i="12" a="1"/>
  <c r="J228" i="12" s="1"/>
  <c r="K228" i="12"/>
  <c r="J220" i="12" a="1"/>
  <c r="J220" i="12" s="1"/>
  <c r="K220" i="12"/>
  <c r="J212" i="12" a="1"/>
  <c r="J212" i="12" s="1"/>
  <c r="K212" i="12"/>
  <c r="J204" i="12" a="1"/>
  <c r="J204" i="12" s="1"/>
  <c r="K204" i="12"/>
  <c r="J196" i="12" a="1"/>
  <c r="J196" i="12" s="1"/>
  <c r="K196" i="12"/>
  <c r="J188" i="12" a="1"/>
  <c r="J188" i="12" s="1"/>
  <c r="K188" i="12"/>
  <c r="J180" i="12" a="1"/>
  <c r="J180" i="12" s="1"/>
  <c r="K180" i="12"/>
  <c r="J172" i="12" a="1"/>
  <c r="J172" i="12" s="1"/>
  <c r="K172" i="12"/>
  <c r="J164" i="12" a="1"/>
  <c r="J164" i="12" s="1"/>
  <c r="K164" i="12"/>
  <c r="J156" i="12" a="1"/>
  <c r="J156" i="12" s="1"/>
  <c r="K156" i="12"/>
  <c r="J148" i="12" a="1"/>
  <c r="J148" i="12" s="1"/>
  <c r="K148" i="12"/>
  <c r="J140" i="12" a="1"/>
  <c r="J140" i="12" s="1"/>
  <c r="K140" i="12"/>
  <c r="J132" i="12" a="1"/>
  <c r="J132" i="12" s="1"/>
  <c r="K132" i="12"/>
  <c r="J124" i="12" a="1"/>
  <c r="J124" i="12" s="1"/>
  <c r="K124" i="12"/>
  <c r="J116" i="12" a="1"/>
  <c r="J116" i="12" s="1"/>
  <c r="K116" i="12"/>
  <c r="J108" i="12" a="1"/>
  <c r="J108" i="12" s="1"/>
  <c r="K108" i="12"/>
  <c r="J100" i="12" a="1"/>
  <c r="J100" i="12" s="1"/>
  <c r="K100" i="12"/>
  <c r="J92" i="12" a="1"/>
  <c r="J92" i="12" s="1"/>
  <c r="K92" i="12"/>
  <c r="J84" i="12" a="1"/>
  <c r="J84" i="12" s="1"/>
  <c r="K84" i="12"/>
  <c r="J76" i="12" a="1"/>
  <c r="J76" i="12" s="1"/>
  <c r="K76" i="12"/>
  <c r="K68" i="12"/>
  <c r="J60" i="12" a="1"/>
  <c r="J60" i="12" s="1"/>
  <c r="K60" i="12"/>
  <c r="J52" i="12" a="1"/>
  <c r="J52" i="12" s="1"/>
  <c r="K52" i="12"/>
  <c r="J44" i="12" a="1"/>
  <c r="J44" i="12" s="1"/>
  <c r="K44" i="12"/>
  <c r="J36" i="12" a="1"/>
  <c r="J36" i="12" s="1"/>
  <c r="K36" i="12"/>
  <c r="J28" i="12" a="1"/>
  <c r="J28" i="12" s="1"/>
  <c r="K28" i="12"/>
  <c r="J20" i="12" a="1"/>
  <c r="J20" i="12" s="1"/>
  <c r="K20" i="12"/>
  <c r="J12" i="12" a="1"/>
  <c r="J12" i="12" s="1"/>
  <c r="K12" i="12"/>
  <c r="J4" i="12" a="1"/>
  <c r="J4" i="12" s="1"/>
  <c r="K4" i="12"/>
  <c r="J2115" i="12" a="1"/>
  <c r="J2115" i="12" s="1"/>
  <c r="K2115" i="12" s="1"/>
  <c r="J2155" i="12" a="1"/>
  <c r="J2155" i="12" s="1"/>
  <c r="K2155" i="12" s="1"/>
  <c r="J2202" i="12" a="1"/>
  <c r="J2202" i="12" s="1"/>
  <c r="K2202" i="12" s="1"/>
  <c r="J2087" i="12" a="1"/>
  <c r="J2087" i="12" s="1"/>
  <c r="K2087" i="12" s="1"/>
  <c r="J2217" i="12" a="1"/>
  <c r="J2217" i="12" s="1"/>
  <c r="K2217" i="12" s="1"/>
  <c r="J2167" i="12" a="1"/>
  <c r="J2167" i="12" s="1"/>
  <c r="K2167" i="12" s="1"/>
  <c r="J2043" i="12" a="1"/>
  <c r="J2043" i="12" s="1"/>
  <c r="K2043" i="12" s="1"/>
  <c r="J2105" i="12" a="1"/>
  <c r="J2105" i="12" s="1"/>
  <c r="K2105" i="12" s="1"/>
  <c r="J2013" i="12" a="1"/>
  <c r="J2013" i="12" s="1"/>
  <c r="K2013" i="12" s="1"/>
  <c r="J2180" i="12" a="1"/>
  <c r="J2180" i="12" s="1"/>
  <c r="K2180" i="12" s="1"/>
  <c r="J2066" i="12" a="1"/>
  <c r="J2066" i="12" s="1"/>
  <c r="K2066" i="12" s="1"/>
  <c r="J2098" i="12" a="1"/>
  <c r="J2098" i="12" s="1"/>
  <c r="K2098" i="12" s="1"/>
  <c r="J1914" i="12" a="1"/>
  <c r="J1914" i="12" s="1"/>
  <c r="K1914" i="12"/>
  <c r="J1906" i="12" a="1"/>
  <c r="J1906" i="12" s="1"/>
  <c r="K1906" i="12"/>
  <c r="J1897" i="12" a="1"/>
  <c r="J1897" i="12" s="1"/>
  <c r="K1897" i="12"/>
  <c r="J1889" i="12" a="1"/>
  <c r="J1889" i="12" s="1"/>
  <c r="K1889" i="12"/>
  <c r="J1881" i="12" a="1"/>
  <c r="J1881" i="12" s="1"/>
  <c r="K1881" i="12"/>
  <c r="J1873" i="12" a="1"/>
  <c r="J1873" i="12" s="1"/>
  <c r="K1873" i="12"/>
  <c r="J1865" i="12" a="1"/>
  <c r="J1865" i="12" s="1"/>
  <c r="K1865" i="12"/>
  <c r="J1857" i="12" a="1"/>
  <c r="J1857" i="12" s="1"/>
  <c r="K1857" i="12"/>
  <c r="J1849" i="12" a="1"/>
  <c r="J1849" i="12" s="1"/>
  <c r="K1849" i="12"/>
  <c r="J1841" i="12" a="1"/>
  <c r="J1841" i="12" s="1"/>
  <c r="K1841" i="12"/>
  <c r="J1833" i="12" a="1"/>
  <c r="J1833" i="12" s="1"/>
  <c r="K1833" i="12"/>
  <c r="J1825" i="12" a="1"/>
  <c r="J1825" i="12" s="1"/>
  <c r="K1825" i="12"/>
  <c r="J1817" i="12" a="1"/>
  <c r="J1817" i="12" s="1"/>
  <c r="K1817" i="12"/>
  <c r="J1809" i="12" a="1"/>
  <c r="J1809" i="12" s="1"/>
  <c r="K1809" i="12"/>
  <c r="J1801" i="12" a="1"/>
  <c r="J1801" i="12" s="1"/>
  <c r="K1801" i="12"/>
  <c r="J1793" i="12" a="1"/>
  <c r="J1793" i="12" s="1"/>
  <c r="K1793" i="12"/>
  <c r="J1785" i="12" a="1"/>
  <c r="J1785" i="12" s="1"/>
  <c r="K1785" i="12"/>
  <c r="J1777" i="12" a="1"/>
  <c r="J1777" i="12" s="1"/>
  <c r="K1777" i="12"/>
  <c r="J1769" i="12" a="1"/>
  <c r="J1769" i="12" s="1"/>
  <c r="K1769" i="12"/>
  <c r="J1761" i="12" a="1"/>
  <c r="J1761" i="12" s="1"/>
  <c r="K1761" i="12"/>
  <c r="J1753" i="12" a="1"/>
  <c r="J1753" i="12" s="1"/>
  <c r="K1753" i="12"/>
  <c r="J1745" i="12" a="1"/>
  <c r="J1745" i="12" s="1"/>
  <c r="K1745" i="12"/>
  <c r="J1737" i="12" a="1"/>
  <c r="J1737" i="12" s="1"/>
  <c r="K1737" i="12"/>
  <c r="J1729" i="12" a="1"/>
  <c r="J1729" i="12" s="1"/>
  <c r="K1729" i="12"/>
  <c r="J1721" i="12" a="1"/>
  <c r="J1721" i="12" s="1"/>
  <c r="K1721" i="12"/>
  <c r="J1713" i="12" a="1"/>
  <c r="J1713" i="12" s="1"/>
  <c r="K1713" i="12"/>
  <c r="J1705" i="12" a="1"/>
  <c r="J1705" i="12" s="1"/>
  <c r="K1705" i="12"/>
  <c r="J1697" i="12" a="1"/>
  <c r="J1697" i="12" s="1"/>
  <c r="K1697" i="12"/>
  <c r="J1689" i="12" a="1"/>
  <c r="J1689" i="12" s="1"/>
  <c r="K1689" i="12"/>
  <c r="J1681" i="12" a="1"/>
  <c r="J1681" i="12" s="1"/>
  <c r="K1681" i="12"/>
  <c r="J1673" i="12" a="1"/>
  <c r="J1673" i="12" s="1"/>
  <c r="K1673" i="12"/>
  <c r="J1665" i="12" a="1"/>
  <c r="J1665" i="12" s="1"/>
  <c r="K1665" i="12"/>
  <c r="J1657" i="12" a="1"/>
  <c r="J1657" i="12" s="1"/>
  <c r="K1657" i="12"/>
  <c r="J1648" i="12" a="1"/>
  <c r="J1648" i="12" s="1"/>
  <c r="K1648" i="12"/>
  <c r="J1640" i="12" a="1"/>
  <c r="J1640" i="12" s="1"/>
  <c r="K1640" i="12"/>
  <c r="J1632" i="12" a="1"/>
  <c r="J1632" i="12" s="1"/>
  <c r="K1632" i="12"/>
  <c r="J1624" i="12" a="1"/>
  <c r="J1624" i="12" s="1"/>
  <c r="K1624" i="12"/>
  <c r="J1616" i="12" a="1"/>
  <c r="J1616" i="12" s="1"/>
  <c r="K1616" i="12"/>
  <c r="J1608" i="12" a="1"/>
  <c r="J1608" i="12" s="1"/>
  <c r="K1608" i="12"/>
  <c r="J1600" i="12" a="1"/>
  <c r="J1600" i="12" s="1"/>
  <c r="K1600" i="12"/>
  <c r="J1592" i="12" a="1"/>
  <c r="J1592" i="12" s="1"/>
  <c r="K1592" i="12"/>
  <c r="J1584" i="12" a="1"/>
  <c r="J1584" i="12" s="1"/>
  <c r="K1584" i="12"/>
  <c r="J1576" i="12" a="1"/>
  <c r="J1576" i="12" s="1"/>
  <c r="K1576" i="12"/>
  <c r="J1568" i="12" a="1"/>
  <c r="J1568" i="12" s="1"/>
  <c r="K1568" i="12"/>
  <c r="J1560" i="12" a="1"/>
  <c r="J1560" i="12" s="1"/>
  <c r="K1560" i="12"/>
  <c r="J1552" i="12" a="1"/>
  <c r="J1552" i="12" s="1"/>
  <c r="K1552" i="12"/>
  <c r="J1544" i="12" a="1"/>
  <c r="J1544" i="12" s="1"/>
  <c r="K1544" i="12"/>
  <c r="J1535" i="12" a="1"/>
  <c r="J1535" i="12" s="1"/>
  <c r="K1535" i="12"/>
  <c r="J1527" i="12" a="1"/>
  <c r="J1527" i="12" s="1"/>
  <c r="K1527" i="12"/>
  <c r="J1519" i="12" a="1"/>
  <c r="J1519" i="12" s="1"/>
  <c r="K1519" i="12"/>
  <c r="J1511" i="12" a="1"/>
  <c r="J1511" i="12" s="1"/>
  <c r="K1511" i="12"/>
  <c r="J1503" i="12" a="1"/>
  <c r="J1503" i="12" s="1"/>
  <c r="K1503" i="12"/>
  <c r="J1495" i="12" a="1"/>
  <c r="J1495" i="12" s="1"/>
  <c r="K1495" i="12"/>
  <c r="J1487" i="12" a="1"/>
  <c r="J1487" i="12" s="1"/>
  <c r="K1487" i="12"/>
  <c r="J1479" i="12" a="1"/>
  <c r="J1479" i="12" s="1"/>
  <c r="K1479" i="12"/>
  <c r="J1471" i="12" a="1"/>
  <c r="J1471" i="12" s="1"/>
  <c r="K1471" i="12"/>
  <c r="J1463" i="12" a="1"/>
  <c r="J1463" i="12" s="1"/>
  <c r="K1463" i="12"/>
  <c r="J1455" i="12" a="1"/>
  <c r="J1455" i="12" s="1"/>
  <c r="K1455" i="12"/>
  <c r="J1447" i="12" a="1"/>
  <c r="J1447" i="12" s="1"/>
  <c r="K1447" i="12"/>
  <c r="J1439" i="12" a="1"/>
  <c r="J1439" i="12" s="1"/>
  <c r="K1439" i="12"/>
  <c r="J1430" i="12" a="1"/>
  <c r="J1430" i="12" s="1"/>
  <c r="K1430" i="12"/>
  <c r="J1422" i="12" a="1"/>
  <c r="J1422" i="12" s="1"/>
  <c r="K1422" i="12"/>
  <c r="J1414" i="12" a="1"/>
  <c r="J1414" i="12" s="1"/>
  <c r="K1414" i="12"/>
  <c r="J1406" i="12" a="1"/>
  <c r="J1406" i="12" s="1"/>
  <c r="K1406" i="12"/>
  <c r="J1398" i="12" a="1"/>
  <c r="J1398" i="12" s="1"/>
  <c r="K1398" i="12"/>
  <c r="J1390" i="12" a="1"/>
  <c r="J1390" i="12" s="1"/>
  <c r="K1390" i="12"/>
  <c r="J1382" i="12" a="1"/>
  <c r="J1382" i="12" s="1"/>
  <c r="K1382" i="12"/>
  <c r="J1374" i="12" a="1"/>
  <c r="J1374" i="12" s="1"/>
  <c r="K1374" i="12"/>
  <c r="J1366" i="12" a="1"/>
  <c r="J1366" i="12" s="1"/>
  <c r="K1366" i="12"/>
  <c r="J1358" i="12" a="1"/>
  <c r="J1358" i="12" s="1"/>
  <c r="K1358" i="12"/>
  <c r="J1350" i="12" a="1"/>
  <c r="J1350" i="12" s="1"/>
  <c r="K1350" i="12"/>
  <c r="J1342" i="12" a="1"/>
  <c r="J1342" i="12" s="1"/>
  <c r="K1342" i="12"/>
  <c r="J1334" i="12" a="1"/>
  <c r="J1334" i="12" s="1"/>
  <c r="K1334" i="12"/>
  <c r="J1325" i="12" a="1"/>
  <c r="J1325" i="12" s="1"/>
  <c r="K1325" i="12"/>
  <c r="J1317" i="12" a="1"/>
  <c r="J1317" i="12" s="1"/>
  <c r="K1317" i="12"/>
  <c r="J1309" i="12" a="1"/>
  <c r="J1309" i="12" s="1"/>
  <c r="K1309" i="12"/>
  <c r="J1301" i="12" a="1"/>
  <c r="J1301" i="12" s="1"/>
  <c r="K1301" i="12"/>
  <c r="J1293" i="12" a="1"/>
  <c r="J1293" i="12" s="1"/>
  <c r="K1293" i="12"/>
  <c r="J1285" i="12" a="1"/>
  <c r="J1285" i="12" s="1"/>
  <c r="K1285" i="12"/>
  <c r="J1277" i="12" a="1"/>
  <c r="J1277" i="12" s="1"/>
  <c r="K1277" i="12"/>
  <c r="J1269" i="12" a="1"/>
  <c r="J1269" i="12" s="1"/>
  <c r="K1269" i="12"/>
  <c r="J1261" i="12" a="1"/>
  <c r="J1261" i="12" s="1"/>
  <c r="K1261" i="12"/>
  <c r="J1253" i="12" a="1"/>
  <c r="J1253" i="12" s="1"/>
  <c r="K1253" i="12"/>
  <c r="J1245" i="12" a="1"/>
  <c r="J1245" i="12" s="1"/>
  <c r="K1245" i="12"/>
  <c r="J1237" i="12" a="1"/>
  <c r="J1237" i="12" s="1"/>
  <c r="K1237" i="12"/>
  <c r="J1229" i="12" a="1"/>
  <c r="J1229" i="12" s="1"/>
  <c r="K1229" i="12"/>
  <c r="J1221" i="12" a="1"/>
  <c r="J1221" i="12" s="1"/>
  <c r="K1221" i="12"/>
  <c r="J1213" i="12" a="1"/>
  <c r="J1213" i="12" s="1"/>
  <c r="K1213" i="12"/>
  <c r="J1205" i="12" a="1"/>
  <c r="J1205" i="12" s="1"/>
  <c r="K1205" i="12"/>
  <c r="J1197" i="12" a="1"/>
  <c r="J1197" i="12" s="1"/>
  <c r="K1197" i="12"/>
  <c r="J1189" i="12" a="1"/>
  <c r="J1189" i="12" s="1"/>
  <c r="K1189" i="12"/>
  <c r="J1181" i="12" a="1"/>
  <c r="J1181" i="12" s="1"/>
  <c r="K1181" i="12"/>
  <c r="J1173" i="12" a="1"/>
  <c r="J1173" i="12" s="1"/>
  <c r="K1173" i="12"/>
  <c r="J1165" i="12" a="1"/>
  <c r="J1165" i="12" s="1"/>
  <c r="K1165" i="12"/>
  <c r="J1157" i="12" a="1"/>
  <c r="J1157" i="12" s="1"/>
  <c r="K1157" i="12"/>
  <c r="J1149" i="12" a="1"/>
  <c r="J1149" i="12" s="1"/>
  <c r="K1149" i="12"/>
  <c r="J1141" i="12" a="1"/>
  <c r="J1141" i="12" s="1"/>
  <c r="K1141" i="12"/>
  <c r="J1133" i="12" a="1"/>
  <c r="J1133" i="12" s="1"/>
  <c r="K1133" i="12"/>
  <c r="J1125" i="12" a="1"/>
  <c r="J1125" i="12" s="1"/>
  <c r="K1125" i="12"/>
  <c r="J1117" i="12" a="1"/>
  <c r="J1117" i="12" s="1"/>
  <c r="K1117" i="12"/>
  <c r="J1109" i="12" a="1"/>
  <c r="J1109" i="12" s="1"/>
  <c r="K1109" i="12"/>
  <c r="J1101" i="12" a="1"/>
  <c r="J1101" i="12" s="1"/>
  <c r="K1101" i="12"/>
  <c r="J1093" i="12" a="1"/>
  <c r="J1093" i="12" s="1"/>
  <c r="K1093" i="12"/>
  <c r="J1085" i="12" a="1"/>
  <c r="J1085" i="12" s="1"/>
  <c r="K1085" i="12"/>
  <c r="J1077" i="12" a="1"/>
  <c r="J1077" i="12" s="1"/>
  <c r="K1077" i="12"/>
  <c r="J1069" i="12" a="1"/>
  <c r="J1069" i="12" s="1"/>
  <c r="K1069" i="12"/>
  <c r="J1061" i="12" a="1"/>
  <c r="J1061" i="12" s="1"/>
  <c r="K1061" i="12"/>
  <c r="J1053" i="12" a="1"/>
  <c r="J1053" i="12" s="1"/>
  <c r="K1053" i="12"/>
  <c r="J1045" i="12" a="1"/>
  <c r="J1045" i="12" s="1"/>
  <c r="K1045" i="12"/>
  <c r="J1037" i="12" a="1"/>
  <c r="J1037" i="12" s="1"/>
  <c r="K1037" i="12"/>
  <c r="J1029" i="12" a="1"/>
  <c r="J1029" i="12" s="1"/>
  <c r="K1029" i="12"/>
  <c r="J1021" i="12" a="1"/>
  <c r="J1021" i="12" s="1"/>
  <c r="K1021" i="12"/>
  <c r="J1013" i="12" a="1"/>
  <c r="J1013" i="12" s="1"/>
  <c r="K1013" i="12"/>
  <c r="J1005" i="12" a="1"/>
  <c r="J1005" i="12" s="1"/>
  <c r="K1005" i="12"/>
  <c r="J997" i="12" a="1"/>
  <c r="J997" i="12" s="1"/>
  <c r="K997" i="12"/>
  <c r="J989" i="12" a="1"/>
  <c r="J989" i="12" s="1"/>
  <c r="K989" i="12"/>
  <c r="J981" i="12" a="1"/>
  <c r="J981" i="12" s="1"/>
  <c r="K981" i="12"/>
  <c r="J973" i="12" a="1"/>
  <c r="J973" i="12" s="1"/>
  <c r="K973" i="12"/>
  <c r="J965" i="12" a="1"/>
  <c r="J965" i="12" s="1"/>
  <c r="K965" i="12"/>
  <c r="J957" i="12" a="1"/>
  <c r="J957" i="12" s="1"/>
  <c r="K957" i="12"/>
  <c r="J949" i="12" a="1"/>
  <c r="J949" i="12" s="1"/>
  <c r="K949" i="12"/>
  <c r="J941" i="12" a="1"/>
  <c r="J941" i="12" s="1"/>
  <c r="K941" i="12"/>
  <c r="J933" i="12" a="1"/>
  <c r="J933" i="12" s="1"/>
  <c r="K933" i="12"/>
  <c r="J925" i="12" a="1"/>
  <c r="J925" i="12" s="1"/>
  <c r="K925" i="12"/>
  <c r="J917" i="12" a="1"/>
  <c r="J917" i="12" s="1"/>
  <c r="K917" i="12"/>
  <c r="J909" i="12" a="1"/>
  <c r="J909" i="12" s="1"/>
  <c r="K909" i="12"/>
  <c r="J901" i="12" a="1"/>
  <c r="J901" i="12" s="1"/>
  <c r="K901" i="12"/>
  <c r="J893" i="12" a="1"/>
  <c r="J893" i="12" s="1"/>
  <c r="K893" i="12"/>
  <c r="J885" i="12" a="1"/>
  <c r="J885" i="12" s="1"/>
  <c r="K885" i="12"/>
  <c r="J877" i="12" a="1"/>
  <c r="J877" i="12" s="1"/>
  <c r="K877" i="12"/>
  <c r="J869" i="12" a="1"/>
  <c r="J869" i="12" s="1"/>
  <c r="K869" i="12"/>
  <c r="J861" i="12" a="1"/>
  <c r="J861" i="12" s="1"/>
  <c r="K861" i="12"/>
  <c r="J852" i="12" a="1"/>
  <c r="J852" i="12" s="1"/>
  <c r="K852" i="12"/>
  <c r="J844" i="12" a="1"/>
  <c r="J844" i="12" s="1"/>
  <c r="K844" i="12"/>
  <c r="J836" i="12" a="1"/>
  <c r="J836" i="12" s="1"/>
  <c r="K836" i="12"/>
  <c r="J828" i="12" a="1"/>
  <c r="J828" i="12" s="1"/>
  <c r="K828" i="12"/>
  <c r="J820" i="12" a="1"/>
  <c r="J820" i="12" s="1"/>
  <c r="K820" i="12"/>
  <c r="J812" i="12" a="1"/>
  <c r="J812" i="12" s="1"/>
  <c r="K812" i="12"/>
  <c r="J804" i="12" a="1"/>
  <c r="J804" i="12" s="1"/>
  <c r="K804" i="12"/>
  <c r="J796" i="12" a="1"/>
  <c r="J796" i="12" s="1"/>
  <c r="K796" i="12"/>
  <c r="J788" i="12" a="1"/>
  <c r="J788" i="12" s="1"/>
  <c r="K788" i="12"/>
  <c r="J780" i="12" a="1"/>
  <c r="J780" i="12" s="1"/>
  <c r="K780" i="12"/>
  <c r="J772" i="12" a="1"/>
  <c r="J772" i="12" s="1"/>
  <c r="K772" i="12"/>
  <c r="J764" i="12" a="1"/>
  <c r="J764" i="12" s="1"/>
  <c r="K764" i="12"/>
  <c r="J756" i="12" a="1"/>
  <c r="J756" i="12" s="1"/>
  <c r="K756" i="12"/>
  <c r="J748" i="12" a="1"/>
  <c r="J748" i="12" s="1"/>
  <c r="K748" i="12"/>
  <c r="J740" i="12" a="1"/>
  <c r="J740" i="12" s="1"/>
  <c r="K740" i="12"/>
  <c r="J732" i="12" a="1"/>
  <c r="J732" i="12" s="1"/>
  <c r="K732" i="12"/>
  <c r="J724" i="12" a="1"/>
  <c r="J724" i="12" s="1"/>
  <c r="K724" i="12"/>
  <c r="J716" i="12" a="1"/>
  <c r="J716" i="12" s="1"/>
  <c r="K716" i="12"/>
  <c r="J708" i="12" a="1"/>
  <c r="J708" i="12" s="1"/>
  <c r="K708" i="12"/>
  <c r="J700" i="12" a="1"/>
  <c r="J700" i="12" s="1"/>
  <c r="K700" i="12"/>
  <c r="J692" i="12" a="1"/>
  <c r="J692" i="12" s="1"/>
  <c r="K692" i="12"/>
  <c r="J684" i="12" a="1"/>
  <c r="J684" i="12" s="1"/>
  <c r="K684" i="12"/>
  <c r="J676" i="12" a="1"/>
  <c r="J676" i="12" s="1"/>
  <c r="K676" i="12"/>
  <c r="J668" i="12" a="1"/>
  <c r="J668" i="12" s="1"/>
  <c r="K668" i="12"/>
  <c r="J660" i="12" a="1"/>
  <c r="J660" i="12" s="1"/>
  <c r="K660" i="12"/>
  <c r="J652" i="12" a="1"/>
  <c r="J652" i="12" s="1"/>
  <c r="K652" i="12"/>
  <c r="J644" i="12" a="1"/>
  <c r="J644" i="12" s="1"/>
  <c r="K644" i="12"/>
  <c r="J636" i="12" a="1"/>
  <c r="J636" i="12" s="1"/>
  <c r="K636" i="12"/>
  <c r="J628" i="12" a="1"/>
  <c r="J628" i="12" s="1"/>
  <c r="K628" i="12"/>
  <c r="J620" i="12" a="1"/>
  <c r="J620" i="12" s="1"/>
  <c r="K620" i="12"/>
  <c r="J612" i="12" a="1"/>
  <c r="J612" i="12" s="1"/>
  <c r="K612" i="12"/>
  <c r="J604" i="12" a="1"/>
  <c r="J604" i="12" s="1"/>
  <c r="K604" i="12"/>
  <c r="J596" i="12" a="1"/>
  <c r="J596" i="12" s="1"/>
  <c r="K596" i="12"/>
  <c r="J587" i="12" a="1"/>
  <c r="J587" i="12" s="1"/>
  <c r="K587" i="12"/>
  <c r="J579" i="12" a="1"/>
  <c r="J579" i="12" s="1"/>
  <c r="K579" i="12"/>
  <c r="J571" i="12" a="1"/>
  <c r="J571" i="12" s="1"/>
  <c r="K571" i="12"/>
  <c r="J563" i="12" a="1"/>
  <c r="J563" i="12" s="1"/>
  <c r="K563" i="12"/>
  <c r="J555" i="12" a="1"/>
  <c r="J555" i="12" s="1"/>
  <c r="K555" i="12"/>
  <c r="J547" i="12" a="1"/>
  <c r="J547" i="12" s="1"/>
  <c r="K547" i="12"/>
  <c r="J539" i="12" a="1"/>
  <c r="J539" i="12" s="1"/>
  <c r="K539" i="12"/>
  <c r="J531" i="12" a="1"/>
  <c r="J531" i="12" s="1"/>
  <c r="K531" i="12"/>
  <c r="J523" i="12" a="1"/>
  <c r="J523" i="12" s="1"/>
  <c r="K523" i="12"/>
  <c r="J515" i="12" a="1"/>
  <c r="J515" i="12" s="1"/>
  <c r="K515" i="12"/>
  <c r="J507" i="12" a="1"/>
  <c r="J507" i="12" s="1"/>
  <c r="K507" i="12"/>
  <c r="J499" i="12" a="1"/>
  <c r="J499" i="12" s="1"/>
  <c r="K499" i="12"/>
  <c r="J491" i="12" a="1"/>
  <c r="J491" i="12" s="1"/>
  <c r="K491" i="12"/>
  <c r="J483" i="12" a="1"/>
  <c r="J483" i="12" s="1"/>
  <c r="K483" i="12"/>
  <c r="J475" i="12" a="1"/>
  <c r="J475" i="12" s="1"/>
  <c r="K475" i="12"/>
  <c r="J467" i="12" a="1"/>
  <c r="J467" i="12" s="1"/>
  <c r="K467" i="12"/>
  <c r="J459" i="12" a="1"/>
  <c r="J459" i="12" s="1"/>
  <c r="K459" i="12"/>
  <c r="J451" i="12" a="1"/>
  <c r="J451" i="12" s="1"/>
  <c r="K451" i="12"/>
  <c r="J443" i="12" a="1"/>
  <c r="J443" i="12" s="1"/>
  <c r="K443" i="12"/>
  <c r="J435" i="12" a="1"/>
  <c r="J435" i="12" s="1"/>
  <c r="K435" i="12"/>
  <c r="J427" i="12" a="1"/>
  <c r="J427" i="12" s="1"/>
  <c r="K427" i="12"/>
  <c r="J419" i="12" a="1"/>
  <c r="J419" i="12" s="1"/>
  <c r="K419" i="12"/>
  <c r="J411" i="12" a="1"/>
  <c r="J411" i="12" s="1"/>
  <c r="K411" i="12"/>
  <c r="J403" i="12" a="1"/>
  <c r="J403" i="12" s="1"/>
  <c r="K403" i="12"/>
  <c r="J395" i="12" a="1"/>
  <c r="J395" i="12" s="1"/>
  <c r="K395" i="12"/>
  <c r="J387" i="12" a="1"/>
  <c r="J387" i="12" s="1"/>
  <c r="K387" i="12"/>
  <c r="J379" i="12" a="1"/>
  <c r="J379" i="12" s="1"/>
  <c r="K379" i="12"/>
  <c r="J371" i="12" a="1"/>
  <c r="J371" i="12" s="1"/>
  <c r="K371" i="12"/>
  <c r="J363" i="12" a="1"/>
  <c r="J363" i="12" s="1"/>
  <c r="K363" i="12"/>
  <c r="J355" i="12" a="1"/>
  <c r="J355" i="12" s="1"/>
  <c r="K355" i="12"/>
  <c r="J347" i="12" a="1"/>
  <c r="J347" i="12" s="1"/>
  <c r="K347" i="12"/>
  <c r="J339" i="12" a="1"/>
  <c r="J339" i="12" s="1"/>
  <c r="K339" i="12"/>
  <c r="J331" i="12" a="1"/>
  <c r="J331" i="12" s="1"/>
  <c r="K331" i="12"/>
  <c r="J323" i="12" a="1"/>
  <c r="J323" i="12" s="1"/>
  <c r="K323" i="12"/>
  <c r="J315" i="12" a="1"/>
  <c r="J315" i="12" s="1"/>
  <c r="K315" i="12"/>
  <c r="J307" i="12" a="1"/>
  <c r="J307" i="12" s="1"/>
  <c r="K307" i="12"/>
  <c r="J299" i="12" a="1"/>
  <c r="J299" i="12" s="1"/>
  <c r="K299" i="12"/>
  <c r="J291" i="12" a="1"/>
  <c r="J291" i="12" s="1"/>
  <c r="K291" i="12"/>
  <c r="J283" i="12" a="1"/>
  <c r="J283" i="12" s="1"/>
  <c r="K283" i="12"/>
  <c r="J275" i="12" a="1"/>
  <c r="J275" i="12" s="1"/>
  <c r="K275" i="12"/>
  <c r="J267" i="12" a="1"/>
  <c r="J267" i="12" s="1"/>
  <c r="K267" i="12"/>
  <c r="J259" i="12" a="1"/>
  <c r="J259" i="12" s="1"/>
  <c r="K259" i="12"/>
  <c r="J251" i="12" a="1"/>
  <c r="J251" i="12" s="1"/>
  <c r="K251" i="12"/>
  <c r="J243" i="12" a="1"/>
  <c r="J243" i="12" s="1"/>
  <c r="K243" i="12"/>
  <c r="J235" i="12" a="1"/>
  <c r="J235" i="12" s="1"/>
  <c r="K235" i="12"/>
  <c r="J227" i="12" a="1"/>
  <c r="J227" i="12" s="1"/>
  <c r="K227" i="12"/>
  <c r="J219" i="12" a="1"/>
  <c r="J219" i="12" s="1"/>
  <c r="K219" i="12"/>
  <c r="J211" i="12" a="1"/>
  <c r="J211" i="12" s="1"/>
  <c r="K211" i="12"/>
  <c r="J203" i="12" a="1"/>
  <c r="J203" i="12" s="1"/>
  <c r="K203" i="12"/>
  <c r="J195" i="12" a="1"/>
  <c r="J195" i="12" s="1"/>
  <c r="K195" i="12"/>
  <c r="J187" i="12" a="1"/>
  <c r="J187" i="12" s="1"/>
  <c r="K187" i="12"/>
  <c r="J179" i="12" a="1"/>
  <c r="J179" i="12" s="1"/>
  <c r="K179" i="12"/>
  <c r="J171" i="12" a="1"/>
  <c r="J171" i="12" s="1"/>
  <c r="K171" i="12"/>
  <c r="J163" i="12" a="1"/>
  <c r="J163" i="12" s="1"/>
  <c r="K163" i="12"/>
  <c r="J155" i="12" a="1"/>
  <c r="J155" i="12" s="1"/>
  <c r="K155" i="12"/>
  <c r="J147" i="12" a="1"/>
  <c r="J147" i="12" s="1"/>
  <c r="K147" i="12"/>
  <c r="J139" i="12" a="1"/>
  <c r="J139" i="12" s="1"/>
  <c r="K139" i="12"/>
  <c r="J131" i="12" a="1"/>
  <c r="J131" i="12" s="1"/>
  <c r="K131" i="12"/>
  <c r="J123" i="12" a="1"/>
  <c r="J123" i="12" s="1"/>
  <c r="K123" i="12"/>
  <c r="J115" i="12" a="1"/>
  <c r="J115" i="12" s="1"/>
  <c r="K115" i="12"/>
  <c r="J107" i="12" a="1"/>
  <c r="J107" i="12" s="1"/>
  <c r="K107" i="12"/>
  <c r="J99" i="12" a="1"/>
  <c r="J99" i="12" s="1"/>
  <c r="K99" i="12"/>
  <c r="J91" i="12" a="1"/>
  <c r="J91" i="12" s="1"/>
  <c r="K91" i="12"/>
  <c r="J83" i="12" a="1"/>
  <c r="J83" i="12" s="1"/>
  <c r="K83" i="12"/>
  <c r="J75" i="12" a="1"/>
  <c r="J75" i="12" s="1"/>
  <c r="K75" i="12"/>
  <c r="K67" i="12"/>
  <c r="J59" i="12" a="1"/>
  <c r="J59" i="12" s="1"/>
  <c r="K59" i="12"/>
  <c r="J51" i="12" a="1"/>
  <c r="J51" i="12" s="1"/>
  <c r="K51" i="12"/>
  <c r="J43" i="12" a="1"/>
  <c r="J43" i="12" s="1"/>
  <c r="K43" i="12"/>
  <c r="J35" i="12" a="1"/>
  <c r="J35" i="12" s="1"/>
  <c r="K35" i="12"/>
  <c r="J27" i="12" a="1"/>
  <c r="J27" i="12" s="1"/>
  <c r="K27" i="12"/>
  <c r="J19" i="12" a="1"/>
  <c r="J19" i="12" s="1"/>
  <c r="K19" i="12"/>
  <c r="J11" i="12" a="1"/>
  <c r="J11" i="12" s="1"/>
  <c r="K11" i="12"/>
  <c r="J3" i="12" a="1"/>
  <c r="J3" i="12" s="1"/>
  <c r="K3" i="12"/>
  <c r="J1979" i="12" a="1"/>
  <c r="J1979" i="12" s="1"/>
  <c r="K1979" i="12" s="1"/>
  <c r="J2071" i="12" a="1"/>
  <c r="J2071" i="12" s="1"/>
  <c r="K2071" i="12" s="1"/>
  <c r="J2188" i="12" a="1"/>
  <c r="J2188" i="12" s="1"/>
  <c r="K2188" i="12" s="1"/>
  <c r="J2109" i="12" a="1"/>
  <c r="J2109" i="12" s="1"/>
  <c r="K2109" i="12" s="1"/>
  <c r="J2153" i="12" a="1"/>
  <c r="J2153" i="12" s="1"/>
  <c r="K2153" i="12" s="1"/>
  <c r="J2107" i="12" a="1"/>
  <c r="J2107" i="12" s="1"/>
  <c r="K2107" i="12" s="1"/>
  <c r="J2216" i="12" a="1"/>
  <c r="J2216" i="12" s="1"/>
  <c r="K2216" i="12" s="1"/>
  <c r="J595" i="12" a="1"/>
  <c r="J595" i="12" s="1"/>
  <c r="K595" i="12"/>
  <c r="J2196" i="12" a="1"/>
  <c r="J2196" i="12" s="1"/>
  <c r="K2196" i="12" s="1"/>
  <c r="J2094" i="12" a="1"/>
  <c r="J2094" i="12" s="1"/>
  <c r="K2094" i="12" s="1"/>
  <c r="J1921" i="12" a="1"/>
  <c r="J1921" i="12" s="1"/>
  <c r="K1921" i="12"/>
  <c r="J1913" i="12" a="1"/>
  <c r="J1913" i="12" s="1"/>
  <c r="K1913" i="12"/>
  <c r="J1905" i="12" a="1"/>
  <c r="J1905" i="12" s="1"/>
  <c r="K1905" i="12"/>
  <c r="J1896" i="12" a="1"/>
  <c r="J1896" i="12" s="1"/>
  <c r="K1896" i="12"/>
  <c r="J1888" i="12" a="1"/>
  <c r="J1888" i="12" s="1"/>
  <c r="K1888" i="12"/>
  <c r="J1880" i="12" a="1"/>
  <c r="J1880" i="12" s="1"/>
  <c r="K1880" i="12"/>
  <c r="J1872" i="12" a="1"/>
  <c r="J1872" i="12" s="1"/>
  <c r="K1872" i="12"/>
  <c r="J1864" i="12" a="1"/>
  <c r="J1864" i="12" s="1"/>
  <c r="K1864" i="12"/>
  <c r="J1856" i="12" a="1"/>
  <c r="J1856" i="12" s="1"/>
  <c r="K1856" i="12"/>
  <c r="J1848" i="12" a="1"/>
  <c r="J1848" i="12" s="1"/>
  <c r="K1848" i="12"/>
  <c r="J1840" i="12" a="1"/>
  <c r="J1840" i="12" s="1"/>
  <c r="K1840" i="12"/>
  <c r="J1832" i="12" a="1"/>
  <c r="J1832" i="12" s="1"/>
  <c r="K1832" i="12"/>
  <c r="J1824" i="12" a="1"/>
  <c r="J1824" i="12" s="1"/>
  <c r="K1824" i="12"/>
  <c r="J1816" i="12" a="1"/>
  <c r="J1816" i="12" s="1"/>
  <c r="K1816" i="12"/>
  <c r="J1808" i="12" a="1"/>
  <c r="J1808" i="12" s="1"/>
  <c r="K1808" i="12"/>
  <c r="J1800" i="12" a="1"/>
  <c r="J1800" i="12" s="1"/>
  <c r="K1800" i="12"/>
  <c r="J1792" i="12" a="1"/>
  <c r="J1792" i="12" s="1"/>
  <c r="K1792" i="12"/>
  <c r="J1784" i="12" a="1"/>
  <c r="J1784" i="12" s="1"/>
  <c r="K1784" i="12"/>
  <c r="J1776" i="12" a="1"/>
  <c r="J1776" i="12" s="1"/>
  <c r="K1776" i="12"/>
  <c r="J1768" i="12" a="1"/>
  <c r="J1768" i="12" s="1"/>
  <c r="K1768" i="12"/>
  <c r="J1760" i="12" a="1"/>
  <c r="J1760" i="12" s="1"/>
  <c r="K1760" i="12"/>
  <c r="J1752" i="12" a="1"/>
  <c r="J1752" i="12" s="1"/>
  <c r="K1752" i="12"/>
  <c r="J1744" i="12" a="1"/>
  <c r="J1744" i="12" s="1"/>
  <c r="K1744" i="12"/>
  <c r="J1736" i="12" a="1"/>
  <c r="J1736" i="12" s="1"/>
  <c r="K1736" i="12"/>
  <c r="J1728" i="12" a="1"/>
  <c r="J1728" i="12" s="1"/>
  <c r="K1728" i="12"/>
  <c r="J1720" i="12" a="1"/>
  <c r="J1720" i="12" s="1"/>
  <c r="K1720" i="12"/>
  <c r="J1712" i="12" a="1"/>
  <c r="J1712" i="12" s="1"/>
  <c r="K1712" i="12"/>
  <c r="J1704" i="12" a="1"/>
  <c r="J1704" i="12" s="1"/>
  <c r="K1704" i="12"/>
  <c r="J1696" i="12" a="1"/>
  <c r="J1696" i="12" s="1"/>
  <c r="K1696" i="12"/>
  <c r="J1688" i="12" a="1"/>
  <c r="J1688" i="12" s="1"/>
  <c r="K1688" i="12"/>
  <c r="J1680" i="12" a="1"/>
  <c r="J1680" i="12" s="1"/>
  <c r="K1680" i="12"/>
  <c r="J1672" i="12" a="1"/>
  <c r="J1672" i="12" s="1"/>
  <c r="K1672" i="12"/>
  <c r="J1664" i="12" a="1"/>
  <c r="J1664" i="12" s="1"/>
  <c r="K1664" i="12"/>
  <c r="J1656" i="12" a="1"/>
  <c r="J1656" i="12" s="1"/>
  <c r="K1656" i="12"/>
  <c r="J1647" i="12" a="1"/>
  <c r="J1647" i="12" s="1"/>
  <c r="K1647" i="12"/>
  <c r="J1639" i="12" a="1"/>
  <c r="J1639" i="12" s="1"/>
  <c r="K1639" i="12"/>
  <c r="J1631" i="12" a="1"/>
  <c r="J1631" i="12" s="1"/>
  <c r="K1631" i="12"/>
  <c r="J1623" i="12" a="1"/>
  <c r="J1623" i="12" s="1"/>
  <c r="K1623" i="12"/>
  <c r="J1615" i="12" a="1"/>
  <c r="J1615" i="12" s="1"/>
  <c r="K1615" i="12"/>
  <c r="J1607" i="12" a="1"/>
  <c r="J1607" i="12" s="1"/>
  <c r="K1607" i="12"/>
  <c r="J1599" i="12" a="1"/>
  <c r="J1599" i="12" s="1"/>
  <c r="K1599" i="12"/>
  <c r="J1591" i="12" a="1"/>
  <c r="J1591" i="12" s="1"/>
  <c r="K1591" i="12"/>
  <c r="J1583" i="12" a="1"/>
  <c r="J1583" i="12" s="1"/>
  <c r="K1583" i="12"/>
  <c r="J1575" i="12" a="1"/>
  <c r="J1575" i="12" s="1"/>
  <c r="K1575" i="12"/>
  <c r="J1567" i="12" a="1"/>
  <c r="J1567" i="12" s="1"/>
  <c r="K1567" i="12"/>
  <c r="J1559" i="12" a="1"/>
  <c r="J1559" i="12" s="1"/>
  <c r="K1559" i="12"/>
  <c r="J1551" i="12" a="1"/>
  <c r="J1551" i="12" s="1"/>
  <c r="K1551" i="12"/>
  <c r="J1542" i="12" a="1"/>
  <c r="J1542" i="12" s="1"/>
  <c r="K1542" i="12"/>
  <c r="J1534" i="12" a="1"/>
  <c r="J1534" i="12" s="1"/>
  <c r="K1534" i="12"/>
  <c r="J1526" i="12" a="1"/>
  <c r="J1526" i="12" s="1"/>
  <c r="K1526" i="12"/>
  <c r="J1518" i="12" a="1"/>
  <c r="J1518" i="12" s="1"/>
  <c r="K1518" i="12"/>
  <c r="J1510" i="12" a="1"/>
  <c r="J1510" i="12" s="1"/>
  <c r="K1510" i="12"/>
  <c r="J1502" i="12" a="1"/>
  <c r="J1502" i="12" s="1"/>
  <c r="K1502" i="12"/>
  <c r="J1494" i="12" a="1"/>
  <c r="J1494" i="12" s="1"/>
  <c r="K1494" i="12"/>
  <c r="J1486" i="12" a="1"/>
  <c r="J1486" i="12" s="1"/>
  <c r="K1486" i="12"/>
  <c r="J1478" i="12" a="1"/>
  <c r="J1478" i="12" s="1"/>
  <c r="K1478" i="12"/>
  <c r="J1470" i="12" a="1"/>
  <c r="J1470" i="12" s="1"/>
  <c r="K1470" i="12"/>
  <c r="J1462" i="12" a="1"/>
  <c r="J1462" i="12" s="1"/>
  <c r="K1462" i="12"/>
  <c r="J1454" i="12" a="1"/>
  <c r="J1454" i="12" s="1"/>
  <c r="K1454" i="12"/>
  <c r="J1446" i="12" a="1"/>
  <c r="J1446" i="12" s="1"/>
  <c r="K1446" i="12"/>
  <c r="J1438" i="12" a="1"/>
  <c r="J1438" i="12" s="1"/>
  <c r="K1438" i="12"/>
  <c r="J1429" i="12" a="1"/>
  <c r="J1429" i="12" s="1"/>
  <c r="K1429" i="12"/>
  <c r="J1421" i="12" a="1"/>
  <c r="J1421" i="12" s="1"/>
  <c r="K1421" i="12"/>
  <c r="J1413" i="12" a="1"/>
  <c r="J1413" i="12" s="1"/>
  <c r="K1413" i="12"/>
  <c r="J1405" i="12" a="1"/>
  <c r="J1405" i="12" s="1"/>
  <c r="K1405" i="12"/>
  <c r="J1397" i="12" a="1"/>
  <c r="J1397" i="12" s="1"/>
  <c r="K1397" i="12"/>
  <c r="J1389" i="12" a="1"/>
  <c r="J1389" i="12" s="1"/>
  <c r="K1389" i="12"/>
  <c r="J1381" i="12" a="1"/>
  <c r="J1381" i="12" s="1"/>
  <c r="K1381" i="12"/>
  <c r="J1373" i="12" a="1"/>
  <c r="J1373" i="12" s="1"/>
  <c r="K1373" i="12"/>
  <c r="J1365" i="12" a="1"/>
  <c r="J1365" i="12" s="1"/>
  <c r="K1365" i="12"/>
  <c r="J1357" i="12" a="1"/>
  <c r="J1357" i="12" s="1"/>
  <c r="K1357" i="12"/>
  <c r="J1349" i="12" a="1"/>
  <c r="J1349" i="12" s="1"/>
  <c r="K1349" i="12"/>
  <c r="J1341" i="12" a="1"/>
  <c r="J1341" i="12" s="1"/>
  <c r="K1341" i="12"/>
  <c r="J1333" i="12" a="1"/>
  <c r="J1333" i="12" s="1"/>
  <c r="K1333" i="12"/>
  <c r="J1324" i="12" a="1"/>
  <c r="J1324" i="12" s="1"/>
  <c r="K1324" i="12"/>
  <c r="J1316" i="12" a="1"/>
  <c r="J1316" i="12" s="1"/>
  <c r="K1316" i="12"/>
  <c r="J1308" i="12" a="1"/>
  <c r="J1308" i="12" s="1"/>
  <c r="K1308" i="12"/>
  <c r="J1300" i="12" a="1"/>
  <c r="J1300" i="12" s="1"/>
  <c r="K1300" i="12"/>
  <c r="J1292" i="12" a="1"/>
  <c r="J1292" i="12" s="1"/>
  <c r="K1292" i="12"/>
  <c r="J1284" i="12" a="1"/>
  <c r="J1284" i="12" s="1"/>
  <c r="K1284" i="12"/>
  <c r="J1276" i="12" a="1"/>
  <c r="J1276" i="12" s="1"/>
  <c r="K1276" i="12"/>
  <c r="J1268" i="12" a="1"/>
  <c r="J1268" i="12" s="1"/>
  <c r="K1268" i="12"/>
  <c r="J1260" i="12" a="1"/>
  <c r="J1260" i="12" s="1"/>
  <c r="K1260" i="12"/>
  <c r="J1252" i="12" a="1"/>
  <c r="J1252" i="12" s="1"/>
  <c r="K1252" i="12"/>
  <c r="J1244" i="12" a="1"/>
  <c r="J1244" i="12" s="1"/>
  <c r="K1244" i="12"/>
  <c r="J1236" i="12" a="1"/>
  <c r="J1236" i="12" s="1"/>
  <c r="K1236" i="12"/>
  <c r="J1228" i="12" a="1"/>
  <c r="J1228" i="12" s="1"/>
  <c r="K1228" i="12"/>
  <c r="J1220" i="12" a="1"/>
  <c r="J1220" i="12" s="1"/>
  <c r="K1220" i="12"/>
  <c r="J1212" i="12" a="1"/>
  <c r="J1212" i="12" s="1"/>
  <c r="K1212" i="12"/>
  <c r="J1204" i="12" a="1"/>
  <c r="J1204" i="12" s="1"/>
  <c r="K1204" i="12"/>
  <c r="J1196" i="12" a="1"/>
  <c r="J1196" i="12" s="1"/>
  <c r="K1196" i="12"/>
  <c r="J1188" i="12" a="1"/>
  <c r="J1188" i="12" s="1"/>
  <c r="K1188" i="12"/>
  <c r="J1180" i="12" a="1"/>
  <c r="J1180" i="12" s="1"/>
  <c r="K1180" i="12"/>
  <c r="J1172" i="12" a="1"/>
  <c r="J1172" i="12" s="1"/>
  <c r="K1172" i="12"/>
  <c r="J1164" i="12" a="1"/>
  <c r="J1164" i="12" s="1"/>
  <c r="K1164" i="12"/>
  <c r="J1156" i="12" a="1"/>
  <c r="J1156" i="12" s="1"/>
  <c r="K1156" i="12"/>
  <c r="J1148" i="12" a="1"/>
  <c r="J1148" i="12" s="1"/>
  <c r="K1148" i="12"/>
  <c r="J1140" i="12" a="1"/>
  <c r="J1140" i="12" s="1"/>
  <c r="K1140" i="12"/>
  <c r="J1132" i="12" a="1"/>
  <c r="J1132" i="12" s="1"/>
  <c r="K1132" i="12"/>
  <c r="J1124" i="12" a="1"/>
  <c r="J1124" i="12" s="1"/>
  <c r="K1124" i="12"/>
  <c r="J1116" i="12" a="1"/>
  <c r="J1116" i="12" s="1"/>
  <c r="K1116" i="12"/>
  <c r="J1108" i="12" a="1"/>
  <c r="J1108" i="12" s="1"/>
  <c r="K1108" i="12"/>
  <c r="J1100" i="12" a="1"/>
  <c r="J1100" i="12" s="1"/>
  <c r="K1100" i="12"/>
  <c r="J1092" i="12" a="1"/>
  <c r="J1092" i="12" s="1"/>
  <c r="K1092" i="12"/>
  <c r="J1084" i="12" a="1"/>
  <c r="J1084" i="12" s="1"/>
  <c r="K1084" i="12"/>
  <c r="J1076" i="12" a="1"/>
  <c r="J1076" i="12" s="1"/>
  <c r="K1076" i="12"/>
  <c r="J1068" i="12" a="1"/>
  <c r="J1068" i="12" s="1"/>
  <c r="K1068" i="12"/>
  <c r="J1060" i="12" a="1"/>
  <c r="J1060" i="12" s="1"/>
  <c r="K1060" i="12"/>
  <c r="J1052" i="12" a="1"/>
  <c r="J1052" i="12" s="1"/>
  <c r="K1052" i="12"/>
  <c r="J1044" i="12" a="1"/>
  <c r="J1044" i="12" s="1"/>
  <c r="K1044" i="12"/>
  <c r="J1036" i="12" a="1"/>
  <c r="J1036" i="12" s="1"/>
  <c r="K1036" i="12"/>
  <c r="J1028" i="12" a="1"/>
  <c r="J1028" i="12" s="1"/>
  <c r="K1028" i="12"/>
  <c r="J1020" i="12" a="1"/>
  <c r="J1020" i="12" s="1"/>
  <c r="K1020" i="12"/>
  <c r="J1012" i="12" a="1"/>
  <c r="J1012" i="12" s="1"/>
  <c r="K1012" i="12"/>
  <c r="J1004" i="12" a="1"/>
  <c r="J1004" i="12" s="1"/>
  <c r="K1004" i="12"/>
  <c r="J996" i="12" a="1"/>
  <c r="J996" i="12" s="1"/>
  <c r="K996" i="12"/>
  <c r="J988" i="12" a="1"/>
  <c r="J988" i="12" s="1"/>
  <c r="K988" i="12"/>
  <c r="J980" i="12" a="1"/>
  <c r="J980" i="12" s="1"/>
  <c r="K980" i="12"/>
  <c r="J972" i="12" a="1"/>
  <c r="J972" i="12" s="1"/>
  <c r="K972" i="12"/>
  <c r="J964" i="12" a="1"/>
  <c r="J964" i="12" s="1"/>
  <c r="K964" i="12"/>
  <c r="J956" i="12" a="1"/>
  <c r="J956" i="12" s="1"/>
  <c r="K956" i="12"/>
  <c r="J948" i="12" a="1"/>
  <c r="J948" i="12" s="1"/>
  <c r="K948" i="12"/>
  <c r="J940" i="12" a="1"/>
  <c r="J940" i="12" s="1"/>
  <c r="K940" i="12"/>
  <c r="J932" i="12" a="1"/>
  <c r="J932" i="12" s="1"/>
  <c r="K932" i="12"/>
  <c r="J924" i="12" a="1"/>
  <c r="J924" i="12" s="1"/>
  <c r="K924" i="12"/>
  <c r="J916" i="12" a="1"/>
  <c r="J916" i="12" s="1"/>
  <c r="K916" i="12"/>
  <c r="J908" i="12" a="1"/>
  <c r="J908" i="12" s="1"/>
  <c r="K908" i="12"/>
  <c r="J900" i="12" a="1"/>
  <c r="J900" i="12" s="1"/>
  <c r="K900" i="12"/>
  <c r="J892" i="12" a="1"/>
  <c r="J892" i="12" s="1"/>
  <c r="K892" i="12"/>
  <c r="J884" i="12" a="1"/>
  <c r="J884" i="12" s="1"/>
  <c r="K884" i="12"/>
  <c r="J876" i="12" a="1"/>
  <c r="J876" i="12" s="1"/>
  <c r="K876" i="12"/>
  <c r="J868" i="12" a="1"/>
  <c r="J868" i="12" s="1"/>
  <c r="K868" i="12"/>
  <c r="J860" i="12" a="1"/>
  <c r="J860" i="12" s="1"/>
  <c r="K860" i="12"/>
  <c r="J851" i="12" a="1"/>
  <c r="J851" i="12" s="1"/>
  <c r="K851" i="12"/>
  <c r="J843" i="12" a="1"/>
  <c r="J843" i="12" s="1"/>
  <c r="K843" i="12"/>
  <c r="J835" i="12" a="1"/>
  <c r="J835" i="12" s="1"/>
  <c r="K835" i="12"/>
  <c r="J827" i="12" a="1"/>
  <c r="J827" i="12" s="1"/>
  <c r="K827" i="12"/>
  <c r="J819" i="12" a="1"/>
  <c r="J819" i="12" s="1"/>
  <c r="K819" i="12"/>
  <c r="J811" i="12" a="1"/>
  <c r="J811" i="12" s="1"/>
  <c r="K811" i="12"/>
  <c r="J803" i="12" a="1"/>
  <c r="J803" i="12" s="1"/>
  <c r="K803" i="12"/>
  <c r="J795" i="12" a="1"/>
  <c r="J795" i="12" s="1"/>
  <c r="K795" i="12"/>
  <c r="J787" i="12" a="1"/>
  <c r="J787" i="12" s="1"/>
  <c r="K787" i="12"/>
  <c r="J779" i="12" a="1"/>
  <c r="J779" i="12" s="1"/>
  <c r="K779" i="12"/>
  <c r="J771" i="12" a="1"/>
  <c r="J771" i="12" s="1"/>
  <c r="K771" i="12"/>
  <c r="J763" i="12" a="1"/>
  <c r="J763" i="12" s="1"/>
  <c r="K763" i="12"/>
  <c r="J755" i="12" a="1"/>
  <c r="J755" i="12" s="1"/>
  <c r="K755" i="12"/>
  <c r="J747" i="12" a="1"/>
  <c r="J747" i="12" s="1"/>
  <c r="K747" i="12"/>
  <c r="J739" i="12" a="1"/>
  <c r="J739" i="12" s="1"/>
  <c r="K739" i="12"/>
  <c r="J731" i="12" a="1"/>
  <c r="J731" i="12" s="1"/>
  <c r="K731" i="12"/>
  <c r="J723" i="12" a="1"/>
  <c r="J723" i="12" s="1"/>
  <c r="K723" i="12"/>
  <c r="J715" i="12" a="1"/>
  <c r="J715" i="12" s="1"/>
  <c r="K715" i="12"/>
  <c r="J707" i="12" a="1"/>
  <c r="J707" i="12" s="1"/>
  <c r="K707" i="12"/>
  <c r="J699" i="12" a="1"/>
  <c r="J699" i="12" s="1"/>
  <c r="K699" i="12"/>
  <c r="J691" i="12" a="1"/>
  <c r="J691" i="12" s="1"/>
  <c r="K691" i="12"/>
  <c r="J683" i="12" a="1"/>
  <c r="J683" i="12" s="1"/>
  <c r="K683" i="12"/>
  <c r="J675" i="12" a="1"/>
  <c r="J675" i="12" s="1"/>
  <c r="K675" i="12"/>
  <c r="J667" i="12" a="1"/>
  <c r="J667" i="12" s="1"/>
  <c r="K667" i="12"/>
  <c r="J659" i="12" a="1"/>
  <c r="J659" i="12" s="1"/>
  <c r="K659" i="12"/>
  <c r="J651" i="12" a="1"/>
  <c r="J651" i="12" s="1"/>
  <c r="K651" i="12"/>
  <c r="J643" i="12" a="1"/>
  <c r="J643" i="12" s="1"/>
  <c r="K643" i="12"/>
  <c r="J635" i="12" a="1"/>
  <c r="J635" i="12" s="1"/>
  <c r="K635" i="12"/>
  <c r="J627" i="12" a="1"/>
  <c r="J627" i="12" s="1"/>
  <c r="K627" i="12"/>
  <c r="J619" i="12" a="1"/>
  <c r="J619" i="12" s="1"/>
  <c r="K619" i="12"/>
  <c r="J611" i="12" a="1"/>
  <c r="J611" i="12" s="1"/>
  <c r="K611" i="12"/>
  <c r="J603" i="12" a="1"/>
  <c r="J603" i="12" s="1"/>
  <c r="K603" i="12"/>
  <c r="J594" i="12" a="1"/>
  <c r="J594" i="12" s="1"/>
  <c r="K594" i="12"/>
  <c r="J586" i="12" a="1"/>
  <c r="J586" i="12" s="1"/>
  <c r="K586" i="12"/>
  <c r="J578" i="12" a="1"/>
  <c r="J578" i="12" s="1"/>
  <c r="K578" i="12"/>
  <c r="J570" i="12" a="1"/>
  <c r="J570" i="12" s="1"/>
  <c r="K570" i="12"/>
  <c r="J562" i="12" a="1"/>
  <c r="J562" i="12" s="1"/>
  <c r="K562" i="12"/>
  <c r="J554" i="12" a="1"/>
  <c r="J554" i="12" s="1"/>
  <c r="K554" i="12"/>
  <c r="J546" i="12" a="1"/>
  <c r="J546" i="12" s="1"/>
  <c r="K546" i="12"/>
  <c r="J538" i="12" a="1"/>
  <c r="J538" i="12" s="1"/>
  <c r="K538" i="12"/>
  <c r="J530" i="12" a="1"/>
  <c r="J530" i="12" s="1"/>
  <c r="K530" i="12"/>
  <c r="J522" i="12" a="1"/>
  <c r="J522" i="12" s="1"/>
  <c r="K522" i="12"/>
  <c r="J514" i="12" a="1"/>
  <c r="J514" i="12" s="1"/>
  <c r="K514" i="12"/>
  <c r="J506" i="12" a="1"/>
  <c r="J506" i="12" s="1"/>
  <c r="K506" i="12"/>
  <c r="J498" i="12" a="1"/>
  <c r="J498" i="12" s="1"/>
  <c r="K498" i="12"/>
  <c r="J490" i="12" a="1"/>
  <c r="J490" i="12" s="1"/>
  <c r="K490" i="12"/>
  <c r="J482" i="12" a="1"/>
  <c r="J482" i="12" s="1"/>
  <c r="K482" i="12"/>
  <c r="J474" i="12" a="1"/>
  <c r="J474" i="12" s="1"/>
  <c r="K474" i="12"/>
  <c r="J466" i="12" a="1"/>
  <c r="J466" i="12" s="1"/>
  <c r="K466" i="12"/>
  <c r="J458" i="12" a="1"/>
  <c r="J458" i="12" s="1"/>
  <c r="K458" i="12"/>
  <c r="J450" i="12" a="1"/>
  <c r="J450" i="12" s="1"/>
  <c r="K450" i="12"/>
  <c r="J442" i="12" a="1"/>
  <c r="J442" i="12" s="1"/>
  <c r="K442" i="12"/>
  <c r="J434" i="12" a="1"/>
  <c r="J434" i="12" s="1"/>
  <c r="K434" i="12"/>
  <c r="J426" i="12" a="1"/>
  <c r="J426" i="12" s="1"/>
  <c r="K426" i="12"/>
  <c r="J418" i="12" a="1"/>
  <c r="J418" i="12" s="1"/>
  <c r="K418" i="12"/>
  <c r="J410" i="12" a="1"/>
  <c r="J410" i="12" s="1"/>
  <c r="K410" i="12"/>
  <c r="J402" i="12" a="1"/>
  <c r="J402" i="12" s="1"/>
  <c r="K402" i="12"/>
  <c r="J394" i="12" a="1"/>
  <c r="J394" i="12" s="1"/>
  <c r="K394" i="12"/>
  <c r="J386" i="12" a="1"/>
  <c r="J386" i="12" s="1"/>
  <c r="K386" i="12"/>
  <c r="J378" i="12" a="1"/>
  <c r="J378" i="12" s="1"/>
  <c r="K378" i="12"/>
  <c r="J370" i="12" a="1"/>
  <c r="J370" i="12" s="1"/>
  <c r="K370" i="12"/>
  <c r="J362" i="12" a="1"/>
  <c r="J362" i="12" s="1"/>
  <c r="K362" i="12"/>
  <c r="J354" i="12" a="1"/>
  <c r="J354" i="12" s="1"/>
  <c r="K354" i="12"/>
  <c r="J346" i="12" a="1"/>
  <c r="J346" i="12" s="1"/>
  <c r="K346" i="12"/>
  <c r="J338" i="12" a="1"/>
  <c r="J338" i="12" s="1"/>
  <c r="K338" i="12"/>
  <c r="J330" i="12" a="1"/>
  <c r="J330" i="12" s="1"/>
  <c r="K330" i="12"/>
  <c r="J322" i="12" a="1"/>
  <c r="J322" i="12" s="1"/>
  <c r="K322" i="12"/>
  <c r="J314" i="12" a="1"/>
  <c r="J314" i="12" s="1"/>
  <c r="K314" i="12"/>
  <c r="J306" i="12" a="1"/>
  <c r="J306" i="12" s="1"/>
  <c r="K306" i="12"/>
  <c r="J298" i="12" a="1"/>
  <c r="J298" i="12" s="1"/>
  <c r="K298" i="12"/>
  <c r="J290" i="12" a="1"/>
  <c r="J290" i="12" s="1"/>
  <c r="K290" i="12"/>
  <c r="J282" i="12" a="1"/>
  <c r="J282" i="12" s="1"/>
  <c r="K282" i="12"/>
  <c r="J274" i="12" a="1"/>
  <c r="J274" i="12" s="1"/>
  <c r="K274" i="12"/>
  <c r="J266" i="12" a="1"/>
  <c r="J266" i="12" s="1"/>
  <c r="K266" i="12"/>
  <c r="J258" i="12" a="1"/>
  <c r="J258" i="12" s="1"/>
  <c r="K258" i="12"/>
  <c r="J250" i="12" a="1"/>
  <c r="J250" i="12" s="1"/>
  <c r="K250" i="12"/>
  <c r="J242" i="12" a="1"/>
  <c r="J242" i="12" s="1"/>
  <c r="K242" i="12"/>
  <c r="J234" i="12" a="1"/>
  <c r="J234" i="12" s="1"/>
  <c r="K234" i="12"/>
  <c r="J226" i="12" a="1"/>
  <c r="J226" i="12" s="1"/>
  <c r="K226" i="12"/>
  <c r="J218" i="12" a="1"/>
  <c r="J218" i="12" s="1"/>
  <c r="K218" i="12"/>
  <c r="J210" i="12" a="1"/>
  <c r="J210" i="12" s="1"/>
  <c r="K210" i="12"/>
  <c r="J202" i="12" a="1"/>
  <c r="J202" i="12" s="1"/>
  <c r="K202" i="12"/>
  <c r="J194" i="12" a="1"/>
  <c r="J194" i="12" s="1"/>
  <c r="K194" i="12"/>
  <c r="J186" i="12" a="1"/>
  <c r="J186" i="12" s="1"/>
  <c r="K186" i="12"/>
  <c r="J178" i="12" a="1"/>
  <c r="J178" i="12" s="1"/>
  <c r="K178" i="12"/>
  <c r="J170" i="12" a="1"/>
  <c r="J170" i="12" s="1"/>
  <c r="K170" i="12"/>
  <c r="J162" i="12" a="1"/>
  <c r="J162" i="12" s="1"/>
  <c r="K162" i="12"/>
  <c r="J154" i="12" a="1"/>
  <c r="J154" i="12" s="1"/>
  <c r="K154" i="12"/>
  <c r="J146" i="12" a="1"/>
  <c r="J146" i="12" s="1"/>
  <c r="K146" i="12"/>
  <c r="J138" i="12" a="1"/>
  <c r="J138" i="12" s="1"/>
  <c r="K138" i="12"/>
  <c r="J130" i="12" a="1"/>
  <c r="J130" i="12" s="1"/>
  <c r="K130" i="12"/>
  <c r="J122" i="12" a="1"/>
  <c r="J122" i="12" s="1"/>
  <c r="K122" i="12"/>
  <c r="J114" i="12" a="1"/>
  <c r="J114" i="12" s="1"/>
  <c r="K114" i="12"/>
  <c r="J106" i="12" a="1"/>
  <c r="J106" i="12" s="1"/>
  <c r="K106" i="12"/>
  <c r="J98" i="12" a="1"/>
  <c r="J98" i="12" s="1"/>
  <c r="K98" i="12"/>
  <c r="J90" i="12" a="1"/>
  <c r="J90" i="12" s="1"/>
  <c r="K90" i="12"/>
  <c r="J82" i="12" a="1"/>
  <c r="J82" i="12" s="1"/>
  <c r="K82" i="12"/>
  <c r="J74" i="12" a="1"/>
  <c r="J74" i="12" s="1"/>
  <c r="K74" i="12"/>
  <c r="J66" i="12" a="1"/>
  <c r="J66" i="12" s="1"/>
  <c r="K66" i="12"/>
  <c r="J58" i="12" a="1"/>
  <c r="J58" i="12" s="1"/>
  <c r="K58" i="12"/>
  <c r="J50" i="12" a="1"/>
  <c r="J50" i="12" s="1"/>
  <c r="K50" i="12"/>
  <c r="J42" i="12" a="1"/>
  <c r="J42" i="12" s="1"/>
  <c r="K42" i="12"/>
  <c r="J34" i="12" a="1"/>
  <c r="J34" i="12" s="1"/>
  <c r="K34" i="12"/>
  <c r="J26" i="12" a="1"/>
  <c r="J26" i="12" s="1"/>
  <c r="K26" i="12"/>
  <c r="J18" i="12" a="1"/>
  <c r="J18" i="12" s="1"/>
  <c r="K18" i="12"/>
  <c r="J10" i="12" a="1"/>
  <c r="J10" i="12" s="1"/>
  <c r="K10" i="12"/>
  <c r="J1330" i="12" a="1"/>
  <c r="J1330" i="12" s="1"/>
  <c r="K1330" i="12"/>
  <c r="J2081" i="12" a="1"/>
  <c r="J2081" i="12" s="1"/>
  <c r="K2081" i="12" s="1"/>
  <c r="J2064" i="12" a="1"/>
  <c r="J2064" i="12" s="1"/>
  <c r="K2064" i="12" s="1"/>
  <c r="J2063" i="12" a="1"/>
  <c r="J2063" i="12" s="1"/>
  <c r="K2063" i="12" s="1"/>
  <c r="J2111" i="12" a="1"/>
  <c r="J2111" i="12" s="1"/>
  <c r="K2111" i="12" s="1"/>
  <c r="J2197" i="12" a="1"/>
  <c r="J2197" i="12" s="1"/>
  <c r="K2197" i="12" s="1"/>
  <c r="J2108" i="12" a="1"/>
  <c r="J2108" i="12" s="1"/>
  <c r="K2108" i="12" s="1"/>
  <c r="J2079" i="12" a="1"/>
  <c r="J2079" i="12" s="1"/>
  <c r="K2079" i="12" s="1"/>
  <c r="J1983" i="12" a="1"/>
  <c r="J1983" i="12" s="1"/>
  <c r="K1983" i="12" s="1"/>
  <c r="J1940" i="12" a="1"/>
  <c r="J1940" i="12" s="1"/>
  <c r="K1940" i="12" s="1"/>
  <c r="J2195" i="12" a="1"/>
  <c r="J2195" i="12" s="1"/>
  <c r="K2195" i="12" s="1"/>
  <c r="J1920" i="12" a="1"/>
  <c r="J1920" i="12" s="1"/>
  <c r="K1920" i="12"/>
  <c r="J1912" i="12" a="1"/>
  <c r="J1912" i="12" s="1"/>
  <c r="K1912" i="12"/>
  <c r="J1903" i="12" a="1"/>
  <c r="J1903" i="12" s="1"/>
  <c r="K1903" i="12"/>
  <c r="J1895" i="12" a="1"/>
  <c r="J1895" i="12" s="1"/>
  <c r="K1895" i="12"/>
  <c r="J1887" i="12" a="1"/>
  <c r="J1887" i="12" s="1"/>
  <c r="K1887" i="12"/>
  <c r="J1879" i="12" a="1"/>
  <c r="J1879" i="12" s="1"/>
  <c r="K1879" i="12"/>
  <c r="J1871" i="12" a="1"/>
  <c r="J1871" i="12" s="1"/>
  <c r="K1871" i="12"/>
  <c r="J1863" i="12" a="1"/>
  <c r="J1863" i="12" s="1"/>
  <c r="K1863" i="12"/>
  <c r="J1855" i="12" a="1"/>
  <c r="J1855" i="12" s="1"/>
  <c r="K1855" i="12"/>
  <c r="J1847" i="12" a="1"/>
  <c r="J1847" i="12" s="1"/>
  <c r="K1847" i="12"/>
  <c r="J1839" i="12" a="1"/>
  <c r="J1839" i="12" s="1"/>
  <c r="K1839" i="12"/>
  <c r="J1831" i="12" a="1"/>
  <c r="J1831" i="12" s="1"/>
  <c r="K1831" i="12"/>
  <c r="J1823" i="12" a="1"/>
  <c r="J1823" i="12" s="1"/>
  <c r="K1823" i="12"/>
  <c r="J1815" i="12" a="1"/>
  <c r="J1815" i="12" s="1"/>
  <c r="K1815" i="12"/>
  <c r="J1807" i="12" a="1"/>
  <c r="J1807" i="12" s="1"/>
  <c r="K1807" i="12"/>
  <c r="J1799" i="12" a="1"/>
  <c r="J1799" i="12" s="1"/>
  <c r="K1799" i="12"/>
  <c r="J1791" i="12" a="1"/>
  <c r="J1791" i="12" s="1"/>
  <c r="K1791" i="12"/>
  <c r="J1783" i="12" a="1"/>
  <c r="J1783" i="12" s="1"/>
  <c r="K1783" i="12"/>
  <c r="J1775" i="12" a="1"/>
  <c r="J1775" i="12" s="1"/>
  <c r="K1775" i="12"/>
  <c r="J1767" i="12" a="1"/>
  <c r="J1767" i="12" s="1"/>
  <c r="K1767" i="12"/>
  <c r="J1759" i="12" a="1"/>
  <c r="J1759" i="12" s="1"/>
  <c r="K1759" i="12"/>
  <c r="J1751" i="12" a="1"/>
  <c r="J1751" i="12" s="1"/>
  <c r="K1751" i="12"/>
  <c r="J1743" i="12" a="1"/>
  <c r="J1743" i="12" s="1"/>
  <c r="K1743" i="12"/>
  <c r="J1735" i="12" a="1"/>
  <c r="J1735" i="12" s="1"/>
  <c r="K1735" i="12"/>
  <c r="J1727" i="12" a="1"/>
  <c r="J1727" i="12" s="1"/>
  <c r="K1727" i="12"/>
  <c r="J1719" i="12" a="1"/>
  <c r="J1719" i="12" s="1"/>
  <c r="K1719" i="12"/>
  <c r="J1711" i="12" a="1"/>
  <c r="J1711" i="12" s="1"/>
  <c r="K1711" i="12"/>
  <c r="J1703" i="12" a="1"/>
  <c r="J1703" i="12" s="1"/>
  <c r="K1703" i="12"/>
  <c r="J1695" i="12" a="1"/>
  <c r="J1695" i="12" s="1"/>
  <c r="K1695" i="12"/>
  <c r="J1687" i="12" a="1"/>
  <c r="J1687" i="12" s="1"/>
  <c r="K1687" i="12"/>
  <c r="J1679" i="12" a="1"/>
  <c r="J1679" i="12" s="1"/>
  <c r="K1679" i="12"/>
  <c r="J1671" i="12" a="1"/>
  <c r="J1671" i="12" s="1"/>
  <c r="K1671" i="12"/>
  <c r="J1663" i="12" a="1"/>
  <c r="J1663" i="12" s="1"/>
  <c r="K1663" i="12"/>
  <c r="J1655" i="12" a="1"/>
  <c r="J1655" i="12" s="1"/>
  <c r="K1655" i="12"/>
  <c r="J1646" i="12" a="1"/>
  <c r="J1646" i="12" s="1"/>
  <c r="K1646" i="12"/>
  <c r="J1638" i="12" a="1"/>
  <c r="J1638" i="12" s="1"/>
  <c r="K1638" i="12"/>
  <c r="J1630" i="12" a="1"/>
  <c r="J1630" i="12" s="1"/>
  <c r="K1630" i="12"/>
  <c r="J1622" i="12" a="1"/>
  <c r="J1622" i="12" s="1"/>
  <c r="K1622" i="12"/>
  <c r="J1614" i="12" a="1"/>
  <c r="J1614" i="12" s="1"/>
  <c r="K1614" i="12"/>
  <c r="J1606" i="12" a="1"/>
  <c r="J1606" i="12" s="1"/>
  <c r="K1606" i="12"/>
  <c r="J1598" i="12" a="1"/>
  <c r="J1598" i="12" s="1"/>
  <c r="K1598" i="12"/>
  <c r="J1590" i="12" a="1"/>
  <c r="J1590" i="12" s="1"/>
  <c r="K1590" i="12"/>
  <c r="J1582" i="12" a="1"/>
  <c r="J1582" i="12" s="1"/>
  <c r="K1582" i="12"/>
  <c r="J1574" i="12" a="1"/>
  <c r="J1574" i="12" s="1"/>
  <c r="K1574" i="12"/>
  <c r="J1566" i="12" a="1"/>
  <c r="J1566" i="12" s="1"/>
  <c r="K1566" i="12"/>
  <c r="J1558" i="12" a="1"/>
  <c r="J1558" i="12" s="1"/>
  <c r="K1558" i="12"/>
  <c r="J1550" i="12" a="1"/>
  <c r="J1550" i="12" s="1"/>
  <c r="K1550" i="12"/>
  <c r="J1541" i="12" a="1"/>
  <c r="J1541" i="12" s="1"/>
  <c r="K1541" i="12"/>
  <c r="J1533" i="12" a="1"/>
  <c r="J1533" i="12" s="1"/>
  <c r="K1533" i="12"/>
  <c r="J1525" i="12" a="1"/>
  <c r="J1525" i="12" s="1"/>
  <c r="K1525" i="12"/>
  <c r="J1517" i="12" a="1"/>
  <c r="J1517" i="12" s="1"/>
  <c r="K1517" i="12"/>
  <c r="J1509" i="12" a="1"/>
  <c r="J1509" i="12" s="1"/>
  <c r="K1509" i="12"/>
  <c r="J1501" i="12" a="1"/>
  <c r="J1501" i="12" s="1"/>
  <c r="K1501" i="12"/>
  <c r="J1493" i="12" a="1"/>
  <c r="J1493" i="12" s="1"/>
  <c r="K1493" i="12"/>
  <c r="J1485" i="12" a="1"/>
  <c r="J1485" i="12" s="1"/>
  <c r="K1485" i="12"/>
  <c r="J1477" i="12" a="1"/>
  <c r="J1477" i="12" s="1"/>
  <c r="K1477" i="12"/>
  <c r="J1469" i="12" a="1"/>
  <c r="J1469" i="12" s="1"/>
  <c r="K1469" i="12"/>
  <c r="J1461" i="12" a="1"/>
  <c r="J1461" i="12" s="1"/>
  <c r="K1461" i="12"/>
  <c r="J1453" i="12" a="1"/>
  <c r="J1453" i="12" s="1"/>
  <c r="K1453" i="12"/>
  <c r="J1445" i="12" a="1"/>
  <c r="J1445" i="12" s="1"/>
  <c r="K1445" i="12"/>
  <c r="J1437" i="12" a="1"/>
  <c r="J1437" i="12" s="1"/>
  <c r="K1437" i="12"/>
  <c r="J1428" i="12" a="1"/>
  <c r="J1428" i="12" s="1"/>
  <c r="K1428" i="12"/>
  <c r="J1420" i="12" a="1"/>
  <c r="J1420" i="12" s="1"/>
  <c r="K1420" i="12"/>
  <c r="J1412" i="12" a="1"/>
  <c r="J1412" i="12" s="1"/>
  <c r="K1412" i="12"/>
  <c r="J1404" i="12" a="1"/>
  <c r="J1404" i="12" s="1"/>
  <c r="K1404" i="12"/>
  <c r="J1396" i="12" a="1"/>
  <c r="J1396" i="12" s="1"/>
  <c r="K1396" i="12"/>
  <c r="J1388" i="12" a="1"/>
  <c r="J1388" i="12" s="1"/>
  <c r="K1388" i="12"/>
  <c r="J1380" i="12" a="1"/>
  <c r="J1380" i="12" s="1"/>
  <c r="K1380" i="12"/>
  <c r="J1372" i="12" a="1"/>
  <c r="J1372" i="12" s="1"/>
  <c r="K1372" i="12"/>
  <c r="J1364" i="12" a="1"/>
  <c r="J1364" i="12" s="1"/>
  <c r="K1364" i="12"/>
  <c r="J1356" i="12" a="1"/>
  <c r="J1356" i="12" s="1"/>
  <c r="K1356" i="12"/>
  <c r="J1348" i="12" a="1"/>
  <c r="J1348" i="12" s="1"/>
  <c r="K1348" i="12"/>
  <c r="J1340" i="12" a="1"/>
  <c r="J1340" i="12" s="1"/>
  <c r="K1340" i="12"/>
  <c r="J1332" i="12" a="1"/>
  <c r="J1332" i="12" s="1"/>
  <c r="K1332" i="12"/>
  <c r="J1323" i="12" a="1"/>
  <c r="J1323" i="12" s="1"/>
  <c r="K1323" i="12"/>
  <c r="J1315" i="12" a="1"/>
  <c r="J1315" i="12" s="1"/>
  <c r="K1315" i="12"/>
  <c r="J1307" i="12" a="1"/>
  <c r="J1307" i="12" s="1"/>
  <c r="K1307" i="12"/>
  <c r="J1299" i="12" a="1"/>
  <c r="J1299" i="12" s="1"/>
  <c r="K1299" i="12"/>
  <c r="J1291" i="12" a="1"/>
  <c r="J1291" i="12" s="1"/>
  <c r="K1291" i="12"/>
  <c r="J1283" i="12" a="1"/>
  <c r="J1283" i="12" s="1"/>
  <c r="K1283" i="12"/>
  <c r="J1275" i="12" a="1"/>
  <c r="J1275" i="12" s="1"/>
  <c r="K1275" i="12"/>
  <c r="J1267" i="12" a="1"/>
  <c r="J1267" i="12" s="1"/>
  <c r="K1267" i="12"/>
  <c r="J1259" i="12" a="1"/>
  <c r="J1259" i="12" s="1"/>
  <c r="K1259" i="12"/>
  <c r="J1251" i="12" a="1"/>
  <c r="J1251" i="12" s="1"/>
  <c r="K1251" i="12"/>
  <c r="J1243" i="12" a="1"/>
  <c r="J1243" i="12" s="1"/>
  <c r="K1243" i="12"/>
  <c r="J1235" i="12" a="1"/>
  <c r="J1235" i="12" s="1"/>
  <c r="K1235" i="12"/>
  <c r="J1227" i="12" a="1"/>
  <c r="J1227" i="12" s="1"/>
  <c r="K1227" i="12"/>
  <c r="J1219" i="12" a="1"/>
  <c r="J1219" i="12" s="1"/>
  <c r="K1219" i="12"/>
  <c r="J1211" i="12" a="1"/>
  <c r="J1211" i="12" s="1"/>
  <c r="K1211" i="12"/>
  <c r="J1203" i="12" a="1"/>
  <c r="J1203" i="12" s="1"/>
  <c r="K1203" i="12"/>
  <c r="J1195" i="12" a="1"/>
  <c r="J1195" i="12" s="1"/>
  <c r="K1195" i="12"/>
  <c r="J1187" i="12" a="1"/>
  <c r="J1187" i="12" s="1"/>
  <c r="K1187" i="12"/>
  <c r="J1179" i="12" a="1"/>
  <c r="J1179" i="12" s="1"/>
  <c r="K1179" i="12"/>
  <c r="J1171" i="12" a="1"/>
  <c r="J1171" i="12" s="1"/>
  <c r="K1171" i="12"/>
  <c r="J1163" i="12" a="1"/>
  <c r="J1163" i="12" s="1"/>
  <c r="K1163" i="12"/>
  <c r="J1155" i="12" a="1"/>
  <c r="J1155" i="12" s="1"/>
  <c r="K1155" i="12"/>
  <c r="J1147" i="12" a="1"/>
  <c r="J1147" i="12" s="1"/>
  <c r="K1147" i="12"/>
  <c r="J1139" i="12" a="1"/>
  <c r="J1139" i="12" s="1"/>
  <c r="K1139" i="12"/>
  <c r="J1131" i="12" a="1"/>
  <c r="J1131" i="12" s="1"/>
  <c r="K1131" i="12"/>
  <c r="J1123" i="12" a="1"/>
  <c r="J1123" i="12" s="1"/>
  <c r="K1123" i="12"/>
  <c r="J1115" i="12" a="1"/>
  <c r="J1115" i="12" s="1"/>
  <c r="K1115" i="12"/>
  <c r="J1107" i="12" a="1"/>
  <c r="J1107" i="12" s="1"/>
  <c r="K1107" i="12"/>
  <c r="J1099" i="12" a="1"/>
  <c r="J1099" i="12" s="1"/>
  <c r="K1099" i="12"/>
  <c r="J1091" i="12" a="1"/>
  <c r="J1091" i="12" s="1"/>
  <c r="K1091" i="12"/>
  <c r="J1083" i="12" a="1"/>
  <c r="J1083" i="12" s="1"/>
  <c r="K1083" i="12"/>
  <c r="J1075" i="12" a="1"/>
  <c r="J1075" i="12" s="1"/>
  <c r="K1075" i="12"/>
  <c r="J1067" i="12" a="1"/>
  <c r="J1067" i="12" s="1"/>
  <c r="K1067" i="12"/>
  <c r="J1059" i="12" a="1"/>
  <c r="J1059" i="12" s="1"/>
  <c r="K1059" i="12"/>
  <c r="J1051" i="12" a="1"/>
  <c r="J1051" i="12" s="1"/>
  <c r="K1051" i="12"/>
  <c r="J1043" i="12" a="1"/>
  <c r="J1043" i="12" s="1"/>
  <c r="K1043" i="12"/>
  <c r="J1035" i="12" a="1"/>
  <c r="J1035" i="12" s="1"/>
  <c r="K1035" i="12"/>
  <c r="J1027" i="12" a="1"/>
  <c r="J1027" i="12" s="1"/>
  <c r="K1027" i="12"/>
  <c r="J1019" i="12" a="1"/>
  <c r="J1019" i="12" s="1"/>
  <c r="K1019" i="12"/>
  <c r="J1011" i="12" a="1"/>
  <c r="J1011" i="12" s="1"/>
  <c r="K1011" i="12"/>
  <c r="J1003" i="12" a="1"/>
  <c r="J1003" i="12" s="1"/>
  <c r="K1003" i="12"/>
  <c r="J995" i="12" a="1"/>
  <c r="J995" i="12" s="1"/>
  <c r="K995" i="12"/>
  <c r="J987" i="12" a="1"/>
  <c r="J987" i="12" s="1"/>
  <c r="K987" i="12"/>
  <c r="J979" i="12" a="1"/>
  <c r="J979" i="12" s="1"/>
  <c r="K979" i="12"/>
  <c r="J971" i="12" a="1"/>
  <c r="J971" i="12" s="1"/>
  <c r="K971" i="12"/>
  <c r="J963" i="12" a="1"/>
  <c r="J963" i="12" s="1"/>
  <c r="K963" i="12"/>
  <c r="J955" i="12" a="1"/>
  <c r="J955" i="12" s="1"/>
  <c r="K955" i="12"/>
  <c r="J947" i="12" a="1"/>
  <c r="J947" i="12" s="1"/>
  <c r="K947" i="12"/>
  <c r="J939" i="12" a="1"/>
  <c r="J939" i="12" s="1"/>
  <c r="K939" i="12"/>
  <c r="J931" i="12" a="1"/>
  <c r="J931" i="12" s="1"/>
  <c r="K931" i="12"/>
  <c r="J923" i="12" a="1"/>
  <c r="J923" i="12" s="1"/>
  <c r="K923" i="12"/>
  <c r="J915" i="12" a="1"/>
  <c r="J915" i="12" s="1"/>
  <c r="K915" i="12"/>
  <c r="J907" i="12" a="1"/>
  <c r="J907" i="12" s="1"/>
  <c r="K907" i="12"/>
  <c r="J899" i="12" a="1"/>
  <c r="J899" i="12" s="1"/>
  <c r="K899" i="12"/>
  <c r="J891" i="12" a="1"/>
  <c r="J891" i="12" s="1"/>
  <c r="K891" i="12"/>
  <c r="J883" i="12" a="1"/>
  <c r="J883" i="12" s="1"/>
  <c r="K883" i="12"/>
  <c r="J875" i="12" a="1"/>
  <c r="J875" i="12" s="1"/>
  <c r="K875" i="12"/>
  <c r="J867" i="12" a="1"/>
  <c r="J867" i="12" s="1"/>
  <c r="K867" i="12"/>
  <c r="J859" i="12" a="1"/>
  <c r="J859" i="12" s="1"/>
  <c r="K859" i="12"/>
  <c r="J850" i="12" a="1"/>
  <c r="J850" i="12" s="1"/>
  <c r="K850" i="12"/>
  <c r="J842" i="12" a="1"/>
  <c r="J842" i="12" s="1"/>
  <c r="K842" i="12"/>
  <c r="J834" i="12" a="1"/>
  <c r="J834" i="12" s="1"/>
  <c r="K834" i="12"/>
  <c r="J826" i="12" a="1"/>
  <c r="J826" i="12" s="1"/>
  <c r="K826" i="12"/>
  <c r="J818" i="12" a="1"/>
  <c r="J818" i="12" s="1"/>
  <c r="K818" i="12"/>
  <c r="J810" i="12" a="1"/>
  <c r="J810" i="12" s="1"/>
  <c r="K810" i="12"/>
  <c r="J802" i="12" a="1"/>
  <c r="J802" i="12" s="1"/>
  <c r="K802" i="12"/>
  <c r="J794" i="12" a="1"/>
  <c r="J794" i="12" s="1"/>
  <c r="K794" i="12"/>
  <c r="J786" i="12" a="1"/>
  <c r="J786" i="12" s="1"/>
  <c r="K786" i="12"/>
  <c r="J778" i="12" a="1"/>
  <c r="J778" i="12" s="1"/>
  <c r="K778" i="12"/>
  <c r="J770" i="12" a="1"/>
  <c r="J770" i="12" s="1"/>
  <c r="K770" i="12"/>
  <c r="J762" i="12" a="1"/>
  <c r="J762" i="12" s="1"/>
  <c r="K762" i="12"/>
  <c r="J754" i="12" a="1"/>
  <c r="J754" i="12" s="1"/>
  <c r="K754" i="12"/>
  <c r="J746" i="12" a="1"/>
  <c r="J746" i="12" s="1"/>
  <c r="K746" i="12"/>
  <c r="J738" i="12" a="1"/>
  <c r="J738" i="12" s="1"/>
  <c r="K738" i="12"/>
  <c r="J730" i="12" a="1"/>
  <c r="J730" i="12" s="1"/>
  <c r="K730" i="12"/>
  <c r="J722" i="12" a="1"/>
  <c r="J722" i="12" s="1"/>
  <c r="K722" i="12"/>
  <c r="J714" i="12" a="1"/>
  <c r="J714" i="12" s="1"/>
  <c r="K714" i="12"/>
  <c r="J706" i="12" a="1"/>
  <c r="J706" i="12" s="1"/>
  <c r="K706" i="12"/>
  <c r="J698" i="12" a="1"/>
  <c r="J698" i="12" s="1"/>
  <c r="K698" i="12"/>
  <c r="J690" i="12" a="1"/>
  <c r="J690" i="12" s="1"/>
  <c r="K690" i="12"/>
  <c r="J682" i="12" a="1"/>
  <c r="J682" i="12" s="1"/>
  <c r="K682" i="12"/>
  <c r="J674" i="12" a="1"/>
  <c r="J674" i="12" s="1"/>
  <c r="K674" i="12"/>
  <c r="J666" i="12" a="1"/>
  <c r="J666" i="12" s="1"/>
  <c r="K666" i="12"/>
  <c r="J658" i="12" a="1"/>
  <c r="J658" i="12" s="1"/>
  <c r="K658" i="12"/>
  <c r="J650" i="12" a="1"/>
  <c r="J650" i="12" s="1"/>
  <c r="K650" i="12"/>
  <c r="J642" i="12" a="1"/>
  <c r="J642" i="12" s="1"/>
  <c r="K642" i="12"/>
  <c r="J634" i="12" a="1"/>
  <c r="J634" i="12" s="1"/>
  <c r="K634" i="12"/>
  <c r="J626" i="12" a="1"/>
  <c r="J626" i="12" s="1"/>
  <c r="K626" i="12"/>
  <c r="J618" i="12" a="1"/>
  <c r="J618" i="12" s="1"/>
  <c r="K618" i="12"/>
  <c r="J610" i="12" a="1"/>
  <c r="J610" i="12" s="1"/>
  <c r="K610" i="12"/>
  <c r="J602" i="12" a="1"/>
  <c r="J602" i="12" s="1"/>
  <c r="K602" i="12"/>
  <c r="J593" i="12" a="1"/>
  <c r="J593" i="12" s="1"/>
  <c r="K593" i="12"/>
  <c r="J585" i="12" a="1"/>
  <c r="J585" i="12" s="1"/>
  <c r="K585" i="12"/>
  <c r="J577" i="12" a="1"/>
  <c r="J577" i="12" s="1"/>
  <c r="K577" i="12"/>
  <c r="J569" i="12" a="1"/>
  <c r="J569" i="12" s="1"/>
  <c r="K569" i="12"/>
  <c r="J561" i="12" a="1"/>
  <c r="J561" i="12" s="1"/>
  <c r="K561" i="12"/>
  <c r="J553" i="12" a="1"/>
  <c r="J553" i="12" s="1"/>
  <c r="K553" i="12"/>
  <c r="J545" i="12" a="1"/>
  <c r="J545" i="12" s="1"/>
  <c r="K545" i="12"/>
  <c r="J537" i="12" a="1"/>
  <c r="J537" i="12" s="1"/>
  <c r="K537" i="12"/>
  <c r="J529" i="12" a="1"/>
  <c r="J529" i="12" s="1"/>
  <c r="K529" i="12"/>
  <c r="J521" i="12" a="1"/>
  <c r="J521" i="12" s="1"/>
  <c r="K521" i="12"/>
  <c r="J513" i="12" a="1"/>
  <c r="J513" i="12" s="1"/>
  <c r="K513" i="12"/>
  <c r="J505" i="12" a="1"/>
  <c r="J505" i="12" s="1"/>
  <c r="K505" i="12"/>
  <c r="J497" i="12" a="1"/>
  <c r="J497" i="12" s="1"/>
  <c r="K497" i="12"/>
  <c r="J489" i="12" a="1"/>
  <c r="J489" i="12" s="1"/>
  <c r="K489" i="12"/>
  <c r="J481" i="12" a="1"/>
  <c r="J481" i="12" s="1"/>
  <c r="K481" i="12"/>
  <c r="J473" i="12" a="1"/>
  <c r="J473" i="12" s="1"/>
  <c r="K473" i="12"/>
  <c r="J465" i="12" a="1"/>
  <c r="J465" i="12" s="1"/>
  <c r="K465" i="12"/>
  <c r="J457" i="12" a="1"/>
  <c r="J457" i="12" s="1"/>
  <c r="K457" i="12"/>
  <c r="J449" i="12" a="1"/>
  <c r="J449" i="12" s="1"/>
  <c r="K449" i="12"/>
  <c r="J441" i="12" a="1"/>
  <c r="J441" i="12" s="1"/>
  <c r="K441" i="12"/>
  <c r="J433" i="12" a="1"/>
  <c r="J433" i="12" s="1"/>
  <c r="K433" i="12"/>
  <c r="J425" i="12" a="1"/>
  <c r="J425" i="12" s="1"/>
  <c r="K425" i="12"/>
  <c r="J417" i="12" a="1"/>
  <c r="J417" i="12" s="1"/>
  <c r="K417" i="12"/>
  <c r="J409" i="12" a="1"/>
  <c r="J409" i="12" s="1"/>
  <c r="K409" i="12"/>
  <c r="J401" i="12" a="1"/>
  <c r="J401" i="12" s="1"/>
  <c r="K401" i="12"/>
  <c r="J393" i="12" a="1"/>
  <c r="J393" i="12" s="1"/>
  <c r="K393" i="12"/>
  <c r="J385" i="12" a="1"/>
  <c r="J385" i="12" s="1"/>
  <c r="K385" i="12"/>
  <c r="J377" i="12" a="1"/>
  <c r="J377" i="12" s="1"/>
  <c r="K377" i="12"/>
  <c r="J369" i="12" a="1"/>
  <c r="J369" i="12" s="1"/>
  <c r="K369" i="12"/>
  <c r="J361" i="12" a="1"/>
  <c r="J361" i="12" s="1"/>
  <c r="K361" i="12"/>
  <c r="J353" i="12" a="1"/>
  <c r="J353" i="12" s="1"/>
  <c r="K353" i="12"/>
  <c r="J345" i="12" a="1"/>
  <c r="J345" i="12" s="1"/>
  <c r="K345" i="12"/>
  <c r="J337" i="12" a="1"/>
  <c r="J337" i="12" s="1"/>
  <c r="K337" i="12"/>
  <c r="J329" i="12" a="1"/>
  <c r="J329" i="12" s="1"/>
  <c r="K329" i="12"/>
  <c r="J321" i="12" a="1"/>
  <c r="J321" i="12" s="1"/>
  <c r="K321" i="12"/>
  <c r="J313" i="12" a="1"/>
  <c r="J313" i="12" s="1"/>
  <c r="K313" i="12"/>
  <c r="J305" i="12" a="1"/>
  <c r="J305" i="12" s="1"/>
  <c r="K305" i="12"/>
  <c r="J297" i="12" a="1"/>
  <c r="J297" i="12" s="1"/>
  <c r="K297" i="12"/>
  <c r="J289" i="12" a="1"/>
  <c r="J289" i="12" s="1"/>
  <c r="K289" i="12"/>
  <c r="J281" i="12" a="1"/>
  <c r="J281" i="12" s="1"/>
  <c r="K281" i="12"/>
  <c r="J273" i="12" a="1"/>
  <c r="J273" i="12" s="1"/>
  <c r="K273" i="12"/>
  <c r="J265" i="12" a="1"/>
  <c r="J265" i="12" s="1"/>
  <c r="K265" i="12"/>
  <c r="J257" i="12" a="1"/>
  <c r="J257" i="12" s="1"/>
  <c r="K257" i="12"/>
  <c r="J249" i="12" a="1"/>
  <c r="J249" i="12" s="1"/>
  <c r="K249" i="12"/>
  <c r="J241" i="12" a="1"/>
  <c r="J241" i="12" s="1"/>
  <c r="K241" i="12"/>
  <c r="J233" i="12" a="1"/>
  <c r="J233" i="12" s="1"/>
  <c r="K233" i="12"/>
  <c r="J225" i="12" a="1"/>
  <c r="J225" i="12" s="1"/>
  <c r="K225" i="12"/>
  <c r="J217" i="12" a="1"/>
  <c r="J217" i="12" s="1"/>
  <c r="K217" i="12"/>
  <c r="J209" i="12" a="1"/>
  <c r="J209" i="12" s="1"/>
  <c r="K209" i="12"/>
  <c r="J201" i="12" a="1"/>
  <c r="J201" i="12" s="1"/>
  <c r="K201" i="12"/>
  <c r="J193" i="12" a="1"/>
  <c r="J193" i="12" s="1"/>
  <c r="K193" i="12"/>
  <c r="J185" i="12" a="1"/>
  <c r="J185" i="12" s="1"/>
  <c r="K185" i="12"/>
  <c r="J177" i="12" a="1"/>
  <c r="J177" i="12" s="1"/>
  <c r="K177" i="12"/>
  <c r="J169" i="12" a="1"/>
  <c r="J169" i="12" s="1"/>
  <c r="K169" i="12"/>
  <c r="J161" i="12" a="1"/>
  <c r="J161" i="12" s="1"/>
  <c r="K161" i="12"/>
  <c r="J153" i="12" a="1"/>
  <c r="J153" i="12" s="1"/>
  <c r="K153" i="12"/>
  <c r="J145" i="12" a="1"/>
  <c r="J145" i="12" s="1"/>
  <c r="K145" i="12"/>
  <c r="J137" i="12" a="1"/>
  <c r="J137" i="12" s="1"/>
  <c r="K137" i="12"/>
  <c r="J129" i="12" a="1"/>
  <c r="J129" i="12" s="1"/>
  <c r="K129" i="12"/>
  <c r="J121" i="12" a="1"/>
  <c r="J121" i="12" s="1"/>
  <c r="K121" i="12"/>
  <c r="J113" i="12" a="1"/>
  <c r="J113" i="12" s="1"/>
  <c r="K113" i="12"/>
  <c r="J105" i="12" a="1"/>
  <c r="J105" i="12" s="1"/>
  <c r="K105" i="12"/>
  <c r="J97" i="12" a="1"/>
  <c r="J97" i="12" s="1"/>
  <c r="K97" i="12"/>
  <c r="J89" i="12" a="1"/>
  <c r="J89" i="12" s="1"/>
  <c r="K89" i="12"/>
  <c r="J81" i="12" a="1"/>
  <c r="J81" i="12" s="1"/>
  <c r="K81" i="12"/>
  <c r="J73" i="12" a="1"/>
  <c r="J73" i="12" s="1"/>
  <c r="K73" i="12"/>
  <c r="J65" i="12" a="1"/>
  <c r="J65" i="12" s="1"/>
  <c r="K65" i="12"/>
  <c r="J57" i="12" a="1"/>
  <c r="J57" i="12" s="1"/>
  <c r="K57" i="12"/>
  <c r="J49" i="12" a="1"/>
  <c r="J49" i="12" s="1"/>
  <c r="K49" i="12"/>
  <c r="J41" i="12" a="1"/>
  <c r="J41" i="12" s="1"/>
  <c r="K41" i="12"/>
  <c r="J33" i="12" a="1"/>
  <c r="J33" i="12" s="1"/>
  <c r="K33" i="12"/>
  <c r="J25" i="12" a="1"/>
  <c r="J25" i="12" s="1"/>
  <c r="K25" i="12"/>
  <c r="J17" i="12" a="1"/>
  <c r="J17" i="12" s="1"/>
  <c r="K17" i="12"/>
  <c r="J9" i="12" a="1"/>
  <c r="J9" i="12" s="1"/>
  <c r="K9" i="12"/>
  <c r="L1048576" i="12"/>
  <c r="E7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<sst xmlns="http://schemas.openxmlformats.org/spreadsheetml/2006/main" count="4538" uniqueCount="79">
  <si>
    <t>Premium</t>
  </si>
  <si>
    <t>Business</t>
  </si>
  <si>
    <t>Enterprise</t>
  </si>
  <si>
    <t>Basic</t>
  </si>
  <si>
    <t>Licenses Bought</t>
  </si>
  <si>
    <t>Current Contract Start</t>
  </si>
  <si>
    <t>Current Contract End</t>
  </si>
  <si>
    <t>Contract Length (Months)</t>
  </si>
  <si>
    <t>Account Creation Month</t>
  </si>
  <si>
    <t>Months Active</t>
  </si>
  <si>
    <t>Last Active</t>
  </si>
  <si>
    <t>Months Since Last Active</t>
  </si>
  <si>
    <t>Sales Month</t>
  </si>
  <si>
    <t>Sales Amount</t>
  </si>
  <si>
    <t>Subscription Type</t>
  </si>
  <si>
    <t>Number of Users</t>
  </si>
  <si>
    <t>Customer ID</t>
  </si>
  <si>
    <t>Upsell $ Per Non-Paying User</t>
  </si>
  <si>
    <t>Non-Paying Users</t>
  </si>
  <si>
    <t>Total Upsell Opportunity</t>
  </si>
  <si>
    <t xml:space="preserve">Current Upsell $ </t>
  </si>
  <si>
    <t>Upsell Priority</t>
  </si>
  <si>
    <t>Upsell Account Details</t>
  </si>
  <si>
    <t>Number of Customer</t>
  </si>
  <si>
    <t>Total Sales</t>
  </si>
  <si>
    <t>Paying Customers</t>
  </si>
  <si>
    <t>Non Paying Customers</t>
  </si>
  <si>
    <t>Enterprise Sales Share</t>
  </si>
  <si>
    <t>Upsell Opportunity</t>
  </si>
  <si>
    <t>Conversion rate</t>
  </si>
  <si>
    <t>Projected Upsell Amount</t>
  </si>
  <si>
    <t xml:space="preserve">Subscription Type	</t>
  </si>
  <si>
    <t>Total</t>
  </si>
  <si>
    <t>Premium Sales Shares</t>
  </si>
  <si>
    <t>Business Sales Shares</t>
  </si>
  <si>
    <t>Sales Last Month</t>
  </si>
  <si>
    <t>Growth Rate</t>
  </si>
  <si>
    <t>Sales Target</t>
  </si>
  <si>
    <t>MANUAL SCENERIO CREATION</t>
  </si>
  <si>
    <t>GOAL SEEKER SCENERIO CREATION</t>
  </si>
  <si>
    <t>SCENERIO MANAGER SCENRIO CREATION</t>
  </si>
  <si>
    <t>License Price</t>
  </si>
  <si>
    <t>License Bought</t>
  </si>
  <si>
    <t>Projected Sale</t>
  </si>
  <si>
    <t>total sales</t>
  </si>
  <si>
    <t>$C$19</t>
  </si>
  <si>
    <t>$C$20</t>
  </si>
  <si>
    <t>$C$21</t>
  </si>
  <si>
    <t>$C$22</t>
  </si>
  <si>
    <t>Current</t>
  </si>
  <si>
    <t>High</t>
  </si>
  <si>
    <t>Scenario Summary</t>
  </si>
  <si>
    <t>Changing Cells:</t>
  </si>
  <si>
    <t>Current Values:</t>
  </si>
  <si>
    <t>Result Cells:</t>
  </si>
  <si>
    <t>Notes: Current Values column represents values of changing cells at</t>
  </si>
  <si>
    <t>time Scenario Summary Report was created.  Changing cells for each</t>
  </si>
  <si>
    <t>scenario are highlighted in grey.</t>
  </si>
  <si>
    <t>$E$23</t>
  </si>
  <si>
    <t>Actual Current Month Prices</t>
  </si>
  <si>
    <t>Projected high price and its sales
Modified by Microsoft Office User on 07/07/2024</t>
  </si>
  <si>
    <t>Column1</t>
  </si>
  <si>
    <t>(to get a target of 100000 next month, the conversion rates can be manipulated or the licence price canbe manipulated given that the licence bought remains stable or higher</t>
  </si>
  <si>
    <t>Difference in Projected Sales</t>
  </si>
  <si>
    <t>demand could go down with increase in the price</t>
  </si>
  <si>
    <t>more forecast is needed</t>
  </si>
  <si>
    <t>Sensitivity Analysis Using Data Table</t>
  </si>
  <si>
    <t>Elasticity</t>
  </si>
  <si>
    <t>Sales_Month</t>
  </si>
  <si>
    <t>Forecast 1</t>
  </si>
  <si>
    <t>Lower Bound</t>
  </si>
  <si>
    <t>Upper Bound</t>
  </si>
  <si>
    <t>Forecast 2</t>
  </si>
  <si>
    <t>Upper Bound2</t>
  </si>
  <si>
    <t>Lower Bound2</t>
  </si>
  <si>
    <t>SMA Forecast</t>
  </si>
  <si>
    <t>WMA Forecast</t>
  </si>
  <si>
    <t>Non-paying to Paying Ratio</t>
  </si>
  <si>
    <t>Avg Sales Per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</si>
</sst>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₦&quot;#,##0.00"/>
    <numFmt numFmtId="165" formatCode="[$$-C09]#,##0.00"/>
    <numFmt numFmtId="166" formatCode="[$$-C09]#,##0"/>
    <numFmt numFmtId="167" formatCode="yyyy\-mm\-dd;@"/>
    <numFmt numFmtId="168" formatCode="&quot;Projected Sales&quot;"/>
    <numFmt numFmtId="169" formatCode="[$$-C09]#,##0.00;[Red]\-[$$-C09]#,##0.00"/>
  </numFmts>
  <fonts count="13" x14ac:knownFonts="1">
    <font>
      <sz val="12"/>
      <color theme="1"/>
      <name val="Calibri"/>
      <family val="2"/>
      <scheme val="minor"/>
    </font>
    <font>
      <sz val="14"/>
      <color theme="0"/>
      <name val="Calibri (Body)"/>
    </font>
    <font>
      <b/>
      <sz val="14"/>
      <color theme="0"/>
      <name val="Calibri (Body)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 (Body)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A0309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6" fontId="0" fillId="0" borderId="0" xfId="0" applyNumberFormat="1"/>
    <xf numFmtId="0" fontId="2" fillId="2" borderId="0" xfId="0" applyFont="1" applyFill="1" applyAlignment="1">
      <alignment wrapText="1"/>
    </xf>
    <xf numFmtId="166" fontId="4" fillId="0" borderId="0" xfId="0" applyNumberFormat="1" applyFont="1" applyAlignment="1">
      <alignment horizontal="center" vertical="center"/>
    </xf>
    <xf numFmtId="167" fontId="0" fillId="0" borderId="0" xfId="0" applyNumberFormat="1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6" fillId="4" borderId="3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0" fillId="0" borderId="4" xfId="0" applyBorder="1"/>
    <xf numFmtId="0" fontId="7" fillId="5" borderId="0" xfId="0" applyFont="1" applyFill="1" applyAlignment="1">
      <alignment horizontal="left"/>
    </xf>
    <xf numFmtId="0" fontId="8" fillId="5" borderId="4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right"/>
    </xf>
    <xf numFmtId="0" fontId="9" fillId="4" borderId="3" xfId="0" applyFont="1" applyFill="1" applyBorder="1" applyAlignment="1">
      <alignment horizontal="right"/>
    </xf>
    <xf numFmtId="166" fontId="0" fillId="6" borderId="0" xfId="0" applyNumberFormat="1" applyFill="1"/>
    <xf numFmtId="0" fontId="10" fillId="0" borderId="0" xfId="0" applyFont="1" applyAlignment="1">
      <alignment vertical="top" wrapText="1"/>
    </xf>
    <xf numFmtId="166" fontId="0" fillId="0" borderId="2" xfId="0" applyNumberFormat="1" applyBorder="1"/>
    <xf numFmtId="166" fontId="0" fillId="3" borderId="0" xfId="0" applyNumberFormat="1" applyFill="1" applyAlignment="1">
      <alignment vertical="center"/>
    </xf>
    <xf numFmtId="0" fontId="0" fillId="7" borderId="0" xfId="0" applyFill="1" applyAlignment="1">
      <alignment wrapText="1"/>
    </xf>
    <xf numFmtId="0" fontId="1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0" fontId="0" fillId="0" borderId="0" xfId="0" applyNumberFormat="1"/>
    <xf numFmtId="10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169" fontId="0" fillId="10" borderId="0" xfId="0" applyNumberFormat="1" applyFill="1"/>
    <xf numFmtId="1" fontId="0" fillId="0" borderId="0" xfId="0" applyNumberFormat="1"/>
    <xf numFmtId="0" fontId="12" fillId="0" borderId="5" xfId="0" applyFont="1" applyBorder="1"/>
    <xf numFmtId="9" fontId="5" fillId="0" borderId="0" xfId="0" applyNumberFormat="1" applyFont="1"/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1" fillId="8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45">
    <dxf>
      <numFmt numFmtId="19" formatCode="dd/mm/yyyy"/>
    </dxf>
    <dxf>
      <numFmt numFmtId="1" formatCode="0"/>
    </dxf>
    <dxf>
      <numFmt numFmtId="166" formatCode="[$$-C09]#,##0"/>
    </dxf>
    <dxf>
      <numFmt numFmtId="0" formatCode="General"/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165" formatCode="[$$-C09]#,##0.00"/>
    </dxf>
    <dxf>
      <numFmt numFmtId="165" formatCode="[$$-C09]#,##0.00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$-C09]#,##0.00"/>
    </dxf>
    <dxf>
      <numFmt numFmtId="0" formatCode="General"/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numFmt numFmtId="165" formatCode="[$$-C09]#,##0.00"/>
    </dxf>
    <dxf>
      <numFmt numFmtId="165" formatCode="[$$-C09]#,##0.00"/>
    </dxf>
    <dxf>
      <numFmt numFmtId="165" formatCode="[$$-C09]#,##0.00"/>
    </dxf>
    <dxf>
      <numFmt numFmtId="165" formatCode="[$$-C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numFmt numFmtId="13" formatCode="0%"/>
    </dxf>
    <dxf>
      <numFmt numFmtId="165" formatCode="[$$-C09]#,##0.00"/>
    </dxf>
    <dxf>
      <numFmt numFmtId="165" formatCode="[$$-C09]#,##0.00"/>
    </dxf>
    <dxf>
      <numFmt numFmtId="165" formatCode="[$$-C09]#,##0.00"/>
    </dxf>
    <dxf>
      <numFmt numFmtId="165" formatCode="[$$-C09]#,##0.00"/>
    </dxf>
    <dxf>
      <numFmt numFmtId="165" formatCode="[$$-C09]#,##0.00"/>
    </dxf>
    <dxf>
      <numFmt numFmtId="165" formatCode="[$$-C09]#,##0.00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$-C09]#,##0"/>
    </dxf>
    <dxf>
      <numFmt numFmtId="165" formatCode="[$$-C09]#,##0.00"/>
    </dxf>
    <dxf>
      <numFmt numFmtId="165" formatCode="[$$-C09]#,##0.00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66" formatCode="[$$-C09]#,##0"/>
    </dxf>
    <dxf>
      <numFmt numFmtId="0" formatCode="General"/>
    </dxf>
    <dxf>
      <numFmt numFmtId="164" formatCode="&quot;₦&quot;#,##0.00"/>
    </dxf>
    <dxf>
      <numFmt numFmtId="19" formatCode="dd/mm/yyyy"/>
    </dxf>
    <dxf>
      <numFmt numFmtId="0" formatCode="General"/>
    </dxf>
  </dxfs>
  <tableStyles count="0" defaultTableStyle="TableStyleMedium2" defaultPivotStyle="PivotStyleLight16"/>
  <colors>
    <mruColors>
      <color rgb="FFA030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cat>
            <c:numRef>
              <c:f>Trendlines!$A$14:$A$25</c:f>
              <c:numCache>
                <c:formatCode>m/d/yy</c:formatCode>
                <c:ptCount val="12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</c:numCache>
            </c:numRef>
          </c:cat>
          <c:val>
            <c:numRef>
              <c:f>Trendlines!$B$14:$B$25</c:f>
              <c:numCache>
                <c:formatCode>General</c:formatCode>
                <c:ptCount val="12"/>
                <c:pt idx="0">
                  <c:v>28325</c:v>
                </c:pt>
                <c:pt idx="1">
                  <c:v>32005</c:v>
                </c:pt>
                <c:pt idx="2">
                  <c:v>34890</c:v>
                </c:pt>
                <c:pt idx="3">
                  <c:v>40615</c:v>
                </c:pt>
                <c:pt idx="4">
                  <c:v>46605</c:v>
                </c:pt>
                <c:pt idx="5">
                  <c:v>50195</c:v>
                </c:pt>
                <c:pt idx="6">
                  <c:v>51605</c:v>
                </c:pt>
                <c:pt idx="7">
                  <c:v>54120</c:v>
                </c:pt>
                <c:pt idx="8">
                  <c:v>57040</c:v>
                </c:pt>
                <c:pt idx="9">
                  <c:v>63125</c:v>
                </c:pt>
                <c:pt idx="10">
                  <c:v>68155</c:v>
                </c:pt>
                <c:pt idx="11">
                  <c:v>80335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1-654B-AB6B-02DA43E8C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073119"/>
        <c:axId val="1047445951"/>
      </c:lineChart>
      <c:dateAx>
        <c:axId val="1321073119"/>
        <c:scaling>
          <c:orientation val="minMax"/>
          <c:max val="44531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47445951"/>
        <c:crosses val="autoZero"/>
        <c:auto val="1"/>
        <c:lblOffset val="100"/>
        <c:baseTimeUnit val="months"/>
      </c:dateAx>
      <c:valAx>
        <c:axId val="104744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2107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'Forecast sheet'!$A$2:$A$37</c:f>
              <c:numCache>
                <c:formatCode>m/d/yy</c:formatCode>
                <c:ptCount val="36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</c:numCache>
            </c:numRef>
          </c:cat>
          <c:val>
            <c:numRef>
              <c:f>'Forecast sheet'!$B$2:$B$37</c:f>
              <c:numCache>
                <c:formatCode>[$$-C09]#,##0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40</c:v>
                </c:pt>
                <c:pt idx="5">
                  <c:v>40</c:v>
                </c:pt>
                <c:pt idx="6">
                  <c:v>645</c:v>
                </c:pt>
                <c:pt idx="7">
                  <c:v>5735</c:v>
                </c:pt>
                <c:pt idx="8">
                  <c:v>11310</c:v>
                </c:pt>
                <c:pt idx="9">
                  <c:v>19225</c:v>
                </c:pt>
                <c:pt idx="10">
                  <c:v>23805</c:v>
                </c:pt>
                <c:pt idx="11">
                  <c:v>25190</c:v>
                </c:pt>
                <c:pt idx="12">
                  <c:v>28325</c:v>
                </c:pt>
                <c:pt idx="13">
                  <c:v>32005</c:v>
                </c:pt>
                <c:pt idx="14">
                  <c:v>34890</c:v>
                </c:pt>
                <c:pt idx="15">
                  <c:v>40615</c:v>
                </c:pt>
                <c:pt idx="16">
                  <c:v>46605</c:v>
                </c:pt>
                <c:pt idx="17">
                  <c:v>50195</c:v>
                </c:pt>
                <c:pt idx="18">
                  <c:v>51605</c:v>
                </c:pt>
                <c:pt idx="19">
                  <c:v>54120</c:v>
                </c:pt>
                <c:pt idx="20">
                  <c:v>57040</c:v>
                </c:pt>
                <c:pt idx="21">
                  <c:v>63125</c:v>
                </c:pt>
                <c:pt idx="22">
                  <c:v>68155</c:v>
                </c:pt>
                <c:pt idx="23">
                  <c:v>80335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7842-8DFD-A9CB4B0A1F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'Forecast sheet'!$A$2:$A$37</c:f>
              <c:numCache>
                <c:formatCode>m/d/yy</c:formatCode>
                <c:ptCount val="36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</c:numCache>
            </c:numRef>
          </c:cat>
          <c:val>
            <c:numRef>
              <c:f>'Forecast sheet'!$C$2:$C$37</c:f>
              <c:numCache>
                <c:formatCode>0</c:formatCode>
                <c:ptCount val="36"/>
                <c:pt idx="23" formatCode="General">
                  <c:v>80335</c:v>
                </c:pt>
                <c:pt idx="24">
                  <c:v>82995.899706484532</c:v>
                </c:pt>
                <c:pt idx="25">
                  <c:v>86538.844926448161</c:v>
                </c:pt>
                <c:pt idx="26">
                  <c:v>90081.790146411789</c:v>
                </c:pt>
                <c:pt idx="27">
                  <c:v>93624.735366375418</c:v>
                </c:pt>
                <c:pt idx="28">
                  <c:v>97167.680586339047</c:v>
                </c:pt>
                <c:pt idx="29">
                  <c:v>100710.62580630268</c:v>
                </c:pt>
                <c:pt idx="30">
                  <c:v>104253.57102626631</c:v>
                </c:pt>
                <c:pt idx="31">
                  <c:v>107796.51624622993</c:v>
                </c:pt>
                <c:pt idx="32">
                  <c:v>111339.46146619356</c:v>
                </c:pt>
                <c:pt idx="33">
                  <c:v>114882.40668615719</c:v>
                </c:pt>
                <c:pt idx="34">
                  <c:v>118425.35190612082</c:v>
                </c:pt>
                <c:pt idx="35">
                  <c:v>121968.29712608445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7F-7842-8DFD-A9CB4B0A1FD3}"/>
            </c:ext>
          </c:extLst>
        </c:ser>
        <c:ser>
          <c:idx val="2"/>
          <c:order val="2"/>
          <c:spPr>
            <a:ln w="19050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sheet'!$A$2:$A$37</c:f>
              <c:numCache>
                <c:formatCode>m/d/yy</c:formatCode>
                <c:ptCount val="36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</c:numCache>
            </c:numRef>
          </c:cat>
          <c:val>
            <c:numRef>
              <c:f>'Forecast sheet'!$D$2:$D$37</c:f>
              <c:numCache>
                <c:formatCode>m/d/yy</c:formatCode>
                <c:ptCount val="36"/>
                <c:pt idx="23" formatCode="General">
                  <c:v>80335</c:v>
                </c:pt>
                <c:pt idx="24" formatCode="0">
                  <c:v>77967.187598291886</c:v>
                </c:pt>
                <c:pt idx="25" formatCode="0">
                  <c:v>79770.039648911581</c:v>
                </c:pt>
                <c:pt idx="26" formatCode="0">
                  <c:v>81933.716848446944</c:v>
                </c:pt>
                <c:pt idx="27" formatCode="0">
                  <c:v>84296.760409592098</c:v>
                </c:pt>
                <c:pt idx="28" formatCode="0">
                  <c:v>86790.935892688503</c:v>
                </c:pt>
                <c:pt idx="29" formatCode="0">
                  <c:v>89379.770146936848</c:v>
                </c:pt>
                <c:pt idx="30" formatCode="0">
                  <c:v>92041.055070133385</c:v>
                </c:pt>
                <c:pt idx="31" formatCode="0">
                  <c:v>94760.080804386482</c:v>
                </c:pt>
                <c:pt idx="32" formatCode="0">
                  <c:v>97526.50922197997</c:v>
                </c:pt>
                <c:pt idx="33" formatCode="0">
                  <c:v>100332.74694548242</c:v>
                </c:pt>
                <c:pt idx="34" formatCode="0">
                  <c:v>103173.02270003875</c:v>
                </c:pt>
                <c:pt idx="35" formatCode="0">
                  <c:v>106042.82874362577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7F-7842-8DFD-A9CB4B0A1FD3}"/>
            </c:ext>
          </c:extLst>
        </c:ser>
        <c:ser>
          <c:idx val="3"/>
          <c:order val="3"/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sheet'!$A$2:$A$37</c:f>
              <c:numCache>
                <c:formatCode>m/d/yy</c:formatCode>
                <c:ptCount val="36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</c:numCache>
            </c:numRef>
          </c:cat>
          <c:val>
            <c:numRef>
              <c:f>'Forecast sheet'!$E$2:$E$37</c:f>
              <c:numCache>
                <c:formatCode>General</c:formatCode>
                <c:ptCount val="36"/>
                <c:pt idx="23">
                  <c:v>80335</c:v>
                </c:pt>
                <c:pt idx="24" formatCode="0">
                  <c:v>88024.611814677177</c:v>
                </c:pt>
                <c:pt idx="25" formatCode="0">
                  <c:v>93307.65020398474</c:v>
                </c:pt>
                <c:pt idx="26" formatCode="0">
                  <c:v>98229.863444376635</c:v>
                </c:pt>
                <c:pt idx="27" formatCode="0">
                  <c:v>102952.71032315874</c:v>
                </c:pt>
                <c:pt idx="28" formatCode="0">
                  <c:v>107544.42527998959</c:v>
                </c:pt>
                <c:pt idx="29" formatCode="0">
                  <c:v>112041.4814656685</c:v>
                </c:pt>
                <c:pt idx="30" formatCode="0">
                  <c:v>116466.08698239923</c:v>
                </c:pt>
                <c:pt idx="31" formatCode="0">
                  <c:v>120832.95168807339</c:v>
                </c:pt>
                <c:pt idx="32" formatCode="0">
                  <c:v>125152.41371040716</c:v>
                </c:pt>
                <c:pt idx="33" formatCode="0">
                  <c:v>129432.06642683197</c:v>
                </c:pt>
                <c:pt idx="34" formatCode="0">
                  <c:v>133677.68111220287</c:v>
                </c:pt>
                <c:pt idx="35" formatCode="0">
                  <c:v>137893.76550854315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7F-7842-8DFD-A9CB4B0A1FD3}"/>
            </c:ext>
          </c:extLst>
        </c:ser>
        <c:ser>
          <c:idx val="4"/>
          <c:order val="4"/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'Forecast sheet'!$A$2:$A$37</c:f>
              <c:numCache>
                <c:formatCode>m/d/yy</c:formatCode>
                <c:ptCount val="36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</c:numCache>
            </c:numRef>
          </c:cat>
          <c:val>
            <c:numRef>
              <c:f>'Forecast sheet'!$F$2:$F$37</c:f>
              <c:numCache>
                <c:formatCode>General</c:formatCode>
                <c:ptCount val="36"/>
                <c:pt idx="23">
                  <c:v>80335</c:v>
                </c:pt>
                <c:pt idx="24" formatCode="0">
                  <c:v>78454.491921128021</c:v>
                </c:pt>
                <c:pt idx="25" formatCode="0">
                  <c:v>82653.508289769248</c:v>
                </c:pt>
                <c:pt idx="26" formatCode="0">
                  <c:v>86852.52465841049</c:v>
                </c:pt>
                <c:pt idx="27" formatCode="0">
                  <c:v>91051.541027051731</c:v>
                </c:pt>
                <c:pt idx="28" formatCode="0">
                  <c:v>95250.557395692973</c:v>
                </c:pt>
                <c:pt idx="29" formatCode="0">
                  <c:v>99449.5737643342</c:v>
                </c:pt>
                <c:pt idx="30" formatCode="0">
                  <c:v>103648.59013297544</c:v>
                </c:pt>
                <c:pt idx="31" formatCode="0">
                  <c:v>107847.60650161668</c:v>
                </c:pt>
                <c:pt idx="32" formatCode="0">
                  <c:v>112046.62287025791</c:v>
                </c:pt>
                <c:pt idx="33" formatCode="0">
                  <c:v>116245.63923889915</c:v>
                </c:pt>
                <c:pt idx="34" formatCode="0">
                  <c:v>120444.65560754039</c:v>
                </c:pt>
                <c:pt idx="35" formatCode="0">
                  <c:v>124643.67197618162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7F-7842-8DFD-A9CB4B0A1FD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'Forecast sheet'!$A$2:$A$37</c:f>
              <c:numCache>
                <c:formatCode>m/d/yy</c:formatCode>
                <c:ptCount val="36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</c:numCache>
            </c:numRef>
          </c:cat>
          <c:val>
            <c:numRef>
              <c:f>'Forecast sheet'!$G$2:$G$37</c:f>
              <c:numCache>
                <c:formatCode>General</c:formatCode>
                <c:ptCount val="36"/>
                <c:pt idx="23">
                  <c:v>80335</c:v>
                </c:pt>
                <c:pt idx="24" formatCode="0">
                  <c:v>72462.411860517954</c:v>
                </c:pt>
                <c:pt idx="25" formatCode="0">
                  <c:v>74587.979330256712</c:v>
                </c:pt>
                <c:pt idx="26" formatCode="0">
                  <c:v>77143.496483665323</c:v>
                </c:pt>
                <c:pt idx="27" formatCode="0">
                  <c:v>79936.573309303407</c:v>
                </c:pt>
                <c:pt idx="28" formatCode="0">
                  <c:v>82885.903457447916</c:v>
                </c:pt>
                <c:pt idx="29" formatCode="0">
                  <c:v>85948.026488338161</c:v>
                </c:pt>
                <c:pt idx="30" formatCode="0">
                  <c:v>89096.479816020495</c:v>
                </c:pt>
                <c:pt idx="31" formatCode="0">
                  <c:v>92313.73556372046</c:v>
                </c:pt>
                <c:pt idx="32" formatCode="0">
                  <c:v>95587.475092466571</c:v>
                </c:pt>
                <c:pt idx="33" formatCode="0">
                  <c:v>98908.650334976293</c:v>
                </c:pt>
                <c:pt idx="34" formatCode="0">
                  <c:v>102270.38439310167</c:v>
                </c:pt>
                <c:pt idx="35" formatCode="0">
                  <c:v>105667.3059609269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7F-7842-8DFD-A9CB4B0A1FD3}"/>
            </c:ext>
          </c:extLst>
        </c:ser>
        <c:ser>
          <c:idx val="6"/>
          <c:order val="6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'Forecast sheet'!$A$2:$A$37</c:f>
              <c:numCache>
                <c:formatCode>m/d/yy</c:formatCode>
                <c:ptCount val="36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</c:numCache>
            </c:numRef>
          </c:cat>
          <c:val>
            <c:numRef>
              <c:f>'Forecast sheet'!$H$2:$H$37</c:f>
              <c:numCache>
                <c:formatCode>General</c:formatCode>
                <c:ptCount val="36"/>
                <c:pt idx="23">
                  <c:v>80335</c:v>
                </c:pt>
                <c:pt idx="24" formatCode="0">
                  <c:v>84446.571981738089</c:v>
                </c:pt>
                <c:pt idx="25" formatCode="0">
                  <c:v>90719.037249281784</c:v>
                </c:pt>
                <c:pt idx="26" formatCode="0">
                  <c:v>96561.552833155656</c:v>
                </c:pt>
                <c:pt idx="27" formatCode="0">
                  <c:v>102166.50874480006</c:v>
                </c:pt>
                <c:pt idx="28" formatCode="0">
                  <c:v>107615.21133393803</c:v>
                </c:pt>
                <c:pt idx="29" formatCode="0">
                  <c:v>112951.12104033024</c:v>
                </c:pt>
                <c:pt idx="30" formatCode="0">
                  <c:v>118200.70044993039</c:v>
                </c:pt>
                <c:pt idx="31" formatCode="0">
                  <c:v>123381.47743951291</c:v>
                </c:pt>
                <c:pt idx="32" formatCode="0">
                  <c:v>128505.77064804925</c:v>
                </c:pt>
                <c:pt idx="33" formatCode="0">
                  <c:v>133582.62814282201</c:v>
                </c:pt>
                <c:pt idx="34" formatCode="0">
                  <c:v>138618.92682197911</c:v>
                </c:pt>
                <c:pt idx="35" formatCode="0">
                  <c:v>143620.03799143634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7F-7842-8DFD-A9CB4B0A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443439"/>
        <c:axId val="1790901567"/>
      </c:lineChart>
      <c:dateAx>
        <c:axId val="137344343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90901567"/>
        <c:crosses val="autoZero"/>
        <c:auto val="1"/>
        <c:lblOffset val="100"/>
        <c:baseTimeUnit val="months"/>
      </c:dateAx>
      <c:valAx>
        <c:axId val="17909015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[$$-C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73443439"/>
        <c:crosses val="autoZero"/>
        <c:crossBetween val="between"/>
      </c:valAx>
      <c:spPr>
        <a:noFill/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6</xdr:row>
      <xdr:rowOff>38100</xdr:rowOff>
    </xdr:from>
    <xdr:to>
      <xdr:col>14</xdr:col>
      <xdr:colOff>596900</xdr:colOff>
      <xdr:row>26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70F2E-85B9-5321-BBFC-746F7E3ED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161468</xdr:colOff>
      <xdr:row>15</xdr:row>
      <xdr:rowOff>114300</xdr:rowOff>
    </xdr:from>
    <xdr:to>
      <xdr:col>24</xdr:col>
      <xdr:colOff>266699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87EA4-CDF1-C249-6B69-716863D00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A8103-5977-7F4B-88AF-170D46728F9A}" name="Table2" displayName="Table2" ref="A1:K2221" totalsRowShown="0">
  <autoFilter ref="A1:K2221" xr:uid="{EEAA8103-5977-7F4B-88AF-170D46728F9A}"/>
  <sortState xmlns:xlrd2="http://schemas.microsoft.com/office/spreadsheetml/2017/richdata2" ref="A1922:K1935">
    <sortCondition descending="1" ref="K1:K2221"/>
  </sortState>
  <tableColumns count="11">
    <tableColumn id="1" xr3:uid="{490FED55-3F3D-D342-AC21-4B5DE7EFEF04}" name="Customer ID"/>
    <tableColumn id="2" xr3:uid="{81C044FC-20D4-5C44-9BED-0B5975CCDC1A}" name="Subscription Type"/>
    <tableColumn id="6" xr3:uid="{3D502003-AFBE-1347-9C42-C9BF11119316}" name="Licenses Bought"/>
    <tableColumn id="7" xr3:uid="{D8E83AC4-8C89-774F-A90E-9D6E7A4EC806}" name="Number of Users"/>
    <tableColumn id="15" xr3:uid="{7C8ED573-FFD5-5B43-BD81-57FF93926D28}" name="Non-Paying Users" dataDxfId="44">
      <calculatedColumnFormula>IF((Table2[[#This Row],[Number of Users]]-Table2[[#This Row],[Licenses Bought]]) &gt; 0,(Table2[[#This Row],[Number of Users]]-Table2[[#This Row],[Licenses Bought]]),0)</calculatedColumnFormula>
    </tableColumn>
    <tableColumn id="12" xr3:uid="{892FF56F-56EE-F849-B5D0-4B825477BAE3}" name="Sales Month" dataDxfId="43"/>
    <tableColumn id="13" xr3:uid="{500AD916-8459-EA4E-8D01-76F54BC8FE72}" name="Sales Amount"/>
    <tableColumn id="14" xr3:uid="{C1DC45D6-B6BB-3C4C-8200-BBE0BE30AD0E}" name="Upsell $ Per Non-Paying User" dataDxfId="42"/>
    <tableColumn id="16" xr3:uid="{BDB48536-5766-A343-B1CD-520FC4185109}" name="Current Upsell $ " dataDxfId="41">
      <calculatedColumnFormula xml:space="preserve"> IF(Table2[[#This Row],[Sales Month]]=MAX(Table2[Sales Month]),Table2[[#This Row],[Upsell $ Per Non-Paying User]]*Table2[[#This Row],[Non-Paying Users]],0)</calculatedColumnFormula>
    </tableColumn>
    <tableColumn id="20" xr3:uid="{1727AE52-1F9D-634C-A4FC-5B85674C073E}" name="Upsell Priority" dataDxfId="40">
      <calculatedColumnFormula array="1">_xlfn.IFS(Table2[[#This Row],[Current Upsell $ ]]=0,"",Table2[[#This Row],[Current Upsell $ ]]&gt;=400,"High",Table2[[#This Row],[Current Upsell $ ]]&gt;=100,"Medium", Table2[[#This Row],[Current Upsell $ ]]&lt;100,"Low")</calculatedColumnFormula>
    </tableColumn>
    <tableColumn id="17" xr3:uid="{6BBB8C66-96D5-5444-8BD5-E7BAB4D349F0}" name="Upsell Account Details" dataDxfId="39">
      <calculatedColumnFormula>IF(Table2[[#This Row],[Current Upsell $ ]]&gt;0,_xlfn.CONCAT(Table2[[#This Row],[Subscription Type]]," ",Table2[[#This Row],[Upsell Priority]]," ",TEXT(Table2[[#This Row],[Current Upsell $ ]],"$#,#"))," 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4752D4-486E-B840-A7B1-FEA8F38D2072}" name="Sales_Trends" displayName="Sales_Trends" ref="A1:M14" totalsRowCount="1">
  <autoFilter ref="A1:M13" xr:uid="{454752D4-486E-B840-A7B1-FEA8F38D2072}"/>
  <tableColumns count="13">
    <tableColumn id="1" xr3:uid="{DABE7826-4594-164B-A04A-9507B51D5924}" name="Sales Month" dataDxfId="38" totalsRowDxfId="37"/>
    <tableColumn id="2" xr3:uid="{01767C1B-B46F-9B46-95D3-2BE909BA9935}" name="Number of Customer" dataDxfId="36">
      <calculatedColumnFormula>COUNTIF(Table2[Sales Month],'SALES TRENDS'!A2 )</calculatedColumnFormula>
    </tableColumn>
    <tableColumn id="3" xr3:uid="{685416D2-DB63-0C44-AA34-7DCA6F4ECBA1}" name="Total Sales" dataDxfId="35" totalsRowDxfId="34">
      <calculatedColumnFormula>SUMIF(Table2[Sales Month],Sales_Trends[[#This Row],[Sales Month]],Table2[Sales Amount])</calculatedColumnFormula>
    </tableColumn>
    <tableColumn id="4" xr3:uid="{FA71C0D2-9E30-2544-8E12-1A748C7A5EFC}" name="Avg Sales Per Customers" dataDxfId="33">
      <calculatedColumnFormula>Sales_Trends[[#This Row],[Total Sales]]/F2</calculatedColumnFormula>
    </tableColumn>
    <tableColumn id="5" xr3:uid="{253278BE-F432-9541-9651-40DFDC7D7151}" name="Non Paying Customers" dataDxfId="32">
      <calculatedColumnFormula>COUNTIFS(Table2[Subscription Type],"Basic",Table2[Sales Month],Sales_Trends[[#This Row],[Sales Month]])</calculatedColumnFormula>
    </tableColumn>
    <tableColumn id="6" xr3:uid="{9BC0C428-2FEA-C144-B475-62B9987194CA}" name="Paying Customers" dataDxfId="31">
      <calculatedColumnFormula>COUNTIFS(Table2[Subscription Type],"&lt;&gt;Basic",Table2[Sales Month],Sales_Trends[[#This Row],[Sales Month]])</calculatedColumnFormula>
    </tableColumn>
    <tableColumn id="7" xr3:uid="{4DDE262C-24E4-FE4C-84B4-CD33A7DE7076}" name="Non-paying to Paying Ratio" totalsRowLabel="total sales" dataDxfId="30">
      <calculatedColumnFormula>Sales_Trends[[#This Row],[Non Paying Customers]]/Sales_Trends[[#This Row],[Paying Customers]]</calculatedColumnFormula>
    </tableColumn>
    <tableColumn id="8" xr3:uid="{9A1FD046-F110-F742-BDF2-3E36B13865F4}" name="Premium" totalsRowFunction="custom" dataDxfId="29" totalsRowDxfId="28">
      <calculatedColumnFormula>SUMIFS(Table2[Sales Amount],Table2[Subscription Type], "Premium",Table2[Sales Month],Sales_Trends[[#This Row],[Sales Month]])</calculatedColumnFormula>
      <totalsRowFormula>SUM(H2:H13)</totalsRowFormula>
    </tableColumn>
    <tableColumn id="9" xr3:uid="{C20D6043-ADFB-B340-8E9B-4265DA914012}" name="Business" totalsRowFunction="custom" dataDxfId="27" totalsRowDxfId="26">
      <calculatedColumnFormula>SUMIFS(Table2[Sales Amount],Table2[Subscription Type], "Business",Table2[Sales Month],Sales_Trends[[#This Row],[Sales Month]])</calculatedColumnFormula>
      <totalsRowFormula>SUM(I2:I13)</totalsRowFormula>
    </tableColumn>
    <tableColumn id="10" xr3:uid="{35B64436-C47A-7943-B3FB-6DB0A59AA815}" name="Enterprise" totalsRowFunction="custom" dataDxfId="25" totalsRowDxfId="24">
      <calculatedColumnFormula>SUMIFS(Table2[Sales Amount],Table2[Subscription Type], "Enterprise",Table2[Sales Month],Sales_Trends[[#This Row],[Sales Month]])</calculatedColumnFormula>
      <totalsRowFormula>SUM(J2:J13)</totalsRowFormula>
    </tableColumn>
    <tableColumn id="11" xr3:uid="{45312503-8B5A-4C4E-B08A-4C8588B4A519}" name="Enterprise Sales Share" dataDxfId="23" totalsRowDxfId="22" dataCellStyle="Per cent">
      <calculatedColumnFormula>Sales_Trends[[#This Row],[Enterprise]]/Sales_Trends[[#This Row],[Total Sales]]</calculatedColumnFormula>
    </tableColumn>
    <tableColumn id="12" xr3:uid="{3146514C-2135-1240-BBA3-6C08AC9F7AF6}" name="Premium Sales Shares" dataDxfId="21" totalsRowDxfId="20">
      <calculatedColumnFormula>Sales_Trends[[#This Row],[Premium]]/Sales_Trends[[#This Row],[Total Sales]]</calculatedColumnFormula>
    </tableColumn>
    <tableColumn id="13" xr3:uid="{CAD7A3EB-6FD4-394E-977D-F77280370679}" name="Business Sales Shares" dataDxfId="19" totalsRowDxfId="18">
      <calculatedColumnFormula>Sales_Trends[[#This Row],[Business]]/Sales_Trends[[#This Row],[Total Sales]]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BBE98-9573-304A-AC11-06214BBBC75F}" name="Scenerio_1" displayName="Scenerio_1" ref="B2:E7" totalsRowCount="1">
  <autoFilter ref="B2:E6" xr:uid="{EC9BBE98-9573-304A-AC11-06214BBBC75F}"/>
  <tableColumns count="4">
    <tableColumn id="1" xr3:uid="{880FD0A6-3957-454D-9EC8-07E6B5AB40ED}" name="Upsell Opportunity" totalsRowLabel="Total" dataDxfId="15">
      <calculatedColumnFormula>SUMIF(Table2[Subscription Type],Scenerio_1[[#This Row],[Subscription Type	]],Table2[Current Upsell $ ])</calculatedColumnFormula>
    </tableColumn>
    <tableColumn id="4" xr3:uid="{209C13FF-8713-F441-B1D1-5F448A32708E}" name="Subscription Type_x0009_"/>
    <tableColumn id="2" xr3:uid="{88788A51-1191-B543-8679-F16BD5CAE2ED}" name="Conversion rate"/>
    <tableColumn id="3" xr3:uid="{2A5FAE63-A101-2D4D-AD73-1552ADF7D22F}" name="Projected Upsell Amount" totalsRowFunction="sum" totalsRowDxfId="14">
      <calculatedColumnFormula>Scenerio_1[[#This Row],[Upsell Opportunity]]*Scenerio_1[[#This Row],[Conversion rate]]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654E8E-452E-A84B-8FEB-D62711DEE5E0}" name="scenerio_2" displayName="scenerio_2" ref="B11:E14" totalsRowShown="0">
  <autoFilter ref="B11:E14" xr:uid="{74654E8E-452E-A84B-8FEB-D62711DEE5E0}"/>
  <tableColumns count="4">
    <tableColumn id="1" xr3:uid="{08926885-EBB9-294A-AE84-382CF150DB2D}" name="Sales Last Month" dataDxfId="13">
      <calculatedColumnFormula>SUMIF(Table2[Sales Month],MAX(Table2[Sales Month]),Table2[Sales Amount])</calculatedColumnFormula>
    </tableColumn>
    <tableColumn id="2" xr3:uid="{2DD55C90-1AA6-324B-857B-AFF47FAECFA0}" name="Growth Rate" dataDxfId="12"/>
    <tableColumn id="3" xr3:uid="{D7CACFE5-5C25-A043-A4C9-03512D5103A3}" name="Sales Target" dataDxfId="11">
      <calculatedColumnFormula>scenerio_2[[#This Row],[Sales Last Month]]*(scenerio_2[[#This Row],[Growth Rate]]+1)</calculatedColumnFormula>
    </tableColumn>
    <tableColumn id="4" xr3:uid="{5C5CA929-179A-9B4A-8FEF-BE5DDE84150A}" name="Column1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ECB71C-23B7-8B4F-B486-BD3063288E5C}" name="Table6" displayName="Table6" ref="B18:F23" totalsRowCount="1">
  <autoFilter ref="B18:F22" xr:uid="{32ECB71C-23B7-8B4F-B486-BD3063288E5C}"/>
  <tableColumns count="5">
    <tableColumn id="1" xr3:uid="{86239FE3-E7EF-364B-85F0-FCFDEAABF5B2}" name="Subscription Type" totalsRowLabel="Total"/>
    <tableColumn id="2" xr3:uid="{1D98AD77-3709-5E41-B729-7EF3A2B754FE}" name="License Price"/>
    <tableColumn id="3" xr3:uid="{E9CA96A7-1A1C-CE4E-977E-F127BB395AB1}" name="License Bought" dataDxfId="9">
      <calculatedColumnFormula>SUMIFS(Table2[Licenses Bought],Table2[Sales Month],MAX(Table2[Sales Month]),Table2[Subscription Type],Table6[[#This Row],[Subscription Type]])</calculatedColumnFormula>
    </tableColumn>
    <tableColumn id="6" xr3:uid="{7C17D8AD-EA55-B64D-8FE8-2F50B6628B96}" name="Elasticity" dataDxfId="8"/>
    <tableColumn id="4" xr3:uid="{70199404-EBC6-5C4A-8D28-E440A819056A}" name="Projected Sale" totalsRowFunction="sum" dataDxfId="7" totalsRowDxfId="6">
      <calculatedColumnFormula>PRODUCT(Table6[[#This Row],[License Price]],Table6[[#This Row],[License Bought]],(1+E19))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FE0230-BF0B-9F4C-93B9-F50418CB9A0D}" name="Table7" displayName="Table7" ref="A1:D26" totalsRowShown="0">
  <autoFilter ref="A1:D26" xr:uid="{2EFE0230-BF0B-9F4C-93B9-F50418CB9A0D}"/>
  <tableColumns count="4">
    <tableColumn id="1" xr3:uid="{20DB6407-E4DB-2D4C-A7F6-7F07B2383DCF}" name="Sales Month"/>
    <tableColumn id="2" xr3:uid="{E8A6C4E8-AEC1-1F43-AA8D-954BD2ACD69E}" name="Total Sales" dataDxfId="5">
      <calculatedColumnFormula>SUMIF(Table2[Sales Month],Table7[[#This Row],[Sales Month]],Table2[Sales Amount])</calculatedColumnFormula>
    </tableColumn>
    <tableColumn id="3" xr3:uid="{E960959B-02FD-4E4F-996E-839B53AF0153}" name="SMA Forecast"/>
    <tableColumn id="4" xr3:uid="{9743C4B6-1B97-4047-BB27-FC0076CD6900}" name="WMA Forecas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66401E-630C-4B43-8513-4977928E24CC}" name="Table5" displayName="Table5" ref="A1:H37" totalsRowShown="0" tableBorderDxfId="4">
  <autoFilter ref="A1:H37" xr:uid="{C866401E-630C-4B43-8513-4977928E24CC}"/>
  <tableColumns count="8">
    <tableColumn id="1" xr3:uid="{4E368789-4D27-B546-89B1-BE7BCE648110}" name="Sales_Month" dataDxfId="3"/>
    <tableColumn id="2" xr3:uid="{C613D8FE-C42F-E540-B0AC-28620DAE902C}" name="Total Sales" dataDxfId="2">
      <calculatedColumnFormula>SUMIF(Table2[Sales Month],#REF!,Table2[Sales Amount])</calculatedColumnFormula>
    </tableColumn>
    <tableColumn id="5" xr3:uid="{CAFF6528-FB1D-5D4C-9057-5F180ADD1150}" name="Forecast 1" dataDxfId="1">
      <calculatedColumnFormula>Table5[[#This Row],[Total Sales]]-_xlfn.FORECAST.ETS.CONFINT(A2,$B$2:$B$25,$A$2:$A$25,0.9,1,1)</calculatedColumnFormula>
    </tableColumn>
    <tableColumn id="6" xr3:uid="{875FFFAA-D135-1841-9FE2-E86552D57194}" name="Lower Bound" dataDxfId="0">
      <calculatedColumnFormula>Table5[[#This Row],[Total Sales]]+_xlfn.FORECAST.ETS.CONFINT(A2,$B$2:$B$25,$A$2:$A$25,0.9,1,1)</calculatedColumnFormula>
    </tableColumn>
    <tableColumn id="7" xr3:uid="{C884F0EC-9C44-874E-9372-CC76E48EC894}" name="Upper Bound"/>
    <tableColumn id="8" xr3:uid="{3E6AEF0E-5699-6C4A-8C95-ED4D06017A49}" name="Forecast 2"/>
    <tableColumn id="9" xr3:uid="{1CBD988D-45CF-1F48-973E-E6401286AF94}" name="Lower Bound2"/>
    <tableColumn id="10" xr3:uid="{CF254789-82A4-384C-9859-F56DD0372F04}" name="Upper Bou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20D-5854-AA43-BD44-DFDCBDCAE089}">
  <dimension ref="A1:O9385"/>
  <sheetViews>
    <sheetView workbookViewId="0"/>
  </sheetViews>
  <sheetFormatPr baseColWidth="10" defaultRowHeight="16" x14ac:dyDescent="0.2"/>
  <cols>
    <col min="1" max="1" width="9" bestFit="1" customWidth="1"/>
    <col min="2" max="2" width="18" bestFit="1" customWidth="1"/>
    <col min="3" max="3" width="22.33203125" bestFit="1" customWidth="1"/>
    <col min="4" max="4" width="19.1640625" bestFit="1" customWidth="1"/>
    <col min="5" max="5" width="18.1640625" bestFit="1" customWidth="1"/>
    <col min="6" max="6" width="14.33203125" bestFit="1" customWidth="1"/>
    <col min="7" max="7" width="17.6640625" bestFit="1" customWidth="1"/>
    <col min="8" max="8" width="16" bestFit="1" customWidth="1"/>
    <col min="9" max="9" width="14" bestFit="1" customWidth="1"/>
    <col min="10" max="10" width="21.5" bestFit="1" customWidth="1"/>
    <col min="11" max="11" width="21" bestFit="1" customWidth="1"/>
    <col min="12" max="12" width="10" bestFit="1" customWidth="1"/>
    <col min="13" max="13" width="12.83203125" bestFit="1" customWidth="1"/>
    <col min="14" max="14" width="21.83203125" bestFit="1" customWidth="1"/>
    <col min="15" max="15" width="11.33203125" bestFit="1" customWidth="1"/>
    <col min="16" max="16" width="12.5" bestFit="1" customWidth="1"/>
  </cols>
  <sheetData>
    <row r="1" spans="1:14" x14ac:dyDescent="0.2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4" x14ac:dyDescent="0.2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  <c r="N2" s="1"/>
    </row>
    <row r="3" spans="1:14" x14ac:dyDescent="0.2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  <c r="N3" s="1"/>
    </row>
    <row r="4" spans="1:14" x14ac:dyDescent="0.2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  <c r="N4" s="1"/>
    </row>
    <row r="5" spans="1:14" x14ac:dyDescent="0.2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  <c r="N5" s="1"/>
    </row>
    <row r="6" spans="1:14" x14ac:dyDescent="0.2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  <c r="N6" s="1"/>
    </row>
    <row r="7" spans="1:14" x14ac:dyDescent="0.2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  <c r="N7" s="1"/>
    </row>
    <row r="8" spans="1:14" x14ac:dyDescent="0.2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  <c r="N8" s="1"/>
    </row>
    <row r="9" spans="1:14" x14ac:dyDescent="0.2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  <c r="N9" s="1"/>
    </row>
    <row r="10" spans="1:14" x14ac:dyDescent="0.2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  <c r="N10" s="1"/>
    </row>
    <row r="11" spans="1:14" x14ac:dyDescent="0.2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  <c r="N11" s="1"/>
    </row>
    <row r="12" spans="1:14" x14ac:dyDescent="0.2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  <c r="N12" s="1"/>
    </row>
    <row r="13" spans="1:14" x14ac:dyDescent="0.2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  <c r="N13" s="1"/>
    </row>
    <row r="14" spans="1:14" x14ac:dyDescent="0.2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  <c r="N14" s="1"/>
    </row>
    <row r="15" spans="1:14" x14ac:dyDescent="0.2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  <c r="N15" s="1"/>
    </row>
    <row r="16" spans="1:14" x14ac:dyDescent="0.2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  <c r="N16" s="1"/>
    </row>
    <row r="17" spans="1:14" x14ac:dyDescent="0.2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  <c r="N17" s="1"/>
    </row>
    <row r="18" spans="1:14" x14ac:dyDescent="0.2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  <c r="N18" s="1"/>
    </row>
    <row r="19" spans="1:14" x14ac:dyDescent="0.2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  <c r="N19" s="1"/>
    </row>
    <row r="20" spans="1:14" x14ac:dyDescent="0.2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  <c r="N20" s="1"/>
    </row>
    <row r="21" spans="1:14" x14ac:dyDescent="0.2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  <c r="N21" s="1"/>
    </row>
    <row r="22" spans="1:14" x14ac:dyDescent="0.2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  <c r="N22" s="1"/>
    </row>
    <row r="23" spans="1:14" x14ac:dyDescent="0.2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  <c r="N23" s="1"/>
    </row>
    <row r="24" spans="1:14" x14ac:dyDescent="0.2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  <c r="N24" s="1"/>
    </row>
    <row r="25" spans="1:14" x14ac:dyDescent="0.2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  <c r="N25" s="1"/>
    </row>
    <row r="26" spans="1:14" x14ac:dyDescent="0.2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  <c r="N26" s="1"/>
    </row>
    <row r="27" spans="1:14" x14ac:dyDescent="0.2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  <c r="N27" s="1"/>
    </row>
    <row r="28" spans="1:14" x14ac:dyDescent="0.2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  <c r="N28" s="1"/>
    </row>
    <row r="29" spans="1:14" x14ac:dyDescent="0.2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  <c r="N29" s="1"/>
    </row>
    <row r="30" spans="1:14" x14ac:dyDescent="0.2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  <c r="N30" s="1"/>
    </row>
    <row r="31" spans="1:14" x14ac:dyDescent="0.2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  <c r="N31" s="1"/>
    </row>
    <row r="32" spans="1:14" x14ac:dyDescent="0.2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  <c r="N32" s="1"/>
    </row>
    <row r="33" spans="1:14" x14ac:dyDescent="0.2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  <c r="N33" s="1"/>
    </row>
    <row r="34" spans="1:14" x14ac:dyDescent="0.2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  <c r="N34" s="1"/>
    </row>
    <row r="35" spans="1:14" x14ac:dyDescent="0.2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  <c r="N35" s="1"/>
    </row>
    <row r="36" spans="1:14" x14ac:dyDescent="0.2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  <c r="N36" s="1"/>
    </row>
    <row r="37" spans="1:14" x14ac:dyDescent="0.2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  <c r="N37" s="1"/>
    </row>
    <row r="38" spans="1:14" x14ac:dyDescent="0.2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  <c r="N38" s="1"/>
    </row>
    <row r="39" spans="1:14" x14ac:dyDescent="0.2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  <c r="N39" s="1"/>
    </row>
    <row r="40" spans="1:14" x14ac:dyDescent="0.2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  <c r="N40" s="1"/>
    </row>
    <row r="41" spans="1:14" x14ac:dyDescent="0.2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  <c r="N41" s="1"/>
    </row>
    <row r="42" spans="1:14" x14ac:dyDescent="0.2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  <c r="N42" s="1"/>
    </row>
    <row r="43" spans="1:14" x14ac:dyDescent="0.2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  <c r="N43" s="1"/>
    </row>
    <row r="44" spans="1:14" x14ac:dyDescent="0.2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  <c r="N44" s="1"/>
    </row>
    <row r="45" spans="1:14" x14ac:dyDescent="0.2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  <c r="N45" s="1"/>
    </row>
    <row r="46" spans="1:14" x14ac:dyDescent="0.2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  <c r="N46" s="1"/>
    </row>
    <row r="47" spans="1:14" x14ac:dyDescent="0.2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  <c r="N47" s="1"/>
    </row>
    <row r="48" spans="1:14" x14ac:dyDescent="0.2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  <c r="N48" s="1"/>
    </row>
    <row r="49" spans="1:14" x14ac:dyDescent="0.2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  <c r="N49" s="1"/>
    </row>
    <row r="50" spans="1:14" x14ac:dyDescent="0.2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  <c r="N50" s="1"/>
    </row>
    <row r="51" spans="1:14" x14ac:dyDescent="0.2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  <c r="N51" s="1"/>
    </row>
    <row r="52" spans="1:14" x14ac:dyDescent="0.2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  <c r="N52" s="1"/>
    </row>
    <row r="53" spans="1:14" x14ac:dyDescent="0.2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  <c r="N53" s="1"/>
    </row>
    <row r="54" spans="1:14" x14ac:dyDescent="0.2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  <c r="N54" s="1"/>
    </row>
    <row r="55" spans="1:14" x14ac:dyDescent="0.2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  <c r="N55" s="1"/>
    </row>
    <row r="56" spans="1:14" x14ac:dyDescent="0.2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  <c r="N56" s="1"/>
    </row>
    <row r="57" spans="1:14" x14ac:dyDescent="0.2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  <c r="N57" s="1"/>
    </row>
    <row r="58" spans="1:14" x14ac:dyDescent="0.2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  <c r="N58" s="1"/>
    </row>
    <row r="59" spans="1:14" x14ac:dyDescent="0.2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  <c r="N59" s="1"/>
    </row>
    <row r="60" spans="1:14" x14ac:dyDescent="0.2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  <c r="N60" s="1"/>
    </row>
    <row r="61" spans="1:14" x14ac:dyDescent="0.2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  <c r="N61" s="1"/>
    </row>
    <row r="62" spans="1:14" x14ac:dyDescent="0.2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  <c r="N62" s="1"/>
    </row>
    <row r="63" spans="1:14" x14ac:dyDescent="0.2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  <c r="N63" s="1"/>
    </row>
    <row r="64" spans="1:14" x14ac:dyDescent="0.2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  <c r="N64" s="1"/>
    </row>
    <row r="65" spans="1:14" x14ac:dyDescent="0.2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  <c r="N65" s="1"/>
    </row>
    <row r="66" spans="1:14" x14ac:dyDescent="0.2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  <c r="N66" s="1"/>
    </row>
    <row r="67" spans="1:14" x14ac:dyDescent="0.2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  <c r="N67" s="1"/>
    </row>
    <row r="68" spans="1:14" x14ac:dyDescent="0.2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  <c r="N68" s="1"/>
    </row>
    <row r="69" spans="1:14" x14ac:dyDescent="0.2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  <c r="N69" s="1"/>
    </row>
    <row r="70" spans="1:14" x14ac:dyDescent="0.2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  <c r="N70" s="1"/>
    </row>
    <row r="71" spans="1:14" x14ac:dyDescent="0.2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  <c r="N71" s="1"/>
    </row>
    <row r="72" spans="1:14" x14ac:dyDescent="0.2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  <c r="N72" s="1"/>
    </row>
    <row r="73" spans="1:14" x14ac:dyDescent="0.2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  <c r="N73" s="1"/>
    </row>
    <row r="74" spans="1:14" x14ac:dyDescent="0.2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  <c r="N74" s="1"/>
    </row>
    <row r="75" spans="1:14" x14ac:dyDescent="0.2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  <c r="N75" s="1"/>
    </row>
    <row r="76" spans="1:14" x14ac:dyDescent="0.2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  <c r="N76" s="1"/>
    </row>
    <row r="77" spans="1:14" x14ac:dyDescent="0.2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  <c r="N77" s="1"/>
    </row>
    <row r="78" spans="1:14" x14ac:dyDescent="0.2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  <c r="N78" s="1"/>
    </row>
    <row r="79" spans="1:14" x14ac:dyDescent="0.2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  <c r="N79" s="1"/>
    </row>
    <row r="80" spans="1:14" x14ac:dyDescent="0.2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  <c r="N80" s="1"/>
    </row>
    <row r="81" spans="1:14" x14ac:dyDescent="0.2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  <c r="N81" s="1"/>
    </row>
    <row r="82" spans="1:14" x14ac:dyDescent="0.2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  <c r="N82" s="1"/>
    </row>
    <row r="83" spans="1:14" x14ac:dyDescent="0.2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  <c r="N83" s="1"/>
    </row>
    <row r="84" spans="1:14" x14ac:dyDescent="0.2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  <c r="N84" s="1"/>
    </row>
    <row r="85" spans="1:14" x14ac:dyDescent="0.2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  <c r="N85" s="1"/>
    </row>
    <row r="86" spans="1:14" x14ac:dyDescent="0.2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  <c r="N86" s="1"/>
    </row>
    <row r="87" spans="1:14" x14ac:dyDescent="0.2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  <c r="N87" s="1"/>
    </row>
    <row r="88" spans="1:14" x14ac:dyDescent="0.2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  <c r="N88" s="1"/>
    </row>
    <row r="89" spans="1:14" x14ac:dyDescent="0.2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  <c r="N89" s="1"/>
    </row>
    <row r="90" spans="1:14" x14ac:dyDescent="0.2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  <c r="N90" s="1"/>
    </row>
    <row r="91" spans="1:14" x14ac:dyDescent="0.2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  <c r="N91" s="1"/>
    </row>
    <row r="92" spans="1:14" x14ac:dyDescent="0.2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  <c r="N92" s="1"/>
    </row>
    <row r="93" spans="1:14" x14ac:dyDescent="0.2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  <c r="N93" s="1"/>
    </row>
    <row r="94" spans="1:14" x14ac:dyDescent="0.2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  <c r="N94" s="1"/>
    </row>
    <row r="95" spans="1:14" x14ac:dyDescent="0.2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  <c r="N95" s="1"/>
    </row>
    <row r="96" spans="1:14" x14ac:dyDescent="0.2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  <c r="N96" s="1"/>
    </row>
    <row r="97" spans="1:14" x14ac:dyDescent="0.2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  <c r="N97" s="1"/>
    </row>
    <row r="98" spans="1:14" x14ac:dyDescent="0.2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  <c r="N98" s="1"/>
    </row>
    <row r="99" spans="1:14" x14ac:dyDescent="0.2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  <c r="N99" s="1"/>
    </row>
    <row r="100" spans="1:14" x14ac:dyDescent="0.2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  <c r="N100" s="1"/>
    </row>
    <row r="101" spans="1:14" x14ac:dyDescent="0.2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  <c r="N101" s="1"/>
    </row>
    <row r="102" spans="1:14" x14ac:dyDescent="0.2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  <c r="N102" s="1"/>
    </row>
    <row r="103" spans="1:14" x14ac:dyDescent="0.2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  <c r="N103" s="1"/>
    </row>
    <row r="104" spans="1:14" x14ac:dyDescent="0.2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  <c r="N104" s="1"/>
    </row>
    <row r="105" spans="1:14" x14ac:dyDescent="0.2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  <c r="N105" s="1"/>
    </row>
    <row r="106" spans="1:14" x14ac:dyDescent="0.2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  <c r="N106" s="1"/>
    </row>
    <row r="107" spans="1:14" x14ac:dyDescent="0.2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  <c r="N107" s="1"/>
    </row>
    <row r="108" spans="1:14" x14ac:dyDescent="0.2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  <c r="N108" s="1"/>
    </row>
    <row r="109" spans="1:14" x14ac:dyDescent="0.2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  <c r="N109" s="1"/>
    </row>
    <row r="110" spans="1:14" x14ac:dyDescent="0.2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  <c r="N110" s="1"/>
    </row>
    <row r="111" spans="1:14" x14ac:dyDescent="0.2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  <c r="N111" s="1"/>
    </row>
    <row r="112" spans="1:14" x14ac:dyDescent="0.2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  <c r="N112" s="1"/>
    </row>
    <row r="113" spans="1:14" x14ac:dyDescent="0.2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  <c r="N113" s="1"/>
    </row>
    <row r="114" spans="1:14" x14ac:dyDescent="0.2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  <c r="N114" s="1"/>
    </row>
    <row r="115" spans="1:14" x14ac:dyDescent="0.2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  <c r="N115" s="1"/>
    </row>
    <row r="116" spans="1:14" x14ac:dyDescent="0.2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  <c r="N116" s="1"/>
    </row>
    <row r="117" spans="1:14" x14ac:dyDescent="0.2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  <c r="N117" s="1"/>
    </row>
    <row r="118" spans="1:14" x14ac:dyDescent="0.2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  <c r="N118" s="1"/>
    </row>
    <row r="119" spans="1:14" x14ac:dyDescent="0.2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  <c r="N119" s="1"/>
    </row>
    <row r="120" spans="1:14" x14ac:dyDescent="0.2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  <c r="N120" s="1"/>
    </row>
    <row r="121" spans="1:14" x14ac:dyDescent="0.2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  <c r="N121" s="1"/>
    </row>
    <row r="122" spans="1:14" x14ac:dyDescent="0.2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  <c r="N122" s="1"/>
    </row>
    <row r="123" spans="1:14" x14ac:dyDescent="0.2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  <c r="N123" s="1"/>
    </row>
    <row r="124" spans="1:14" x14ac:dyDescent="0.2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  <c r="N124" s="1"/>
    </row>
    <row r="125" spans="1:14" x14ac:dyDescent="0.2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  <c r="N125" s="1"/>
    </row>
    <row r="126" spans="1:14" x14ac:dyDescent="0.2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  <c r="N126" s="1"/>
    </row>
    <row r="127" spans="1:14" x14ac:dyDescent="0.2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  <c r="N127" s="1"/>
    </row>
    <row r="128" spans="1:14" x14ac:dyDescent="0.2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  <c r="N128" s="1"/>
    </row>
    <row r="129" spans="1:14" x14ac:dyDescent="0.2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  <c r="N129" s="1"/>
    </row>
    <row r="130" spans="1:14" x14ac:dyDescent="0.2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  <c r="N130" s="1"/>
    </row>
    <row r="131" spans="1:14" x14ac:dyDescent="0.2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  <c r="N131" s="1"/>
    </row>
    <row r="132" spans="1:14" x14ac:dyDescent="0.2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  <c r="N132" s="1"/>
    </row>
    <row r="133" spans="1:14" x14ac:dyDescent="0.2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  <c r="N133" s="1"/>
    </row>
    <row r="134" spans="1:14" x14ac:dyDescent="0.2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  <c r="N134" s="1"/>
    </row>
    <row r="135" spans="1:14" x14ac:dyDescent="0.2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  <c r="N135" s="1"/>
    </row>
    <row r="136" spans="1:14" x14ac:dyDescent="0.2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  <c r="N136" s="1"/>
    </row>
    <row r="137" spans="1:14" x14ac:dyDescent="0.2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  <c r="N137" s="1"/>
    </row>
    <row r="138" spans="1:14" x14ac:dyDescent="0.2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  <c r="N138" s="1"/>
    </row>
    <row r="139" spans="1:14" x14ac:dyDescent="0.2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  <c r="N139" s="1"/>
    </row>
    <row r="140" spans="1:14" x14ac:dyDescent="0.2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  <c r="N140" s="1"/>
    </row>
    <row r="141" spans="1:14" x14ac:dyDescent="0.2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  <c r="N141" s="1"/>
    </row>
    <row r="142" spans="1:14" x14ac:dyDescent="0.2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  <c r="N142" s="1"/>
    </row>
    <row r="143" spans="1:14" x14ac:dyDescent="0.2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  <c r="N143" s="1"/>
    </row>
    <row r="144" spans="1:14" x14ac:dyDescent="0.2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  <c r="N144" s="1"/>
    </row>
    <row r="145" spans="1:14" x14ac:dyDescent="0.2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  <c r="N145" s="1"/>
    </row>
    <row r="146" spans="1:14" x14ac:dyDescent="0.2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  <c r="N146" s="1"/>
    </row>
    <row r="147" spans="1:14" x14ac:dyDescent="0.2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  <c r="N147" s="1"/>
    </row>
    <row r="148" spans="1:14" x14ac:dyDescent="0.2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  <c r="N148" s="1"/>
    </row>
    <row r="149" spans="1:14" x14ac:dyDescent="0.2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  <c r="N149" s="1"/>
    </row>
    <row r="150" spans="1:14" x14ac:dyDescent="0.2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  <c r="N150" s="1"/>
    </row>
    <row r="151" spans="1:14" x14ac:dyDescent="0.2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  <c r="N151" s="1"/>
    </row>
    <row r="152" spans="1:14" x14ac:dyDescent="0.2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  <c r="N152" s="1"/>
    </row>
    <row r="153" spans="1:14" x14ac:dyDescent="0.2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  <c r="N153" s="1"/>
    </row>
    <row r="154" spans="1:14" x14ac:dyDescent="0.2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  <c r="N154" s="1"/>
    </row>
    <row r="155" spans="1:14" x14ac:dyDescent="0.2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  <c r="N155" s="1"/>
    </row>
    <row r="156" spans="1:14" x14ac:dyDescent="0.2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  <c r="N156" s="1"/>
    </row>
    <row r="157" spans="1:14" x14ac:dyDescent="0.2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  <c r="N157" s="1"/>
    </row>
    <row r="158" spans="1:14" x14ac:dyDescent="0.2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  <c r="N158" s="1"/>
    </row>
    <row r="159" spans="1:14" x14ac:dyDescent="0.2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  <c r="N159" s="1"/>
    </row>
    <row r="160" spans="1:14" x14ac:dyDescent="0.2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  <c r="N160" s="1"/>
    </row>
    <row r="161" spans="1:14" x14ac:dyDescent="0.2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  <c r="N161" s="1"/>
    </row>
    <row r="162" spans="1:14" x14ac:dyDescent="0.2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  <c r="N162" s="1"/>
    </row>
    <row r="163" spans="1:14" x14ac:dyDescent="0.2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  <c r="N163" s="1"/>
    </row>
    <row r="164" spans="1:14" x14ac:dyDescent="0.2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  <c r="N164" s="1"/>
    </row>
    <row r="165" spans="1:14" x14ac:dyDescent="0.2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  <c r="N165" s="1"/>
    </row>
    <row r="166" spans="1:14" x14ac:dyDescent="0.2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  <c r="N166" s="1"/>
    </row>
    <row r="167" spans="1:14" x14ac:dyDescent="0.2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  <c r="N167" s="1"/>
    </row>
    <row r="168" spans="1:14" x14ac:dyDescent="0.2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  <c r="N168" s="1"/>
    </row>
    <row r="169" spans="1:14" x14ac:dyDescent="0.2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  <c r="N169" s="1"/>
    </row>
    <row r="170" spans="1:14" x14ac:dyDescent="0.2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  <c r="N170" s="1"/>
    </row>
    <row r="171" spans="1:14" x14ac:dyDescent="0.2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  <c r="N171" s="1"/>
    </row>
    <row r="172" spans="1:14" x14ac:dyDescent="0.2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  <c r="N172" s="1"/>
    </row>
    <row r="173" spans="1:14" x14ac:dyDescent="0.2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  <c r="N173" s="1"/>
    </row>
    <row r="174" spans="1:14" x14ac:dyDescent="0.2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  <c r="N174" s="1"/>
    </row>
    <row r="175" spans="1:14" x14ac:dyDescent="0.2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  <c r="N175" s="1"/>
    </row>
    <row r="176" spans="1:14" x14ac:dyDescent="0.2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  <c r="N176" s="1"/>
    </row>
    <row r="177" spans="1:14" x14ac:dyDescent="0.2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  <c r="N177" s="1"/>
    </row>
    <row r="178" spans="1:14" x14ac:dyDescent="0.2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  <c r="N178" s="1"/>
    </row>
    <row r="179" spans="1:14" x14ac:dyDescent="0.2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  <c r="N179" s="1"/>
    </row>
    <row r="180" spans="1:14" x14ac:dyDescent="0.2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  <c r="N180" s="1"/>
    </row>
    <row r="181" spans="1:14" x14ac:dyDescent="0.2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  <c r="N181" s="1"/>
    </row>
    <row r="182" spans="1:14" x14ac:dyDescent="0.2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  <c r="N182" s="1"/>
    </row>
    <row r="183" spans="1:14" x14ac:dyDescent="0.2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  <c r="N183" s="1"/>
    </row>
    <row r="184" spans="1:14" x14ac:dyDescent="0.2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  <c r="N184" s="1"/>
    </row>
    <row r="185" spans="1:14" x14ac:dyDescent="0.2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  <c r="N185" s="1"/>
    </row>
    <row r="186" spans="1:14" x14ac:dyDescent="0.2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  <c r="N186" s="1"/>
    </row>
    <row r="187" spans="1:14" x14ac:dyDescent="0.2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  <c r="N187" s="1"/>
    </row>
    <row r="188" spans="1:14" x14ac:dyDescent="0.2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  <c r="N188" s="1"/>
    </row>
    <row r="189" spans="1:14" x14ac:dyDescent="0.2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  <c r="N189" s="1"/>
    </row>
    <row r="190" spans="1:14" x14ac:dyDescent="0.2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  <c r="N190" s="1"/>
    </row>
    <row r="191" spans="1:14" x14ac:dyDescent="0.2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  <c r="N191" s="1"/>
    </row>
    <row r="192" spans="1:14" x14ac:dyDescent="0.2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  <c r="N192" s="1"/>
    </row>
    <row r="193" spans="1:14" x14ac:dyDescent="0.2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  <c r="N193" s="1"/>
    </row>
    <row r="194" spans="1:14" x14ac:dyDescent="0.2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  <c r="N194" s="1"/>
    </row>
    <row r="195" spans="1:14" x14ac:dyDescent="0.2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  <c r="N195" s="1"/>
    </row>
    <row r="196" spans="1:14" x14ac:dyDescent="0.2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  <c r="N196" s="1"/>
    </row>
    <row r="197" spans="1:14" x14ac:dyDescent="0.2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  <c r="N197" s="1"/>
    </row>
    <row r="198" spans="1:14" x14ac:dyDescent="0.2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  <c r="N198" s="1"/>
    </row>
    <row r="199" spans="1:14" x14ac:dyDescent="0.2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  <c r="N199" s="1"/>
    </row>
    <row r="200" spans="1:14" x14ac:dyDescent="0.2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  <c r="N200" s="1"/>
    </row>
    <row r="201" spans="1:14" x14ac:dyDescent="0.2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  <c r="N201" s="1"/>
    </row>
    <row r="202" spans="1:14" x14ac:dyDescent="0.2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  <c r="N202" s="1"/>
    </row>
    <row r="203" spans="1:14" x14ac:dyDescent="0.2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  <c r="N203" s="1"/>
    </row>
    <row r="204" spans="1:14" x14ac:dyDescent="0.2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  <c r="N204" s="1"/>
    </row>
    <row r="205" spans="1:14" x14ac:dyDescent="0.2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  <c r="N205" s="1"/>
    </row>
    <row r="206" spans="1:14" x14ac:dyDescent="0.2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  <c r="N206" s="1"/>
    </row>
    <row r="207" spans="1:14" x14ac:dyDescent="0.2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  <c r="N207" s="1"/>
    </row>
    <row r="208" spans="1:14" x14ac:dyDescent="0.2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  <c r="N208" s="1"/>
    </row>
    <row r="209" spans="1:14" x14ac:dyDescent="0.2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  <c r="N209" s="1"/>
    </row>
    <row r="210" spans="1:14" x14ac:dyDescent="0.2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  <c r="N210" s="1"/>
    </row>
    <row r="211" spans="1:14" x14ac:dyDescent="0.2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  <c r="N211" s="1"/>
    </row>
    <row r="212" spans="1:14" x14ac:dyDescent="0.2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  <c r="N212" s="1"/>
    </row>
    <row r="213" spans="1:14" x14ac:dyDescent="0.2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  <c r="N213" s="1"/>
    </row>
    <row r="214" spans="1:14" x14ac:dyDescent="0.2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  <c r="N214" s="1"/>
    </row>
    <row r="215" spans="1:14" x14ac:dyDescent="0.2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  <c r="N215" s="1"/>
    </row>
    <row r="216" spans="1:14" x14ac:dyDescent="0.2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  <c r="N216" s="1"/>
    </row>
    <row r="217" spans="1:14" x14ac:dyDescent="0.2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  <c r="N217" s="1"/>
    </row>
    <row r="218" spans="1:14" x14ac:dyDescent="0.2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  <c r="N218" s="1"/>
    </row>
    <row r="219" spans="1:14" x14ac:dyDescent="0.2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  <c r="N219" s="1"/>
    </row>
    <row r="220" spans="1:14" x14ac:dyDescent="0.2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  <c r="N220" s="1"/>
    </row>
    <row r="221" spans="1:14" x14ac:dyDescent="0.2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  <c r="N221" s="1"/>
    </row>
    <row r="222" spans="1:14" x14ac:dyDescent="0.2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  <c r="N222" s="1"/>
    </row>
    <row r="223" spans="1:14" x14ac:dyDescent="0.2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  <c r="N223" s="1"/>
    </row>
    <row r="224" spans="1:14" x14ac:dyDescent="0.2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  <c r="N224" s="1"/>
    </row>
    <row r="225" spans="1:14" x14ac:dyDescent="0.2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  <c r="N225" s="1"/>
    </row>
    <row r="226" spans="1:14" x14ac:dyDescent="0.2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  <c r="N226" s="1"/>
    </row>
    <row r="227" spans="1:14" x14ac:dyDescent="0.2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  <c r="N227" s="1"/>
    </row>
    <row r="228" spans="1:14" x14ac:dyDescent="0.2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  <c r="N228" s="1"/>
    </row>
    <row r="229" spans="1:14" x14ac:dyDescent="0.2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  <c r="N229" s="1"/>
    </row>
    <row r="230" spans="1:14" x14ac:dyDescent="0.2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  <c r="N230" s="1"/>
    </row>
    <row r="231" spans="1:14" x14ac:dyDescent="0.2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  <c r="N231" s="1"/>
    </row>
    <row r="232" spans="1:14" x14ac:dyDescent="0.2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  <c r="N232" s="1"/>
    </row>
    <row r="233" spans="1:14" x14ac:dyDescent="0.2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  <c r="N233" s="1"/>
    </row>
    <row r="234" spans="1:14" x14ac:dyDescent="0.2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  <c r="N234" s="1"/>
    </row>
    <row r="235" spans="1:14" x14ac:dyDescent="0.2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  <c r="N235" s="1"/>
    </row>
    <row r="236" spans="1:14" x14ac:dyDescent="0.2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  <c r="N236" s="1"/>
    </row>
    <row r="237" spans="1:14" x14ac:dyDescent="0.2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  <c r="N237" s="1"/>
    </row>
    <row r="238" spans="1:14" x14ac:dyDescent="0.2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  <c r="N238" s="1"/>
    </row>
    <row r="239" spans="1:14" x14ac:dyDescent="0.2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  <c r="N239" s="1"/>
    </row>
    <row r="240" spans="1:14" x14ac:dyDescent="0.2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  <c r="N240" s="1"/>
    </row>
    <row r="241" spans="1:14" x14ac:dyDescent="0.2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  <c r="N241" s="1"/>
    </row>
    <row r="242" spans="1:14" x14ac:dyDescent="0.2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  <c r="N242" s="1"/>
    </row>
    <row r="243" spans="1:14" x14ac:dyDescent="0.2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  <c r="N243" s="1"/>
    </row>
    <row r="244" spans="1:14" x14ac:dyDescent="0.2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  <c r="N244" s="1"/>
    </row>
    <row r="245" spans="1:14" x14ac:dyDescent="0.2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  <c r="N245" s="1"/>
    </row>
    <row r="246" spans="1:14" x14ac:dyDescent="0.2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  <c r="N246" s="1"/>
    </row>
    <row r="247" spans="1:14" x14ac:dyDescent="0.2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  <c r="N247" s="1"/>
    </row>
    <row r="248" spans="1:14" x14ac:dyDescent="0.2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  <c r="N248" s="1"/>
    </row>
    <row r="249" spans="1:14" x14ac:dyDescent="0.2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  <c r="N249" s="1"/>
    </row>
    <row r="250" spans="1:14" x14ac:dyDescent="0.2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  <c r="N250" s="1"/>
    </row>
    <row r="251" spans="1:14" x14ac:dyDescent="0.2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  <c r="N251" s="1"/>
    </row>
    <row r="252" spans="1:14" x14ac:dyDescent="0.2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  <c r="N252" s="1"/>
    </row>
    <row r="253" spans="1:14" x14ac:dyDescent="0.2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  <c r="N253" s="1"/>
    </row>
    <row r="254" spans="1:14" x14ac:dyDescent="0.2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  <c r="N254" s="1"/>
    </row>
    <row r="255" spans="1:14" x14ac:dyDescent="0.2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  <c r="N255" s="1"/>
    </row>
    <row r="256" spans="1:14" x14ac:dyDescent="0.2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  <c r="N256" s="1"/>
    </row>
    <row r="257" spans="1:14" x14ac:dyDescent="0.2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  <c r="N257" s="1"/>
    </row>
    <row r="258" spans="1:14" x14ac:dyDescent="0.2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  <c r="N258" s="1"/>
    </row>
    <row r="259" spans="1:14" x14ac:dyDescent="0.2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  <c r="N259" s="1"/>
    </row>
    <row r="260" spans="1:14" x14ac:dyDescent="0.2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  <c r="N260" s="1"/>
    </row>
    <row r="261" spans="1:14" x14ac:dyDescent="0.2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  <c r="N261" s="1"/>
    </row>
    <row r="262" spans="1:14" x14ac:dyDescent="0.2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  <c r="N262" s="1"/>
    </row>
    <row r="263" spans="1:14" x14ac:dyDescent="0.2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  <c r="N263" s="1"/>
    </row>
    <row r="264" spans="1:14" x14ac:dyDescent="0.2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  <c r="N264" s="1"/>
    </row>
    <row r="265" spans="1:14" x14ac:dyDescent="0.2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  <c r="N265" s="1"/>
    </row>
    <row r="266" spans="1:14" x14ac:dyDescent="0.2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  <c r="N266" s="1"/>
    </row>
    <row r="267" spans="1:14" x14ac:dyDescent="0.2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  <c r="N267" s="1"/>
    </row>
    <row r="268" spans="1:14" x14ac:dyDescent="0.2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  <c r="N268" s="1"/>
    </row>
    <row r="269" spans="1:14" x14ac:dyDescent="0.2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  <c r="N269" s="1"/>
    </row>
    <row r="270" spans="1:14" x14ac:dyDescent="0.2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  <c r="N270" s="1"/>
    </row>
    <row r="271" spans="1:14" x14ac:dyDescent="0.2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  <c r="N271" s="1"/>
    </row>
    <row r="272" spans="1:14" x14ac:dyDescent="0.2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  <c r="N272" s="1"/>
    </row>
    <row r="273" spans="1:14" x14ac:dyDescent="0.2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  <c r="N273" s="1"/>
    </row>
    <row r="274" spans="1:14" x14ac:dyDescent="0.2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  <c r="N274" s="1"/>
    </row>
    <row r="275" spans="1:14" x14ac:dyDescent="0.2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  <c r="N275" s="1"/>
    </row>
    <row r="276" spans="1:14" x14ac:dyDescent="0.2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  <c r="N276" s="1"/>
    </row>
    <row r="277" spans="1:14" x14ac:dyDescent="0.2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  <c r="N277" s="1"/>
    </row>
    <row r="278" spans="1:14" x14ac:dyDescent="0.2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  <c r="N278" s="1"/>
    </row>
    <row r="279" spans="1:14" x14ac:dyDescent="0.2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  <c r="N279" s="1"/>
    </row>
    <row r="280" spans="1:14" x14ac:dyDescent="0.2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  <c r="N280" s="1"/>
    </row>
    <row r="281" spans="1:14" x14ac:dyDescent="0.2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  <c r="N281" s="1"/>
    </row>
    <row r="282" spans="1:14" x14ac:dyDescent="0.2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  <c r="N282" s="1"/>
    </row>
    <row r="283" spans="1:14" x14ac:dyDescent="0.2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  <c r="N283" s="1"/>
    </row>
    <row r="284" spans="1:14" x14ac:dyDescent="0.2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  <c r="N284" s="1"/>
    </row>
    <row r="285" spans="1:14" x14ac:dyDescent="0.2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  <c r="N285" s="1"/>
    </row>
    <row r="286" spans="1:14" x14ac:dyDescent="0.2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  <c r="N286" s="1"/>
    </row>
    <row r="287" spans="1:14" x14ac:dyDescent="0.2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  <c r="N287" s="1"/>
    </row>
    <row r="288" spans="1:14" x14ac:dyDescent="0.2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  <c r="N288" s="1"/>
    </row>
    <row r="289" spans="1:14" x14ac:dyDescent="0.2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  <c r="N289" s="1"/>
    </row>
    <row r="290" spans="1:14" x14ac:dyDescent="0.2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  <c r="N290" s="1"/>
    </row>
    <row r="291" spans="1:14" x14ac:dyDescent="0.2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  <c r="N291" s="1"/>
    </row>
    <row r="292" spans="1:14" x14ac:dyDescent="0.2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  <c r="N292" s="1"/>
    </row>
    <row r="293" spans="1:14" x14ac:dyDescent="0.2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  <c r="N293" s="1"/>
    </row>
    <row r="294" spans="1:14" x14ac:dyDescent="0.2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  <c r="N294" s="1"/>
    </row>
    <row r="295" spans="1:14" x14ac:dyDescent="0.2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  <c r="N295" s="1"/>
    </row>
    <row r="296" spans="1:14" x14ac:dyDescent="0.2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  <c r="N296" s="1"/>
    </row>
    <row r="297" spans="1:14" x14ac:dyDescent="0.2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  <c r="N297" s="1"/>
    </row>
    <row r="298" spans="1:14" x14ac:dyDescent="0.2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  <c r="N298" s="1"/>
    </row>
    <row r="299" spans="1:14" x14ac:dyDescent="0.2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  <c r="N299" s="1"/>
    </row>
    <row r="300" spans="1:14" x14ac:dyDescent="0.2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  <c r="N300" s="1"/>
    </row>
    <row r="301" spans="1:14" x14ac:dyDescent="0.2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  <c r="N301" s="1"/>
    </row>
    <row r="302" spans="1:14" x14ac:dyDescent="0.2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  <c r="N302" s="1"/>
    </row>
    <row r="303" spans="1:14" x14ac:dyDescent="0.2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  <c r="N303" s="1"/>
    </row>
    <row r="304" spans="1:14" x14ac:dyDescent="0.2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  <c r="N304" s="1"/>
    </row>
    <row r="305" spans="1:14" x14ac:dyDescent="0.2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  <c r="N305" s="1"/>
    </row>
    <row r="306" spans="1:14" x14ac:dyDescent="0.2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  <c r="N306" s="1"/>
    </row>
    <row r="307" spans="1:14" x14ac:dyDescent="0.2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  <c r="N307" s="1"/>
    </row>
    <row r="308" spans="1:14" x14ac:dyDescent="0.2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  <c r="N308" s="1"/>
    </row>
    <row r="309" spans="1:14" x14ac:dyDescent="0.2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  <c r="N309" s="1"/>
    </row>
    <row r="310" spans="1:14" x14ac:dyDescent="0.2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  <c r="N310" s="1"/>
    </row>
    <row r="311" spans="1:14" x14ac:dyDescent="0.2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  <c r="N311" s="1"/>
    </row>
    <row r="312" spans="1:14" x14ac:dyDescent="0.2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  <c r="N312" s="1"/>
    </row>
    <row r="313" spans="1:14" x14ac:dyDescent="0.2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  <c r="N313" s="1"/>
    </row>
    <row r="314" spans="1:14" x14ac:dyDescent="0.2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  <c r="N314" s="1"/>
    </row>
    <row r="315" spans="1:14" x14ac:dyDescent="0.2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  <c r="N315" s="1"/>
    </row>
    <row r="316" spans="1:14" x14ac:dyDescent="0.2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  <c r="N316" s="1"/>
    </row>
    <row r="317" spans="1:14" x14ac:dyDescent="0.2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  <c r="N317" s="1"/>
    </row>
    <row r="318" spans="1:14" x14ac:dyDescent="0.2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  <c r="N318" s="1"/>
    </row>
    <row r="319" spans="1:14" x14ac:dyDescent="0.2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  <c r="N319" s="1"/>
    </row>
    <row r="320" spans="1:14" x14ac:dyDescent="0.2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  <c r="N320" s="1"/>
    </row>
    <row r="321" spans="1:14" x14ac:dyDescent="0.2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  <c r="N321" s="1"/>
    </row>
    <row r="322" spans="1:14" x14ac:dyDescent="0.2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  <c r="N322" s="1"/>
    </row>
    <row r="323" spans="1:14" x14ac:dyDescent="0.2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  <c r="N323" s="1"/>
    </row>
    <row r="324" spans="1:14" x14ac:dyDescent="0.2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  <c r="N324" s="1"/>
    </row>
    <row r="325" spans="1:14" x14ac:dyDescent="0.2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  <c r="N325" s="1"/>
    </row>
    <row r="326" spans="1:14" x14ac:dyDescent="0.2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  <c r="N326" s="1"/>
    </row>
    <row r="327" spans="1:14" x14ac:dyDescent="0.2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  <c r="N327" s="1"/>
    </row>
    <row r="328" spans="1:14" x14ac:dyDescent="0.2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  <c r="N328" s="1"/>
    </row>
    <row r="329" spans="1:14" x14ac:dyDescent="0.2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  <c r="N329" s="1"/>
    </row>
    <row r="330" spans="1:14" x14ac:dyDescent="0.2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  <c r="N330" s="1"/>
    </row>
    <row r="331" spans="1:14" x14ac:dyDescent="0.2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  <c r="N331" s="1"/>
    </row>
    <row r="332" spans="1:14" x14ac:dyDescent="0.2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  <c r="N332" s="1"/>
    </row>
    <row r="333" spans="1:14" x14ac:dyDescent="0.2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  <c r="N333" s="1"/>
    </row>
    <row r="334" spans="1:14" x14ac:dyDescent="0.2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  <c r="N334" s="1"/>
    </row>
    <row r="335" spans="1:14" x14ac:dyDescent="0.2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  <c r="N335" s="1"/>
    </row>
    <row r="336" spans="1:14" x14ac:dyDescent="0.2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  <c r="N336" s="1"/>
    </row>
    <row r="337" spans="1:14" x14ac:dyDescent="0.2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  <c r="N337" s="1"/>
    </row>
    <row r="338" spans="1:14" x14ac:dyDescent="0.2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  <c r="N338" s="1"/>
    </row>
    <row r="339" spans="1:14" x14ac:dyDescent="0.2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  <c r="N339" s="1"/>
    </row>
    <row r="340" spans="1:14" x14ac:dyDescent="0.2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  <c r="N340" s="1"/>
    </row>
    <row r="341" spans="1:14" x14ac:dyDescent="0.2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  <c r="N341" s="1"/>
    </row>
    <row r="342" spans="1:14" x14ac:dyDescent="0.2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  <c r="N342" s="1"/>
    </row>
    <row r="343" spans="1:14" x14ac:dyDescent="0.2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  <c r="N343" s="1"/>
    </row>
    <row r="344" spans="1:14" x14ac:dyDescent="0.2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  <c r="N344" s="1"/>
    </row>
    <row r="345" spans="1:14" x14ac:dyDescent="0.2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  <c r="N345" s="1"/>
    </row>
    <row r="346" spans="1:14" x14ac:dyDescent="0.2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  <c r="N346" s="1"/>
    </row>
    <row r="347" spans="1:14" x14ac:dyDescent="0.2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  <c r="N347" s="1"/>
    </row>
    <row r="348" spans="1:14" x14ac:dyDescent="0.2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  <c r="N348" s="1"/>
    </row>
    <row r="349" spans="1:14" x14ac:dyDescent="0.2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  <c r="N349" s="1"/>
    </row>
    <row r="350" spans="1:14" x14ac:dyDescent="0.2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  <c r="N350" s="1"/>
    </row>
    <row r="351" spans="1:14" x14ac:dyDescent="0.2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  <c r="N351" s="1"/>
    </row>
    <row r="352" spans="1:14" x14ac:dyDescent="0.2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  <c r="N352" s="1"/>
    </row>
    <row r="353" spans="1:14" x14ac:dyDescent="0.2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  <c r="N353" s="1"/>
    </row>
    <row r="354" spans="1:14" x14ac:dyDescent="0.2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  <c r="N354" s="1"/>
    </row>
    <row r="355" spans="1:14" x14ac:dyDescent="0.2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  <c r="N355" s="1"/>
    </row>
    <row r="356" spans="1:14" x14ac:dyDescent="0.2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  <c r="N356" s="1"/>
    </row>
    <row r="357" spans="1:14" x14ac:dyDescent="0.2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  <c r="N357" s="1"/>
    </row>
    <row r="358" spans="1:14" x14ac:dyDescent="0.2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  <c r="N358" s="1"/>
    </row>
    <row r="359" spans="1:14" x14ac:dyDescent="0.2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  <c r="N359" s="1"/>
    </row>
    <row r="360" spans="1:14" x14ac:dyDescent="0.2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  <c r="N360" s="1"/>
    </row>
    <row r="361" spans="1:14" x14ac:dyDescent="0.2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  <c r="N361" s="1"/>
    </row>
    <row r="362" spans="1:14" x14ac:dyDescent="0.2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  <c r="N362" s="1"/>
    </row>
    <row r="363" spans="1:14" x14ac:dyDescent="0.2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  <c r="N363" s="1"/>
    </row>
    <row r="364" spans="1:14" x14ac:dyDescent="0.2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  <c r="N364" s="1"/>
    </row>
    <row r="365" spans="1:14" x14ac:dyDescent="0.2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  <c r="N365" s="1"/>
    </row>
    <row r="366" spans="1:14" x14ac:dyDescent="0.2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  <c r="N366" s="1"/>
    </row>
    <row r="367" spans="1:14" x14ac:dyDescent="0.2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  <c r="N367" s="1"/>
    </row>
    <row r="368" spans="1:14" x14ac:dyDescent="0.2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  <c r="N368" s="1"/>
    </row>
    <row r="369" spans="1:14" x14ac:dyDescent="0.2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  <c r="N369" s="1"/>
    </row>
    <row r="370" spans="1:14" x14ac:dyDescent="0.2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  <c r="N370" s="1"/>
    </row>
    <row r="371" spans="1:14" x14ac:dyDescent="0.2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  <c r="N371" s="1"/>
    </row>
    <row r="372" spans="1:14" x14ac:dyDescent="0.2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  <c r="N372" s="1"/>
    </row>
    <row r="373" spans="1:14" x14ac:dyDescent="0.2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  <c r="N373" s="1"/>
    </row>
    <row r="374" spans="1:14" x14ac:dyDescent="0.2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  <c r="N374" s="1"/>
    </row>
    <row r="375" spans="1:14" x14ac:dyDescent="0.2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  <c r="N375" s="1"/>
    </row>
    <row r="376" spans="1:14" x14ac:dyDescent="0.2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  <c r="N376" s="1"/>
    </row>
    <row r="377" spans="1:14" x14ac:dyDescent="0.2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  <c r="N377" s="1"/>
    </row>
    <row r="378" spans="1:14" x14ac:dyDescent="0.2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  <c r="N378" s="1"/>
    </row>
    <row r="379" spans="1:14" x14ac:dyDescent="0.2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  <c r="N379" s="1"/>
    </row>
    <row r="380" spans="1:14" x14ac:dyDescent="0.2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  <c r="N380" s="1"/>
    </row>
    <row r="381" spans="1:14" x14ac:dyDescent="0.2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  <c r="N381" s="1"/>
    </row>
    <row r="382" spans="1:14" x14ac:dyDescent="0.2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  <c r="N382" s="1"/>
    </row>
    <row r="383" spans="1:14" x14ac:dyDescent="0.2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  <c r="N383" s="1"/>
    </row>
    <row r="384" spans="1:14" x14ac:dyDescent="0.2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  <c r="N384" s="1"/>
    </row>
    <row r="385" spans="1:14" x14ac:dyDescent="0.2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  <c r="N385" s="1"/>
    </row>
    <row r="386" spans="1:14" x14ac:dyDescent="0.2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  <c r="N386" s="1"/>
    </row>
    <row r="387" spans="1:14" x14ac:dyDescent="0.2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  <c r="N387" s="1"/>
    </row>
    <row r="388" spans="1:14" x14ac:dyDescent="0.2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  <c r="N388" s="1"/>
    </row>
    <row r="389" spans="1:14" x14ac:dyDescent="0.2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  <c r="N389" s="1"/>
    </row>
    <row r="390" spans="1:14" x14ac:dyDescent="0.2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  <c r="N390" s="1"/>
    </row>
    <row r="391" spans="1:14" x14ac:dyDescent="0.2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  <c r="N391" s="1"/>
    </row>
    <row r="392" spans="1:14" x14ac:dyDescent="0.2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  <c r="N392" s="1"/>
    </row>
    <row r="393" spans="1:14" x14ac:dyDescent="0.2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  <c r="N393" s="1"/>
    </row>
    <row r="394" spans="1:14" x14ac:dyDescent="0.2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  <c r="N394" s="1"/>
    </row>
    <row r="395" spans="1:14" x14ac:dyDescent="0.2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  <c r="N395" s="1"/>
    </row>
    <row r="396" spans="1:14" x14ac:dyDescent="0.2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  <c r="N396" s="1"/>
    </row>
    <row r="397" spans="1:14" x14ac:dyDescent="0.2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  <c r="N397" s="1"/>
    </row>
    <row r="398" spans="1:14" x14ac:dyDescent="0.2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  <c r="N398" s="1"/>
    </row>
    <row r="399" spans="1:14" x14ac:dyDescent="0.2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  <c r="N399" s="1"/>
    </row>
    <row r="400" spans="1:14" x14ac:dyDescent="0.2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  <c r="N400" s="1"/>
    </row>
    <row r="401" spans="1:14" x14ac:dyDescent="0.2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  <c r="N401" s="1"/>
    </row>
    <row r="402" spans="1:14" x14ac:dyDescent="0.2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  <c r="N402" s="1"/>
    </row>
    <row r="403" spans="1:14" x14ac:dyDescent="0.2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  <c r="N403" s="1"/>
    </row>
    <row r="404" spans="1:14" x14ac:dyDescent="0.2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  <c r="N404" s="1"/>
    </row>
    <row r="405" spans="1:14" x14ac:dyDescent="0.2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  <c r="N405" s="1"/>
    </row>
    <row r="406" spans="1:14" x14ac:dyDescent="0.2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  <c r="N406" s="1"/>
    </row>
    <row r="407" spans="1:14" x14ac:dyDescent="0.2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  <c r="N407" s="1"/>
    </row>
    <row r="408" spans="1:14" x14ac:dyDescent="0.2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  <c r="N408" s="1"/>
    </row>
    <row r="409" spans="1:14" x14ac:dyDescent="0.2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  <c r="N409" s="1"/>
    </row>
    <row r="410" spans="1:14" x14ac:dyDescent="0.2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  <c r="N410" s="1"/>
    </row>
    <row r="411" spans="1:14" x14ac:dyDescent="0.2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  <c r="N411" s="1"/>
    </row>
    <row r="412" spans="1:14" x14ac:dyDescent="0.2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  <c r="N412" s="1"/>
    </row>
    <row r="413" spans="1:14" x14ac:dyDescent="0.2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  <c r="N413" s="1"/>
    </row>
    <row r="414" spans="1:14" x14ac:dyDescent="0.2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  <c r="N414" s="1"/>
    </row>
    <row r="415" spans="1:14" x14ac:dyDescent="0.2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  <c r="N415" s="1"/>
    </row>
    <row r="416" spans="1:14" x14ac:dyDescent="0.2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  <c r="N416" s="1"/>
    </row>
    <row r="417" spans="1:14" x14ac:dyDescent="0.2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  <c r="N417" s="1"/>
    </row>
    <row r="418" spans="1:14" x14ac:dyDescent="0.2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  <c r="N418" s="1"/>
    </row>
    <row r="419" spans="1:14" x14ac:dyDescent="0.2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  <c r="N419" s="1"/>
    </row>
    <row r="420" spans="1:14" x14ac:dyDescent="0.2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  <c r="N420" s="1"/>
    </row>
    <row r="421" spans="1:14" x14ac:dyDescent="0.2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  <c r="N421" s="1"/>
    </row>
    <row r="422" spans="1:14" x14ac:dyDescent="0.2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  <c r="N422" s="1"/>
    </row>
    <row r="423" spans="1:14" x14ac:dyDescent="0.2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  <c r="N423" s="1"/>
    </row>
    <row r="424" spans="1:14" x14ac:dyDescent="0.2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  <c r="N424" s="1"/>
    </row>
    <row r="425" spans="1:14" x14ac:dyDescent="0.2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  <c r="N425" s="1"/>
    </row>
    <row r="426" spans="1:14" x14ac:dyDescent="0.2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  <c r="N426" s="1"/>
    </row>
    <row r="427" spans="1:14" x14ac:dyDescent="0.2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  <c r="N427" s="1"/>
    </row>
    <row r="428" spans="1:14" x14ac:dyDescent="0.2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  <c r="N428" s="1"/>
    </row>
    <row r="429" spans="1:14" x14ac:dyDescent="0.2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  <c r="N429" s="1"/>
    </row>
    <row r="430" spans="1:14" x14ac:dyDescent="0.2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  <c r="N430" s="1"/>
    </row>
    <row r="431" spans="1:14" x14ac:dyDescent="0.2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  <c r="N431" s="1"/>
    </row>
    <row r="432" spans="1:14" x14ac:dyDescent="0.2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  <c r="N432" s="1"/>
    </row>
    <row r="433" spans="1:14" x14ac:dyDescent="0.2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  <c r="N433" s="1"/>
    </row>
    <row r="434" spans="1:14" x14ac:dyDescent="0.2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  <c r="N434" s="1"/>
    </row>
    <row r="435" spans="1:14" x14ac:dyDescent="0.2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  <c r="N435" s="1"/>
    </row>
    <row r="436" spans="1:14" x14ac:dyDescent="0.2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  <c r="N436" s="1"/>
    </row>
    <row r="437" spans="1:14" x14ac:dyDescent="0.2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  <c r="N437" s="1"/>
    </row>
    <row r="438" spans="1:14" x14ac:dyDescent="0.2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  <c r="N438" s="1"/>
    </row>
    <row r="439" spans="1:14" x14ac:dyDescent="0.2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  <c r="N439" s="1"/>
    </row>
    <row r="440" spans="1:14" x14ac:dyDescent="0.2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  <c r="N440" s="1"/>
    </row>
    <row r="441" spans="1:14" x14ac:dyDescent="0.2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  <c r="N441" s="1"/>
    </row>
    <row r="442" spans="1:14" x14ac:dyDescent="0.2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  <c r="N442" s="1"/>
    </row>
    <row r="443" spans="1:14" x14ac:dyDescent="0.2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  <c r="N443" s="1"/>
    </row>
    <row r="444" spans="1:14" x14ac:dyDescent="0.2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  <c r="N444" s="1"/>
    </row>
    <row r="445" spans="1:14" x14ac:dyDescent="0.2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  <c r="N445" s="1"/>
    </row>
    <row r="446" spans="1:14" x14ac:dyDescent="0.2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  <c r="N446" s="1"/>
    </row>
    <row r="447" spans="1:14" x14ac:dyDescent="0.2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  <c r="N447" s="1"/>
    </row>
    <row r="448" spans="1:14" x14ac:dyDescent="0.2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  <c r="N448" s="1"/>
    </row>
    <row r="449" spans="1:14" x14ac:dyDescent="0.2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  <c r="N449" s="1"/>
    </row>
    <row r="450" spans="1:14" x14ac:dyDescent="0.2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  <c r="N450" s="1"/>
    </row>
    <row r="451" spans="1:14" x14ac:dyDescent="0.2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  <c r="N451" s="1"/>
    </row>
    <row r="452" spans="1:14" x14ac:dyDescent="0.2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  <c r="N452" s="1"/>
    </row>
    <row r="453" spans="1:14" x14ac:dyDescent="0.2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  <c r="N453" s="1"/>
    </row>
    <row r="454" spans="1:14" x14ac:dyDescent="0.2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  <c r="N454" s="1"/>
    </row>
    <row r="455" spans="1:14" x14ac:dyDescent="0.2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  <c r="N455" s="1"/>
    </row>
    <row r="456" spans="1:14" x14ac:dyDescent="0.2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  <c r="N456" s="1"/>
    </row>
    <row r="457" spans="1:14" x14ac:dyDescent="0.2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  <c r="N457" s="1"/>
    </row>
    <row r="458" spans="1:14" x14ac:dyDescent="0.2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  <c r="N458" s="1"/>
    </row>
    <row r="459" spans="1:14" x14ac:dyDescent="0.2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  <c r="N459" s="1"/>
    </row>
    <row r="460" spans="1:14" x14ac:dyDescent="0.2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  <c r="N460" s="1"/>
    </row>
    <row r="461" spans="1:14" x14ac:dyDescent="0.2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  <c r="N461" s="1"/>
    </row>
    <row r="462" spans="1:14" x14ac:dyDescent="0.2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  <c r="N462" s="1"/>
    </row>
    <row r="463" spans="1:14" x14ac:dyDescent="0.2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  <c r="N463" s="1"/>
    </row>
    <row r="464" spans="1:14" x14ac:dyDescent="0.2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  <c r="N464" s="1"/>
    </row>
    <row r="465" spans="1:14" x14ac:dyDescent="0.2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  <c r="N465" s="1"/>
    </row>
    <row r="466" spans="1:14" x14ac:dyDescent="0.2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  <c r="N466" s="1"/>
    </row>
    <row r="467" spans="1:14" x14ac:dyDescent="0.2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  <c r="N467" s="1"/>
    </row>
    <row r="468" spans="1:14" x14ac:dyDescent="0.2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  <c r="N468" s="1"/>
    </row>
    <row r="469" spans="1:14" x14ac:dyDescent="0.2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  <c r="N469" s="1"/>
    </row>
    <row r="470" spans="1:14" x14ac:dyDescent="0.2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  <c r="N470" s="1"/>
    </row>
    <row r="471" spans="1:14" x14ac:dyDescent="0.2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  <c r="N471" s="1"/>
    </row>
    <row r="472" spans="1:14" x14ac:dyDescent="0.2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  <c r="N472" s="1"/>
    </row>
    <row r="473" spans="1:14" x14ac:dyDescent="0.2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  <c r="N473" s="1"/>
    </row>
    <row r="474" spans="1:14" x14ac:dyDescent="0.2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  <c r="N474" s="1"/>
    </row>
    <row r="475" spans="1:14" x14ac:dyDescent="0.2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  <c r="N475" s="1"/>
    </row>
    <row r="476" spans="1:14" x14ac:dyDescent="0.2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  <c r="N476" s="1"/>
    </row>
    <row r="477" spans="1:14" x14ac:dyDescent="0.2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  <c r="N477" s="1"/>
    </row>
    <row r="478" spans="1:14" x14ac:dyDescent="0.2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  <c r="N478" s="1"/>
    </row>
    <row r="479" spans="1:14" x14ac:dyDescent="0.2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  <c r="N479" s="1"/>
    </row>
    <row r="480" spans="1:14" x14ac:dyDescent="0.2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  <c r="N480" s="1"/>
    </row>
    <row r="481" spans="1:14" x14ac:dyDescent="0.2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  <c r="N481" s="1"/>
    </row>
    <row r="482" spans="1:14" x14ac:dyDescent="0.2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  <c r="N482" s="1"/>
    </row>
    <row r="483" spans="1:14" x14ac:dyDescent="0.2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  <c r="N483" s="1"/>
    </row>
    <row r="484" spans="1:14" x14ac:dyDescent="0.2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  <c r="N484" s="1"/>
    </row>
    <row r="485" spans="1:14" x14ac:dyDescent="0.2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  <c r="N485" s="1"/>
    </row>
    <row r="486" spans="1:14" x14ac:dyDescent="0.2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  <c r="N486" s="1"/>
    </row>
    <row r="487" spans="1:14" x14ac:dyDescent="0.2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  <c r="N487" s="1"/>
    </row>
    <row r="488" spans="1:14" x14ac:dyDescent="0.2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  <c r="N488" s="1"/>
    </row>
    <row r="489" spans="1:14" x14ac:dyDescent="0.2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  <c r="N489" s="1"/>
    </row>
    <row r="490" spans="1:14" x14ac:dyDescent="0.2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  <c r="N490" s="1"/>
    </row>
    <row r="491" spans="1:14" x14ac:dyDescent="0.2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  <c r="N491" s="1"/>
    </row>
    <row r="492" spans="1:14" x14ac:dyDescent="0.2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  <c r="N492" s="1"/>
    </row>
    <row r="493" spans="1:14" x14ac:dyDescent="0.2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  <c r="N493" s="1"/>
    </row>
    <row r="494" spans="1:14" x14ac:dyDescent="0.2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  <c r="N494" s="1"/>
    </row>
    <row r="495" spans="1:14" x14ac:dyDescent="0.2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  <c r="N495" s="1"/>
    </row>
    <row r="496" spans="1:14" x14ac:dyDescent="0.2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  <c r="N496" s="1"/>
    </row>
    <row r="497" spans="1:14" x14ac:dyDescent="0.2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  <c r="N497" s="1"/>
    </row>
    <row r="498" spans="1:14" x14ac:dyDescent="0.2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  <c r="N498" s="1"/>
    </row>
    <row r="499" spans="1:14" x14ac:dyDescent="0.2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  <c r="N499" s="1"/>
    </row>
    <row r="500" spans="1:14" x14ac:dyDescent="0.2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  <c r="N500" s="1"/>
    </row>
    <row r="501" spans="1:14" x14ac:dyDescent="0.2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  <c r="N501" s="1"/>
    </row>
    <row r="502" spans="1:14" x14ac:dyDescent="0.2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  <c r="N502" s="1"/>
    </row>
    <row r="503" spans="1:14" x14ac:dyDescent="0.2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  <c r="N503" s="1"/>
    </row>
    <row r="504" spans="1:14" x14ac:dyDescent="0.2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  <c r="N504" s="1"/>
    </row>
    <row r="505" spans="1:14" x14ac:dyDescent="0.2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  <c r="N505" s="1"/>
    </row>
    <row r="506" spans="1:14" x14ac:dyDescent="0.2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  <c r="N506" s="1"/>
    </row>
    <row r="507" spans="1:14" x14ac:dyDescent="0.2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  <c r="N507" s="1"/>
    </row>
    <row r="508" spans="1:14" x14ac:dyDescent="0.2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  <c r="N508" s="1"/>
    </row>
    <row r="509" spans="1:14" x14ac:dyDescent="0.2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  <c r="N509" s="1"/>
    </row>
    <row r="510" spans="1:14" x14ac:dyDescent="0.2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  <c r="N510" s="1"/>
    </row>
    <row r="511" spans="1:14" x14ac:dyDescent="0.2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  <c r="N511" s="1"/>
    </row>
    <row r="512" spans="1:14" x14ac:dyDescent="0.2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  <c r="N512" s="1"/>
    </row>
    <row r="513" spans="1:14" x14ac:dyDescent="0.2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  <c r="N513" s="1"/>
    </row>
    <row r="514" spans="1:14" x14ac:dyDescent="0.2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  <c r="N514" s="1"/>
    </row>
    <row r="515" spans="1:14" x14ac:dyDescent="0.2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  <c r="N515" s="1"/>
    </row>
    <row r="516" spans="1:14" x14ac:dyDescent="0.2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  <c r="N516" s="1"/>
    </row>
    <row r="517" spans="1:14" x14ac:dyDescent="0.2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  <c r="N517" s="1"/>
    </row>
    <row r="518" spans="1:14" x14ac:dyDescent="0.2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  <c r="N518" s="1"/>
    </row>
    <row r="519" spans="1:14" x14ac:dyDescent="0.2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  <c r="N519" s="1"/>
    </row>
    <row r="520" spans="1:14" x14ac:dyDescent="0.2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  <c r="N520" s="1"/>
    </row>
    <row r="521" spans="1:14" x14ac:dyDescent="0.2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  <c r="N521" s="1"/>
    </row>
    <row r="522" spans="1:14" x14ac:dyDescent="0.2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  <c r="N522" s="1"/>
    </row>
    <row r="523" spans="1:14" x14ac:dyDescent="0.2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  <c r="N523" s="1"/>
    </row>
    <row r="524" spans="1:14" x14ac:dyDescent="0.2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  <c r="N524" s="1"/>
    </row>
    <row r="525" spans="1:14" x14ac:dyDescent="0.2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  <c r="N525" s="1"/>
    </row>
    <row r="526" spans="1:14" x14ac:dyDescent="0.2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  <c r="N526" s="1"/>
    </row>
    <row r="527" spans="1:14" x14ac:dyDescent="0.2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  <c r="N527" s="1"/>
    </row>
    <row r="528" spans="1:14" x14ac:dyDescent="0.2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  <c r="N528" s="1"/>
    </row>
    <row r="529" spans="1:14" x14ac:dyDescent="0.2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  <c r="N529" s="1"/>
    </row>
    <row r="530" spans="1:14" x14ac:dyDescent="0.2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  <c r="N530" s="1"/>
    </row>
    <row r="531" spans="1:14" x14ac:dyDescent="0.2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  <c r="N531" s="1"/>
    </row>
    <row r="532" spans="1:14" x14ac:dyDescent="0.2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  <c r="N532" s="1"/>
    </row>
    <row r="533" spans="1:14" x14ac:dyDescent="0.2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  <c r="N533" s="1"/>
    </row>
    <row r="534" spans="1:14" x14ac:dyDescent="0.2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  <c r="N534" s="1"/>
    </row>
    <row r="535" spans="1:14" x14ac:dyDescent="0.2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  <c r="N535" s="1"/>
    </row>
    <row r="536" spans="1:14" x14ac:dyDescent="0.2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  <c r="N536" s="1"/>
    </row>
    <row r="537" spans="1:14" x14ac:dyDescent="0.2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  <c r="N537" s="1"/>
    </row>
    <row r="538" spans="1:14" x14ac:dyDescent="0.2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  <c r="N538" s="1"/>
    </row>
    <row r="539" spans="1:14" x14ac:dyDescent="0.2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  <c r="N539" s="1"/>
    </row>
    <row r="540" spans="1:14" x14ac:dyDescent="0.2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  <c r="N540" s="1"/>
    </row>
    <row r="541" spans="1:14" x14ac:dyDescent="0.2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  <c r="N541" s="1"/>
    </row>
    <row r="542" spans="1:14" x14ac:dyDescent="0.2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  <c r="N542" s="1"/>
    </row>
    <row r="543" spans="1:14" x14ac:dyDescent="0.2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  <c r="N543" s="1"/>
    </row>
    <row r="544" spans="1:14" x14ac:dyDescent="0.2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  <c r="N544" s="1"/>
    </row>
    <row r="545" spans="1:14" x14ac:dyDescent="0.2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  <c r="N545" s="1"/>
    </row>
    <row r="546" spans="1:14" x14ac:dyDescent="0.2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  <c r="N546" s="1"/>
    </row>
    <row r="547" spans="1:14" x14ac:dyDescent="0.2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  <c r="N547" s="1"/>
    </row>
    <row r="548" spans="1:14" x14ac:dyDescent="0.2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  <c r="N548" s="1"/>
    </row>
    <row r="549" spans="1:14" x14ac:dyDescent="0.2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  <c r="N549" s="1"/>
    </row>
    <row r="550" spans="1:14" x14ac:dyDescent="0.2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  <c r="N550" s="1"/>
    </row>
    <row r="551" spans="1:14" x14ac:dyDescent="0.2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  <c r="N551" s="1"/>
    </row>
    <row r="552" spans="1:14" x14ac:dyDescent="0.2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  <c r="N552" s="1"/>
    </row>
    <row r="553" spans="1:14" x14ac:dyDescent="0.2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  <c r="N553" s="1"/>
    </row>
    <row r="554" spans="1:14" x14ac:dyDescent="0.2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  <c r="N554" s="1"/>
    </row>
    <row r="555" spans="1:14" x14ac:dyDescent="0.2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  <c r="N555" s="1"/>
    </row>
    <row r="556" spans="1:14" x14ac:dyDescent="0.2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  <c r="N556" s="1"/>
    </row>
    <row r="557" spans="1:14" x14ac:dyDescent="0.2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  <c r="N557" s="1"/>
    </row>
    <row r="558" spans="1:14" x14ac:dyDescent="0.2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  <c r="N558" s="1"/>
    </row>
    <row r="559" spans="1:14" x14ac:dyDescent="0.2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  <c r="N559" s="1"/>
    </row>
    <row r="560" spans="1:14" x14ac:dyDescent="0.2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  <c r="N560" s="1"/>
    </row>
    <row r="561" spans="1:14" x14ac:dyDescent="0.2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  <c r="N561" s="1"/>
    </row>
    <row r="562" spans="1:14" x14ac:dyDescent="0.2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  <c r="N562" s="1"/>
    </row>
    <row r="563" spans="1:14" x14ac:dyDescent="0.2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  <c r="N563" s="1"/>
    </row>
    <row r="564" spans="1:14" x14ac:dyDescent="0.2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  <c r="N564" s="1"/>
    </row>
    <row r="565" spans="1:14" x14ac:dyDescent="0.2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  <c r="N565" s="1"/>
    </row>
    <row r="566" spans="1:14" x14ac:dyDescent="0.2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  <c r="N566" s="1"/>
    </row>
    <row r="567" spans="1:14" x14ac:dyDescent="0.2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  <c r="N567" s="1"/>
    </row>
    <row r="568" spans="1:14" x14ac:dyDescent="0.2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  <c r="N568" s="1"/>
    </row>
    <row r="569" spans="1:14" x14ac:dyDescent="0.2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  <c r="N569" s="1"/>
    </row>
    <row r="570" spans="1:14" x14ac:dyDescent="0.2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  <c r="N570" s="1"/>
    </row>
    <row r="571" spans="1:14" x14ac:dyDescent="0.2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  <c r="N571" s="1"/>
    </row>
    <row r="572" spans="1:14" x14ac:dyDescent="0.2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  <c r="N572" s="1"/>
    </row>
    <row r="573" spans="1:14" x14ac:dyDescent="0.2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  <c r="N573" s="1"/>
    </row>
    <row r="574" spans="1:14" x14ac:dyDescent="0.2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  <c r="N574" s="1"/>
    </row>
    <row r="575" spans="1:14" x14ac:dyDescent="0.2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  <c r="N575" s="1"/>
    </row>
    <row r="576" spans="1:14" x14ac:dyDescent="0.2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  <c r="N576" s="1"/>
    </row>
    <row r="577" spans="1:14" x14ac:dyDescent="0.2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  <c r="N577" s="1"/>
    </row>
    <row r="578" spans="1:14" x14ac:dyDescent="0.2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  <c r="N578" s="1"/>
    </row>
    <row r="579" spans="1:14" x14ac:dyDescent="0.2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  <c r="N579" s="1"/>
    </row>
    <row r="580" spans="1:14" x14ac:dyDescent="0.2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  <c r="N580" s="1"/>
    </row>
    <row r="581" spans="1:14" x14ac:dyDescent="0.2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  <c r="N581" s="1"/>
    </row>
    <row r="582" spans="1:14" x14ac:dyDescent="0.2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  <c r="N582" s="1"/>
    </row>
    <row r="583" spans="1:14" x14ac:dyDescent="0.2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  <c r="N583" s="1"/>
    </row>
    <row r="584" spans="1:14" x14ac:dyDescent="0.2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  <c r="N584" s="1"/>
    </row>
    <row r="585" spans="1:14" x14ac:dyDescent="0.2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  <c r="N585" s="1"/>
    </row>
    <row r="586" spans="1:14" x14ac:dyDescent="0.2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  <c r="N586" s="1"/>
    </row>
    <row r="587" spans="1:14" x14ac:dyDescent="0.2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  <c r="N587" s="1"/>
    </row>
    <row r="588" spans="1:14" x14ac:dyDescent="0.2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  <c r="N588" s="1"/>
    </row>
    <row r="589" spans="1:14" x14ac:dyDescent="0.2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  <c r="N589" s="1"/>
    </row>
    <row r="590" spans="1:14" x14ac:dyDescent="0.2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  <c r="N590" s="1"/>
    </row>
    <row r="591" spans="1:14" x14ac:dyDescent="0.2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  <c r="N591" s="1"/>
    </row>
    <row r="592" spans="1:14" x14ac:dyDescent="0.2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  <c r="N592" s="1"/>
    </row>
    <row r="593" spans="1:14" x14ac:dyDescent="0.2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  <c r="N593" s="1"/>
    </row>
    <row r="594" spans="1:14" x14ac:dyDescent="0.2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  <c r="N594" s="1"/>
    </row>
    <row r="595" spans="1:14" x14ac:dyDescent="0.2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  <c r="N595" s="1"/>
    </row>
    <row r="596" spans="1:14" x14ac:dyDescent="0.2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  <c r="N596" s="1"/>
    </row>
    <row r="597" spans="1:14" x14ac:dyDescent="0.2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  <c r="N597" s="1"/>
    </row>
    <row r="598" spans="1:14" x14ac:dyDescent="0.2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  <c r="N598" s="1"/>
    </row>
    <row r="599" spans="1:14" x14ac:dyDescent="0.2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  <c r="N599" s="1"/>
    </row>
    <row r="600" spans="1:14" x14ac:dyDescent="0.2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  <c r="N600" s="1"/>
    </row>
    <row r="601" spans="1:14" x14ac:dyDescent="0.2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  <c r="N601" s="1"/>
    </row>
    <row r="602" spans="1:14" x14ac:dyDescent="0.2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  <c r="N602" s="1"/>
    </row>
    <row r="603" spans="1:14" x14ac:dyDescent="0.2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  <c r="N603" s="1"/>
    </row>
    <row r="604" spans="1:14" x14ac:dyDescent="0.2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  <c r="N604" s="1"/>
    </row>
    <row r="605" spans="1:14" x14ac:dyDescent="0.2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  <c r="N605" s="1"/>
    </row>
    <row r="606" spans="1:14" x14ac:dyDescent="0.2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  <c r="N606" s="1"/>
    </row>
    <row r="607" spans="1:14" x14ac:dyDescent="0.2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  <c r="N607" s="1"/>
    </row>
    <row r="608" spans="1:14" x14ac:dyDescent="0.2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  <c r="N608" s="1"/>
    </row>
    <row r="609" spans="1:14" x14ac:dyDescent="0.2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  <c r="N609" s="1"/>
    </row>
    <row r="610" spans="1:14" x14ac:dyDescent="0.2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  <c r="N610" s="1"/>
    </row>
    <row r="611" spans="1:14" x14ac:dyDescent="0.2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  <c r="N611" s="1"/>
    </row>
    <row r="612" spans="1:14" x14ac:dyDescent="0.2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  <c r="N612" s="1"/>
    </row>
    <row r="613" spans="1:14" x14ac:dyDescent="0.2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  <c r="N613" s="1"/>
    </row>
    <row r="614" spans="1:14" x14ac:dyDescent="0.2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  <c r="N614" s="1"/>
    </row>
    <row r="615" spans="1:14" x14ac:dyDescent="0.2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  <c r="N615" s="1"/>
    </row>
    <row r="616" spans="1:14" x14ac:dyDescent="0.2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  <c r="N616" s="1"/>
    </row>
    <row r="617" spans="1:14" x14ac:dyDescent="0.2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  <c r="N617" s="1"/>
    </row>
    <row r="618" spans="1:14" x14ac:dyDescent="0.2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  <c r="N618" s="1"/>
    </row>
    <row r="619" spans="1:14" x14ac:dyDescent="0.2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  <c r="N619" s="1"/>
    </row>
    <row r="620" spans="1:14" x14ac:dyDescent="0.2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  <c r="N620" s="1"/>
    </row>
    <row r="621" spans="1:14" x14ac:dyDescent="0.2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  <c r="N621" s="1"/>
    </row>
    <row r="622" spans="1:14" x14ac:dyDescent="0.2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  <c r="N622" s="1"/>
    </row>
    <row r="623" spans="1:14" x14ac:dyDescent="0.2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  <c r="N623" s="1"/>
    </row>
    <row r="624" spans="1:14" x14ac:dyDescent="0.2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  <c r="N624" s="1"/>
    </row>
    <row r="625" spans="1:14" x14ac:dyDescent="0.2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  <c r="N625" s="1"/>
    </row>
    <row r="626" spans="1:14" x14ac:dyDescent="0.2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  <c r="N626" s="1"/>
    </row>
    <row r="627" spans="1:14" x14ac:dyDescent="0.2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  <c r="N627" s="1"/>
    </row>
    <row r="628" spans="1:14" x14ac:dyDescent="0.2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  <c r="N628" s="1"/>
    </row>
    <row r="629" spans="1:14" x14ac:dyDescent="0.2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  <c r="N629" s="1"/>
    </row>
    <row r="630" spans="1:14" x14ac:dyDescent="0.2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  <c r="N630" s="1"/>
    </row>
    <row r="631" spans="1:14" x14ac:dyDescent="0.2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  <c r="N631" s="1"/>
    </row>
    <row r="632" spans="1:14" x14ac:dyDescent="0.2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  <c r="N632" s="1"/>
    </row>
    <row r="633" spans="1:14" x14ac:dyDescent="0.2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  <c r="N633" s="1"/>
    </row>
    <row r="634" spans="1:14" x14ac:dyDescent="0.2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  <c r="N634" s="1"/>
    </row>
    <row r="635" spans="1:14" x14ac:dyDescent="0.2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  <c r="N635" s="1"/>
    </row>
    <row r="636" spans="1:14" x14ac:dyDescent="0.2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  <c r="N636" s="1"/>
    </row>
    <row r="637" spans="1:14" x14ac:dyDescent="0.2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  <c r="N637" s="1"/>
    </row>
    <row r="638" spans="1:14" x14ac:dyDescent="0.2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  <c r="N638" s="1"/>
    </row>
    <row r="639" spans="1:14" x14ac:dyDescent="0.2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  <c r="N639" s="1"/>
    </row>
    <row r="640" spans="1:14" x14ac:dyDescent="0.2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  <c r="N640" s="1"/>
    </row>
    <row r="641" spans="1:14" x14ac:dyDescent="0.2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  <c r="N641" s="1"/>
    </row>
    <row r="642" spans="1:14" x14ac:dyDescent="0.2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  <c r="N642" s="1"/>
    </row>
    <row r="643" spans="1:14" x14ac:dyDescent="0.2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  <c r="N643" s="1"/>
    </row>
    <row r="644" spans="1:14" x14ac:dyDescent="0.2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  <c r="N644" s="1"/>
    </row>
    <row r="645" spans="1:14" x14ac:dyDescent="0.2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  <c r="N645" s="1"/>
    </row>
    <row r="646" spans="1:14" x14ac:dyDescent="0.2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  <c r="N646" s="1"/>
    </row>
    <row r="647" spans="1:14" x14ac:dyDescent="0.2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  <c r="N647" s="1"/>
    </row>
    <row r="648" spans="1:14" x14ac:dyDescent="0.2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  <c r="N648" s="1"/>
    </row>
    <row r="649" spans="1:14" x14ac:dyDescent="0.2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  <c r="N649" s="1"/>
    </row>
    <row r="650" spans="1:14" x14ac:dyDescent="0.2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  <c r="N650" s="1"/>
    </row>
    <row r="651" spans="1:14" x14ac:dyDescent="0.2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  <c r="N651" s="1"/>
    </row>
    <row r="652" spans="1:14" x14ac:dyDescent="0.2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  <c r="N652" s="1"/>
    </row>
    <row r="653" spans="1:14" x14ac:dyDescent="0.2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  <c r="N653" s="1"/>
    </row>
    <row r="654" spans="1:14" x14ac:dyDescent="0.2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  <c r="N654" s="1"/>
    </row>
    <row r="655" spans="1:14" x14ac:dyDescent="0.2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  <c r="N655" s="1"/>
    </row>
    <row r="656" spans="1:14" x14ac:dyDescent="0.2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  <c r="N656" s="1"/>
    </row>
    <row r="657" spans="1:14" x14ac:dyDescent="0.2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  <c r="N657" s="1"/>
    </row>
    <row r="658" spans="1:14" x14ac:dyDescent="0.2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  <c r="N658" s="1"/>
    </row>
    <row r="659" spans="1:14" x14ac:dyDescent="0.2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  <c r="N659" s="1"/>
    </row>
    <row r="660" spans="1:14" x14ac:dyDescent="0.2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  <c r="N660" s="1"/>
    </row>
    <row r="661" spans="1:14" x14ac:dyDescent="0.2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  <c r="N661" s="1"/>
    </row>
    <row r="662" spans="1:14" x14ac:dyDescent="0.2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  <c r="N662" s="1"/>
    </row>
    <row r="663" spans="1:14" x14ac:dyDescent="0.2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  <c r="N663" s="1"/>
    </row>
    <row r="664" spans="1:14" x14ac:dyDescent="0.2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  <c r="N664" s="1"/>
    </row>
    <row r="665" spans="1:14" x14ac:dyDescent="0.2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  <c r="N665" s="1"/>
    </row>
    <row r="666" spans="1:14" x14ac:dyDescent="0.2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  <c r="N666" s="1"/>
    </row>
    <row r="667" spans="1:14" x14ac:dyDescent="0.2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  <c r="N667" s="1"/>
    </row>
    <row r="668" spans="1:14" x14ac:dyDescent="0.2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  <c r="N668" s="1"/>
    </row>
    <row r="669" spans="1:14" x14ac:dyDescent="0.2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  <c r="N669" s="1"/>
    </row>
    <row r="670" spans="1:14" x14ac:dyDescent="0.2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  <c r="N670" s="1"/>
    </row>
    <row r="671" spans="1:14" x14ac:dyDescent="0.2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  <c r="N671" s="1"/>
    </row>
    <row r="672" spans="1:14" x14ac:dyDescent="0.2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  <c r="N672" s="1"/>
    </row>
    <row r="673" spans="1:14" x14ac:dyDescent="0.2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  <c r="N673" s="1"/>
    </row>
    <row r="674" spans="1:14" x14ac:dyDescent="0.2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  <c r="N674" s="1"/>
    </row>
    <row r="675" spans="1:14" x14ac:dyDescent="0.2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  <c r="N675" s="1"/>
    </row>
    <row r="676" spans="1:14" x14ac:dyDescent="0.2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  <c r="N676" s="1"/>
    </row>
    <row r="677" spans="1:14" x14ac:dyDescent="0.2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  <c r="N677" s="1"/>
    </row>
    <row r="678" spans="1:14" x14ac:dyDescent="0.2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  <c r="N678" s="1"/>
    </row>
    <row r="679" spans="1:14" x14ac:dyDescent="0.2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  <c r="N679" s="1"/>
    </row>
    <row r="680" spans="1:14" x14ac:dyDescent="0.2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  <c r="N680" s="1"/>
    </row>
    <row r="681" spans="1:14" x14ac:dyDescent="0.2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  <c r="N681" s="1"/>
    </row>
    <row r="682" spans="1:14" x14ac:dyDescent="0.2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  <c r="N682" s="1"/>
    </row>
    <row r="683" spans="1:14" x14ac:dyDescent="0.2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  <c r="N683" s="1"/>
    </row>
    <row r="684" spans="1:14" x14ac:dyDescent="0.2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  <c r="N684" s="1"/>
    </row>
    <row r="685" spans="1:14" x14ac:dyDescent="0.2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  <c r="N685" s="1"/>
    </row>
    <row r="686" spans="1:14" x14ac:dyDescent="0.2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  <c r="N686" s="1"/>
    </row>
    <row r="687" spans="1:14" x14ac:dyDescent="0.2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  <c r="N687" s="1"/>
    </row>
    <row r="688" spans="1:14" x14ac:dyDescent="0.2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  <c r="N688" s="1"/>
    </row>
    <row r="689" spans="1:14" x14ac:dyDescent="0.2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  <c r="N689" s="1"/>
    </row>
    <row r="690" spans="1:14" x14ac:dyDescent="0.2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  <c r="N690" s="1"/>
    </row>
    <row r="691" spans="1:14" x14ac:dyDescent="0.2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  <c r="N691" s="1"/>
    </row>
    <row r="692" spans="1:14" x14ac:dyDescent="0.2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  <c r="N692" s="1"/>
    </row>
    <row r="693" spans="1:14" x14ac:dyDescent="0.2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  <c r="N693" s="1"/>
    </row>
    <row r="694" spans="1:14" x14ac:dyDescent="0.2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  <c r="N694" s="1"/>
    </row>
    <row r="695" spans="1:14" x14ac:dyDescent="0.2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  <c r="N695" s="1"/>
    </row>
    <row r="696" spans="1:14" x14ac:dyDescent="0.2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  <c r="N696" s="1"/>
    </row>
    <row r="697" spans="1:14" x14ac:dyDescent="0.2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  <c r="N697" s="1"/>
    </row>
    <row r="698" spans="1:14" x14ac:dyDescent="0.2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  <c r="N698" s="1"/>
    </row>
    <row r="699" spans="1:14" x14ac:dyDescent="0.2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  <c r="N699" s="1"/>
    </row>
    <row r="700" spans="1:14" x14ac:dyDescent="0.2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  <c r="N700" s="1"/>
    </row>
    <row r="701" spans="1:14" x14ac:dyDescent="0.2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  <c r="N701" s="1"/>
    </row>
    <row r="702" spans="1:14" x14ac:dyDescent="0.2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  <c r="N702" s="1"/>
    </row>
    <row r="703" spans="1:14" x14ac:dyDescent="0.2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  <c r="N703" s="1"/>
    </row>
    <row r="704" spans="1:14" x14ac:dyDescent="0.2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  <c r="N704" s="1"/>
    </row>
    <row r="705" spans="1:14" x14ac:dyDescent="0.2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  <c r="N705" s="1"/>
    </row>
    <row r="706" spans="1:14" x14ac:dyDescent="0.2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  <c r="N706" s="1"/>
    </row>
    <row r="707" spans="1:14" x14ac:dyDescent="0.2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  <c r="N707" s="1"/>
    </row>
    <row r="708" spans="1:14" x14ac:dyDescent="0.2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  <c r="N708" s="1"/>
    </row>
    <row r="709" spans="1:14" x14ac:dyDescent="0.2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  <c r="N709" s="1"/>
    </row>
    <row r="710" spans="1:14" x14ac:dyDescent="0.2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  <c r="N710" s="1"/>
    </row>
    <row r="711" spans="1:14" x14ac:dyDescent="0.2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  <c r="N711" s="1"/>
    </row>
    <row r="712" spans="1:14" x14ac:dyDescent="0.2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  <c r="N712" s="1"/>
    </row>
    <row r="713" spans="1:14" x14ac:dyDescent="0.2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  <c r="N713" s="1"/>
    </row>
    <row r="714" spans="1:14" x14ac:dyDescent="0.2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  <c r="N714" s="1"/>
    </row>
    <row r="715" spans="1:14" x14ac:dyDescent="0.2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  <c r="N715" s="1"/>
    </row>
    <row r="716" spans="1:14" x14ac:dyDescent="0.2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  <c r="N716" s="1"/>
    </row>
    <row r="717" spans="1:14" x14ac:dyDescent="0.2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  <c r="N717" s="1"/>
    </row>
    <row r="718" spans="1:14" x14ac:dyDescent="0.2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  <c r="N718" s="1"/>
    </row>
    <row r="719" spans="1:14" x14ac:dyDescent="0.2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  <c r="N719" s="1"/>
    </row>
    <row r="720" spans="1:14" x14ac:dyDescent="0.2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  <c r="N720" s="1"/>
    </row>
    <row r="721" spans="1:14" x14ac:dyDescent="0.2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  <c r="N721" s="1"/>
    </row>
    <row r="722" spans="1:14" x14ac:dyDescent="0.2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  <c r="N722" s="1"/>
    </row>
    <row r="723" spans="1:14" x14ac:dyDescent="0.2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  <c r="N723" s="1"/>
    </row>
    <row r="724" spans="1:14" x14ac:dyDescent="0.2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  <c r="N724" s="1"/>
    </row>
    <row r="725" spans="1:14" x14ac:dyDescent="0.2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  <c r="N725" s="1"/>
    </row>
    <row r="726" spans="1:14" x14ac:dyDescent="0.2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  <c r="N726" s="1"/>
    </row>
    <row r="727" spans="1:14" x14ac:dyDescent="0.2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  <c r="N727" s="1"/>
    </row>
    <row r="728" spans="1:14" x14ac:dyDescent="0.2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  <c r="N728" s="1"/>
    </row>
    <row r="729" spans="1:14" x14ac:dyDescent="0.2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  <c r="N729" s="1"/>
    </row>
    <row r="730" spans="1:14" x14ac:dyDescent="0.2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  <c r="N730" s="1"/>
    </row>
    <row r="731" spans="1:14" x14ac:dyDescent="0.2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  <c r="N731" s="1"/>
    </row>
    <row r="732" spans="1:14" x14ac:dyDescent="0.2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  <c r="N732" s="1"/>
    </row>
    <row r="733" spans="1:14" x14ac:dyDescent="0.2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  <c r="N733" s="1"/>
    </row>
    <row r="734" spans="1:14" x14ac:dyDescent="0.2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  <c r="N734" s="1"/>
    </row>
    <row r="735" spans="1:14" x14ac:dyDescent="0.2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  <c r="N735" s="1"/>
    </row>
    <row r="736" spans="1:14" x14ac:dyDescent="0.2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  <c r="N736" s="1"/>
    </row>
    <row r="737" spans="1:14" x14ac:dyDescent="0.2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  <c r="N737" s="1"/>
    </row>
    <row r="738" spans="1:14" x14ac:dyDescent="0.2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  <c r="N738" s="1"/>
    </row>
    <row r="739" spans="1:14" x14ac:dyDescent="0.2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  <c r="N739" s="1"/>
    </row>
    <row r="740" spans="1:14" x14ac:dyDescent="0.2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  <c r="N740" s="1"/>
    </row>
    <row r="741" spans="1:14" x14ac:dyDescent="0.2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  <c r="N741" s="1"/>
    </row>
    <row r="742" spans="1:14" x14ac:dyDescent="0.2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  <c r="N742" s="1"/>
    </row>
    <row r="743" spans="1:14" x14ac:dyDescent="0.2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  <c r="N743" s="1"/>
    </row>
    <row r="744" spans="1:14" x14ac:dyDescent="0.2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  <c r="N744" s="1"/>
    </row>
    <row r="745" spans="1:14" x14ac:dyDescent="0.2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  <c r="N745" s="1"/>
    </row>
    <row r="746" spans="1:14" x14ac:dyDescent="0.2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  <c r="N746" s="1"/>
    </row>
    <row r="747" spans="1:14" x14ac:dyDescent="0.2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  <c r="N747" s="1"/>
    </row>
    <row r="748" spans="1:14" x14ac:dyDescent="0.2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  <c r="N748" s="1"/>
    </row>
    <row r="749" spans="1:14" x14ac:dyDescent="0.2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  <c r="N749" s="1"/>
    </row>
    <row r="750" spans="1:14" x14ac:dyDescent="0.2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  <c r="N750" s="1"/>
    </row>
    <row r="751" spans="1:14" x14ac:dyDescent="0.2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  <c r="N751" s="1"/>
    </row>
    <row r="752" spans="1:14" x14ac:dyDescent="0.2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  <c r="N752" s="1"/>
    </row>
    <row r="753" spans="1:14" x14ac:dyDescent="0.2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  <c r="N753" s="1"/>
    </row>
    <row r="754" spans="1:14" x14ac:dyDescent="0.2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  <c r="N754" s="1"/>
    </row>
    <row r="755" spans="1:14" x14ac:dyDescent="0.2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  <c r="N755" s="1"/>
    </row>
    <row r="756" spans="1:14" x14ac:dyDescent="0.2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  <c r="N756" s="1"/>
    </row>
    <row r="757" spans="1:14" x14ac:dyDescent="0.2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  <c r="N757" s="1"/>
    </row>
    <row r="758" spans="1:14" x14ac:dyDescent="0.2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  <c r="N758" s="1"/>
    </row>
    <row r="759" spans="1:14" x14ac:dyDescent="0.2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  <c r="N759" s="1"/>
    </row>
    <row r="760" spans="1:14" x14ac:dyDescent="0.2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  <c r="N760" s="1"/>
    </row>
    <row r="761" spans="1:14" x14ac:dyDescent="0.2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  <c r="N761" s="1"/>
    </row>
    <row r="762" spans="1:14" x14ac:dyDescent="0.2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  <c r="N762" s="1"/>
    </row>
    <row r="763" spans="1:14" x14ac:dyDescent="0.2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  <c r="N763" s="1"/>
    </row>
    <row r="764" spans="1:14" x14ac:dyDescent="0.2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  <c r="N764" s="1"/>
    </row>
    <row r="765" spans="1:14" x14ac:dyDescent="0.2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  <c r="N765" s="1"/>
    </row>
    <row r="766" spans="1:14" x14ac:dyDescent="0.2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  <c r="N766" s="1"/>
    </row>
    <row r="767" spans="1:14" x14ac:dyDescent="0.2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  <c r="N767" s="1"/>
    </row>
    <row r="768" spans="1:14" x14ac:dyDescent="0.2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  <c r="N768" s="1"/>
    </row>
    <row r="769" spans="1:14" x14ac:dyDescent="0.2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  <c r="N769" s="1"/>
    </row>
    <row r="770" spans="1:14" x14ac:dyDescent="0.2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  <c r="N770" s="1"/>
    </row>
    <row r="771" spans="1:14" x14ac:dyDescent="0.2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  <c r="N771" s="1"/>
    </row>
    <row r="772" spans="1:14" x14ac:dyDescent="0.2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  <c r="N772" s="1"/>
    </row>
    <row r="773" spans="1:14" x14ac:dyDescent="0.2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  <c r="N773" s="1"/>
    </row>
    <row r="774" spans="1:14" x14ac:dyDescent="0.2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  <c r="N774" s="1"/>
    </row>
    <row r="775" spans="1:14" x14ac:dyDescent="0.2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  <c r="N775" s="1"/>
    </row>
    <row r="776" spans="1:14" x14ac:dyDescent="0.2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  <c r="N776" s="1"/>
    </row>
    <row r="777" spans="1:14" x14ac:dyDescent="0.2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  <c r="N777" s="1"/>
    </row>
    <row r="778" spans="1:14" x14ac:dyDescent="0.2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  <c r="N778" s="1"/>
    </row>
    <row r="779" spans="1:14" x14ac:dyDescent="0.2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  <c r="N779" s="1"/>
    </row>
    <row r="780" spans="1:14" x14ac:dyDescent="0.2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  <c r="N780" s="1"/>
    </row>
    <row r="781" spans="1:14" x14ac:dyDescent="0.2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  <c r="N781" s="1"/>
    </row>
    <row r="782" spans="1:14" x14ac:dyDescent="0.2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  <c r="N782" s="1"/>
    </row>
    <row r="783" spans="1:14" x14ac:dyDescent="0.2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  <c r="N783" s="1"/>
    </row>
    <row r="784" spans="1:14" x14ac:dyDescent="0.2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  <c r="N784" s="1"/>
    </row>
    <row r="785" spans="1:14" x14ac:dyDescent="0.2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  <c r="N785" s="1"/>
    </row>
    <row r="786" spans="1:14" x14ac:dyDescent="0.2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  <c r="N786" s="1"/>
    </row>
    <row r="787" spans="1:14" x14ac:dyDescent="0.2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  <c r="N787" s="1"/>
    </row>
    <row r="788" spans="1:14" x14ac:dyDescent="0.2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  <c r="N788" s="1"/>
    </row>
    <row r="789" spans="1:14" x14ac:dyDescent="0.2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  <c r="N789" s="1"/>
    </row>
    <row r="790" spans="1:14" x14ac:dyDescent="0.2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  <c r="N790" s="1"/>
    </row>
    <row r="791" spans="1:14" x14ac:dyDescent="0.2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  <c r="N791" s="1"/>
    </row>
    <row r="792" spans="1:14" x14ac:dyDescent="0.2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  <c r="N792" s="1"/>
    </row>
    <row r="793" spans="1:14" x14ac:dyDescent="0.2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  <c r="N793" s="1"/>
    </row>
    <row r="794" spans="1:14" x14ac:dyDescent="0.2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  <c r="N794" s="1"/>
    </row>
    <row r="795" spans="1:14" x14ac:dyDescent="0.2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  <c r="N795" s="1"/>
    </row>
    <row r="796" spans="1:14" x14ac:dyDescent="0.2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  <c r="N796" s="1"/>
    </row>
    <row r="797" spans="1:14" x14ac:dyDescent="0.2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  <c r="N797" s="1"/>
    </row>
    <row r="798" spans="1:14" x14ac:dyDescent="0.2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  <c r="N798" s="1"/>
    </row>
    <row r="799" spans="1:14" x14ac:dyDescent="0.2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  <c r="N799" s="1"/>
    </row>
    <row r="800" spans="1:14" x14ac:dyDescent="0.2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  <c r="N800" s="1"/>
    </row>
    <row r="801" spans="1:14" x14ac:dyDescent="0.2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  <c r="N801" s="1"/>
    </row>
    <row r="802" spans="1:14" x14ac:dyDescent="0.2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  <c r="N802" s="1"/>
    </row>
    <row r="803" spans="1:14" x14ac:dyDescent="0.2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  <c r="N803" s="1"/>
    </row>
    <row r="804" spans="1:14" x14ac:dyDescent="0.2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  <c r="N804" s="1"/>
    </row>
    <row r="805" spans="1:14" x14ac:dyDescent="0.2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  <c r="N805" s="1"/>
    </row>
    <row r="806" spans="1:14" x14ac:dyDescent="0.2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  <c r="N806" s="1"/>
    </row>
    <row r="807" spans="1:14" x14ac:dyDescent="0.2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  <c r="N807" s="1"/>
    </row>
    <row r="808" spans="1:14" x14ac:dyDescent="0.2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  <c r="N808" s="1"/>
    </row>
    <row r="809" spans="1:14" x14ac:dyDescent="0.2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  <c r="N809" s="1"/>
    </row>
    <row r="810" spans="1:14" x14ac:dyDescent="0.2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  <c r="N810" s="1"/>
    </row>
    <row r="811" spans="1:14" x14ac:dyDescent="0.2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  <c r="N811" s="1"/>
    </row>
    <row r="812" spans="1:14" x14ac:dyDescent="0.2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  <c r="N812" s="1"/>
    </row>
    <row r="813" spans="1:14" x14ac:dyDescent="0.2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  <c r="N813" s="1"/>
    </row>
    <row r="814" spans="1:14" x14ac:dyDescent="0.2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  <c r="N814" s="1"/>
    </row>
    <row r="815" spans="1:14" x14ac:dyDescent="0.2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  <c r="N815" s="1"/>
    </row>
    <row r="816" spans="1:14" x14ac:dyDescent="0.2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  <c r="N816" s="1"/>
    </row>
    <row r="817" spans="1:14" x14ac:dyDescent="0.2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  <c r="N817" s="1"/>
    </row>
    <row r="818" spans="1:14" x14ac:dyDescent="0.2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  <c r="N818" s="1"/>
    </row>
    <row r="819" spans="1:14" x14ac:dyDescent="0.2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  <c r="N819" s="1"/>
    </row>
    <row r="820" spans="1:14" x14ac:dyDescent="0.2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  <c r="N820" s="1"/>
    </row>
    <row r="821" spans="1:14" x14ac:dyDescent="0.2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  <c r="N821" s="1"/>
    </row>
    <row r="822" spans="1:14" x14ac:dyDescent="0.2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  <c r="N822" s="1"/>
    </row>
    <row r="823" spans="1:14" x14ac:dyDescent="0.2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  <c r="N823" s="1"/>
    </row>
    <row r="824" spans="1:14" x14ac:dyDescent="0.2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  <c r="N824" s="1"/>
    </row>
    <row r="825" spans="1:14" x14ac:dyDescent="0.2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  <c r="N825" s="1"/>
    </row>
    <row r="826" spans="1:14" x14ac:dyDescent="0.2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  <c r="N826" s="1"/>
    </row>
    <row r="827" spans="1:14" x14ac:dyDescent="0.2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  <c r="N827" s="1"/>
    </row>
    <row r="828" spans="1:14" x14ac:dyDescent="0.2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  <c r="N828" s="1"/>
    </row>
    <row r="829" spans="1:14" x14ac:dyDescent="0.2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  <c r="N829" s="1"/>
    </row>
    <row r="830" spans="1:14" x14ac:dyDescent="0.2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  <c r="N830" s="1"/>
    </row>
    <row r="831" spans="1:14" x14ac:dyDescent="0.2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  <c r="N831" s="1"/>
    </row>
    <row r="832" spans="1:14" x14ac:dyDescent="0.2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  <c r="N832" s="1"/>
    </row>
    <row r="833" spans="1:14" x14ac:dyDescent="0.2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  <c r="N833" s="1"/>
    </row>
    <row r="834" spans="1:14" x14ac:dyDescent="0.2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  <c r="N834" s="1"/>
    </row>
    <row r="835" spans="1:14" x14ac:dyDescent="0.2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  <c r="N835" s="1"/>
    </row>
    <row r="836" spans="1:14" x14ac:dyDescent="0.2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  <c r="N836" s="1"/>
    </row>
    <row r="837" spans="1:14" x14ac:dyDescent="0.2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  <c r="N837" s="1"/>
    </row>
    <row r="838" spans="1:14" x14ac:dyDescent="0.2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  <c r="N838" s="1"/>
    </row>
    <row r="839" spans="1:14" x14ac:dyDescent="0.2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  <c r="N839" s="1"/>
    </row>
    <row r="840" spans="1:14" x14ac:dyDescent="0.2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  <c r="N840" s="1"/>
    </row>
    <row r="841" spans="1:14" x14ac:dyDescent="0.2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  <c r="N841" s="1"/>
    </row>
    <row r="842" spans="1:14" x14ac:dyDescent="0.2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  <c r="N842" s="1"/>
    </row>
    <row r="843" spans="1:14" x14ac:dyDescent="0.2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  <c r="N843" s="1"/>
    </row>
    <row r="844" spans="1:14" x14ac:dyDescent="0.2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  <c r="N844" s="1"/>
    </row>
    <row r="845" spans="1:14" x14ac:dyDescent="0.2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  <c r="N845" s="1"/>
    </row>
    <row r="846" spans="1:14" x14ac:dyDescent="0.2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  <c r="N846" s="1"/>
    </row>
    <row r="847" spans="1:14" x14ac:dyDescent="0.2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  <c r="N847" s="1"/>
    </row>
    <row r="848" spans="1:14" x14ac:dyDescent="0.2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  <c r="N848" s="1"/>
    </row>
    <row r="849" spans="1:14" x14ac:dyDescent="0.2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  <c r="N849" s="1"/>
    </row>
    <row r="850" spans="1:14" x14ac:dyDescent="0.2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  <c r="N850" s="1"/>
    </row>
    <row r="851" spans="1:14" x14ac:dyDescent="0.2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  <c r="N851" s="1"/>
    </row>
    <row r="852" spans="1:14" x14ac:dyDescent="0.2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  <c r="N852" s="1"/>
    </row>
    <row r="853" spans="1:14" x14ac:dyDescent="0.2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  <c r="N853" s="1"/>
    </row>
    <row r="854" spans="1:14" x14ac:dyDescent="0.2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  <c r="N854" s="1"/>
    </row>
    <row r="855" spans="1:14" x14ac:dyDescent="0.2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  <c r="N855" s="1"/>
    </row>
    <row r="856" spans="1:14" x14ac:dyDescent="0.2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  <c r="N856" s="1"/>
    </row>
    <row r="857" spans="1:14" x14ac:dyDescent="0.2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  <c r="N857" s="1"/>
    </row>
    <row r="858" spans="1:14" x14ac:dyDescent="0.2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  <c r="N858" s="1"/>
    </row>
    <row r="859" spans="1:14" x14ac:dyDescent="0.2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  <c r="N859" s="1"/>
    </row>
    <row r="860" spans="1:14" x14ac:dyDescent="0.2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  <c r="N860" s="1"/>
    </row>
    <row r="861" spans="1:14" x14ac:dyDescent="0.2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  <c r="N861" s="1"/>
    </row>
    <row r="862" spans="1:14" x14ac:dyDescent="0.2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  <c r="N862" s="1"/>
    </row>
    <row r="863" spans="1:14" x14ac:dyDescent="0.2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  <c r="N863" s="1"/>
    </row>
    <row r="864" spans="1:14" x14ac:dyDescent="0.2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  <c r="N864" s="1"/>
    </row>
    <row r="865" spans="1:14" x14ac:dyDescent="0.2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  <c r="N865" s="1"/>
    </row>
    <row r="866" spans="1:14" x14ac:dyDescent="0.2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  <c r="N866" s="1"/>
    </row>
    <row r="867" spans="1:14" x14ac:dyDescent="0.2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  <c r="N867" s="1"/>
    </row>
    <row r="868" spans="1:14" x14ac:dyDescent="0.2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  <c r="N868" s="1"/>
    </row>
    <row r="869" spans="1:14" x14ac:dyDescent="0.2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  <c r="N869" s="1"/>
    </row>
    <row r="870" spans="1:14" x14ac:dyDescent="0.2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  <c r="N870" s="1"/>
    </row>
    <row r="871" spans="1:14" x14ac:dyDescent="0.2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  <c r="N871" s="1"/>
    </row>
    <row r="872" spans="1:14" x14ac:dyDescent="0.2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  <c r="N872" s="1"/>
    </row>
    <row r="873" spans="1:14" x14ac:dyDescent="0.2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  <c r="N873" s="1"/>
    </row>
    <row r="874" spans="1:14" x14ac:dyDescent="0.2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  <c r="N874" s="1"/>
    </row>
    <row r="875" spans="1:14" x14ac:dyDescent="0.2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  <c r="N875" s="1"/>
    </row>
    <row r="876" spans="1:14" x14ac:dyDescent="0.2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  <c r="N876" s="1"/>
    </row>
    <row r="877" spans="1:14" x14ac:dyDescent="0.2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  <c r="N877" s="1"/>
    </row>
    <row r="878" spans="1:14" x14ac:dyDescent="0.2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  <c r="N878" s="1"/>
    </row>
    <row r="879" spans="1:14" x14ac:dyDescent="0.2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  <c r="N879" s="1"/>
    </row>
    <row r="880" spans="1:14" x14ac:dyDescent="0.2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  <c r="N880" s="1"/>
    </row>
    <row r="881" spans="1:14" x14ac:dyDescent="0.2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  <c r="N881" s="1"/>
    </row>
    <row r="882" spans="1:14" x14ac:dyDescent="0.2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  <c r="N882" s="1"/>
    </row>
    <row r="883" spans="1:14" x14ac:dyDescent="0.2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  <c r="N883" s="1"/>
    </row>
    <row r="884" spans="1:14" x14ac:dyDescent="0.2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  <c r="N884" s="1"/>
    </row>
    <row r="885" spans="1:14" x14ac:dyDescent="0.2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  <c r="N885" s="1"/>
    </row>
    <row r="886" spans="1:14" x14ac:dyDescent="0.2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  <c r="N886" s="1"/>
    </row>
    <row r="887" spans="1:14" x14ac:dyDescent="0.2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  <c r="N887" s="1"/>
    </row>
    <row r="888" spans="1:14" x14ac:dyDescent="0.2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  <c r="N888" s="1"/>
    </row>
    <row r="889" spans="1:14" x14ac:dyDescent="0.2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  <c r="N889" s="1"/>
    </row>
    <row r="890" spans="1:14" x14ac:dyDescent="0.2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  <c r="N890" s="1"/>
    </row>
    <row r="891" spans="1:14" x14ac:dyDescent="0.2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  <c r="N891" s="1"/>
    </row>
    <row r="892" spans="1:14" x14ac:dyDescent="0.2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  <c r="N892" s="1"/>
    </row>
    <row r="893" spans="1:14" x14ac:dyDescent="0.2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  <c r="N893" s="1"/>
    </row>
    <row r="894" spans="1:14" x14ac:dyDescent="0.2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  <c r="N894" s="1"/>
    </row>
    <row r="895" spans="1:14" x14ac:dyDescent="0.2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  <c r="N895" s="1"/>
    </row>
    <row r="896" spans="1:14" x14ac:dyDescent="0.2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  <c r="N896" s="1"/>
    </row>
    <row r="897" spans="1:14" x14ac:dyDescent="0.2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  <c r="N897" s="1"/>
    </row>
    <row r="898" spans="1:14" x14ac:dyDescent="0.2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  <c r="N898" s="1"/>
    </row>
    <row r="899" spans="1:14" x14ac:dyDescent="0.2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  <c r="N899" s="1"/>
    </row>
    <row r="900" spans="1:14" x14ac:dyDescent="0.2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  <c r="N900" s="1"/>
    </row>
    <row r="901" spans="1:14" x14ac:dyDescent="0.2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  <c r="N901" s="1"/>
    </row>
    <row r="902" spans="1:14" x14ac:dyDescent="0.2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  <c r="N902" s="1"/>
    </row>
    <row r="903" spans="1:14" x14ac:dyDescent="0.2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  <c r="N903" s="1"/>
    </row>
    <row r="904" spans="1:14" x14ac:dyDescent="0.2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  <c r="N904" s="1"/>
    </row>
    <row r="905" spans="1:14" x14ac:dyDescent="0.2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  <c r="N905" s="1"/>
    </row>
    <row r="906" spans="1:14" x14ac:dyDescent="0.2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  <c r="N906" s="1"/>
    </row>
    <row r="907" spans="1:14" x14ac:dyDescent="0.2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  <c r="N907" s="1"/>
    </row>
    <row r="908" spans="1:14" x14ac:dyDescent="0.2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  <c r="N908" s="1"/>
    </row>
    <row r="909" spans="1:14" x14ac:dyDescent="0.2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  <c r="N909" s="1"/>
    </row>
    <row r="910" spans="1:14" x14ac:dyDescent="0.2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  <c r="N910" s="1"/>
    </row>
    <row r="911" spans="1:14" x14ac:dyDescent="0.2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  <c r="N911" s="1"/>
    </row>
    <row r="912" spans="1:14" x14ac:dyDescent="0.2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  <c r="N912" s="1"/>
    </row>
    <row r="913" spans="1:14" x14ac:dyDescent="0.2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  <c r="N913" s="1"/>
    </row>
    <row r="914" spans="1:14" x14ac:dyDescent="0.2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  <c r="N914" s="1"/>
    </row>
    <row r="915" spans="1:14" x14ac:dyDescent="0.2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  <c r="N915" s="1"/>
    </row>
    <row r="916" spans="1:14" x14ac:dyDescent="0.2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  <c r="N916" s="1"/>
    </row>
    <row r="917" spans="1:14" x14ac:dyDescent="0.2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  <c r="N917" s="1"/>
    </row>
    <row r="918" spans="1:14" x14ac:dyDescent="0.2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  <c r="N918" s="1"/>
    </row>
    <row r="919" spans="1:14" x14ac:dyDescent="0.2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  <c r="N919" s="1"/>
    </row>
    <row r="920" spans="1:14" x14ac:dyDescent="0.2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  <c r="N920" s="1"/>
    </row>
    <row r="921" spans="1:14" x14ac:dyDescent="0.2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  <c r="N921" s="1"/>
    </row>
    <row r="922" spans="1:14" x14ac:dyDescent="0.2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  <c r="N922" s="1"/>
    </row>
    <row r="923" spans="1:14" x14ac:dyDescent="0.2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  <c r="N923" s="1"/>
    </row>
    <row r="924" spans="1:14" x14ac:dyDescent="0.2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  <c r="N924" s="1"/>
    </row>
    <row r="925" spans="1:14" x14ac:dyDescent="0.2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  <c r="N925" s="1"/>
    </row>
    <row r="926" spans="1:14" x14ac:dyDescent="0.2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  <c r="N926" s="1"/>
    </row>
    <row r="927" spans="1:14" x14ac:dyDescent="0.2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  <c r="N927" s="1"/>
    </row>
    <row r="928" spans="1:14" x14ac:dyDescent="0.2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  <c r="N928" s="1"/>
    </row>
    <row r="929" spans="1:14" x14ac:dyDescent="0.2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  <c r="N929" s="1"/>
    </row>
    <row r="930" spans="1:14" x14ac:dyDescent="0.2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  <c r="N930" s="1"/>
    </row>
    <row r="931" spans="1:14" x14ac:dyDescent="0.2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  <c r="N931" s="1"/>
    </row>
    <row r="932" spans="1:14" x14ac:dyDescent="0.2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  <c r="N932" s="1"/>
    </row>
    <row r="933" spans="1:14" x14ac:dyDescent="0.2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  <c r="N933" s="1"/>
    </row>
    <row r="934" spans="1:14" x14ac:dyDescent="0.2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  <c r="N934" s="1"/>
    </row>
    <row r="935" spans="1:14" x14ac:dyDescent="0.2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  <c r="N935" s="1"/>
    </row>
    <row r="936" spans="1:14" x14ac:dyDescent="0.2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  <c r="N936" s="1"/>
    </row>
    <row r="937" spans="1:14" x14ac:dyDescent="0.2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  <c r="N937" s="1"/>
    </row>
    <row r="938" spans="1:14" x14ac:dyDescent="0.2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  <c r="N938" s="1"/>
    </row>
    <row r="939" spans="1:14" x14ac:dyDescent="0.2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  <c r="N939" s="1"/>
    </row>
    <row r="940" spans="1:14" x14ac:dyDescent="0.2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  <c r="N940" s="1"/>
    </row>
    <row r="941" spans="1:14" x14ac:dyDescent="0.2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  <c r="N941" s="1"/>
    </row>
    <row r="942" spans="1:14" x14ac:dyDescent="0.2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  <c r="N942" s="1"/>
    </row>
    <row r="943" spans="1:14" x14ac:dyDescent="0.2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  <c r="N943" s="1"/>
    </row>
    <row r="944" spans="1:14" x14ac:dyDescent="0.2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  <c r="N944" s="1"/>
    </row>
    <row r="945" spans="1:14" x14ac:dyDescent="0.2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  <c r="N945" s="1"/>
    </row>
    <row r="946" spans="1:14" x14ac:dyDescent="0.2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  <c r="N946" s="1"/>
    </row>
    <row r="947" spans="1:14" x14ac:dyDescent="0.2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  <c r="N947" s="1"/>
    </row>
    <row r="948" spans="1:14" x14ac:dyDescent="0.2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  <c r="N948" s="1"/>
    </row>
    <row r="949" spans="1:14" x14ac:dyDescent="0.2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  <c r="N949" s="1"/>
    </row>
    <row r="950" spans="1:14" x14ac:dyDescent="0.2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  <c r="N950" s="1"/>
    </row>
    <row r="951" spans="1:14" x14ac:dyDescent="0.2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  <c r="N951" s="1"/>
    </row>
    <row r="952" spans="1:14" x14ac:dyDescent="0.2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  <c r="N952" s="1"/>
    </row>
    <row r="953" spans="1:14" x14ac:dyDescent="0.2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  <c r="N953" s="1"/>
    </row>
    <row r="954" spans="1:14" x14ac:dyDescent="0.2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  <c r="N954" s="1"/>
    </row>
    <row r="955" spans="1:14" x14ac:dyDescent="0.2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  <c r="N955" s="1"/>
    </row>
    <row r="956" spans="1:14" x14ac:dyDescent="0.2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  <c r="N956" s="1"/>
    </row>
    <row r="957" spans="1:14" x14ac:dyDescent="0.2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  <c r="N957" s="1"/>
    </row>
    <row r="958" spans="1:14" x14ac:dyDescent="0.2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  <c r="N958" s="1"/>
    </row>
    <row r="959" spans="1:14" x14ac:dyDescent="0.2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  <c r="N959" s="1"/>
    </row>
    <row r="960" spans="1:14" x14ac:dyDescent="0.2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  <c r="N960" s="1"/>
    </row>
    <row r="961" spans="1:14" x14ac:dyDescent="0.2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  <c r="N961" s="1"/>
    </row>
    <row r="962" spans="1:14" x14ac:dyDescent="0.2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  <c r="N962" s="1"/>
    </row>
    <row r="963" spans="1:14" x14ac:dyDescent="0.2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  <c r="N963" s="1"/>
    </row>
    <row r="964" spans="1:14" x14ac:dyDescent="0.2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  <c r="N964" s="1"/>
    </row>
    <row r="965" spans="1:14" x14ac:dyDescent="0.2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  <c r="N965" s="1"/>
    </row>
    <row r="966" spans="1:14" x14ac:dyDescent="0.2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  <c r="N966" s="1"/>
    </row>
    <row r="967" spans="1:14" x14ac:dyDescent="0.2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  <c r="N967" s="1"/>
    </row>
    <row r="968" spans="1:14" x14ac:dyDescent="0.2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  <c r="N968" s="1"/>
    </row>
    <row r="969" spans="1:14" x14ac:dyDescent="0.2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  <c r="N969" s="1"/>
    </row>
    <row r="970" spans="1:14" x14ac:dyDescent="0.2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  <c r="N970" s="1"/>
    </row>
    <row r="971" spans="1:14" x14ac:dyDescent="0.2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  <c r="N971" s="1"/>
    </row>
    <row r="972" spans="1:14" x14ac:dyDescent="0.2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  <c r="N972" s="1"/>
    </row>
    <row r="973" spans="1:14" x14ac:dyDescent="0.2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  <c r="N973" s="1"/>
    </row>
    <row r="974" spans="1:14" x14ac:dyDescent="0.2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  <c r="N974" s="1"/>
    </row>
    <row r="975" spans="1:14" x14ac:dyDescent="0.2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  <c r="N975" s="1"/>
    </row>
    <row r="976" spans="1:14" x14ac:dyDescent="0.2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  <c r="N976" s="1"/>
    </row>
    <row r="977" spans="1:14" x14ac:dyDescent="0.2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  <c r="N977" s="1"/>
    </row>
    <row r="978" spans="1:14" x14ac:dyDescent="0.2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  <c r="N978" s="1"/>
    </row>
    <row r="979" spans="1:14" x14ac:dyDescent="0.2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  <c r="N979" s="1"/>
    </row>
    <row r="980" spans="1:14" x14ac:dyDescent="0.2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  <c r="N980" s="1"/>
    </row>
    <row r="981" spans="1:14" x14ac:dyDescent="0.2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  <c r="N981" s="1"/>
    </row>
    <row r="982" spans="1:14" x14ac:dyDescent="0.2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  <c r="N982" s="1"/>
    </row>
    <row r="983" spans="1:14" x14ac:dyDescent="0.2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  <c r="N983" s="1"/>
    </row>
    <row r="984" spans="1:14" x14ac:dyDescent="0.2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  <c r="N984" s="1"/>
    </row>
    <row r="985" spans="1:14" x14ac:dyDescent="0.2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  <c r="N985" s="1"/>
    </row>
    <row r="986" spans="1:14" x14ac:dyDescent="0.2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  <c r="N986" s="1"/>
    </row>
    <row r="987" spans="1:14" x14ac:dyDescent="0.2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  <c r="N987" s="1"/>
    </row>
    <row r="988" spans="1:14" x14ac:dyDescent="0.2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  <c r="N988" s="1"/>
    </row>
    <row r="989" spans="1:14" x14ac:dyDescent="0.2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  <c r="N989" s="1"/>
    </row>
    <row r="990" spans="1:14" x14ac:dyDescent="0.2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  <c r="N990" s="1"/>
    </row>
    <row r="991" spans="1:14" x14ac:dyDescent="0.2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  <c r="N991" s="1"/>
    </row>
    <row r="992" spans="1:14" x14ac:dyDescent="0.2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  <c r="N992" s="1"/>
    </row>
    <row r="993" spans="1:14" x14ac:dyDescent="0.2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  <c r="N993" s="1"/>
    </row>
    <row r="994" spans="1:14" x14ac:dyDescent="0.2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  <c r="N994" s="1"/>
    </row>
    <row r="995" spans="1:14" x14ac:dyDescent="0.2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  <c r="N995" s="1"/>
    </row>
    <row r="996" spans="1:14" x14ac:dyDescent="0.2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  <c r="N996" s="1"/>
    </row>
    <row r="997" spans="1:14" x14ac:dyDescent="0.2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  <c r="N997" s="1"/>
    </row>
    <row r="998" spans="1:14" x14ac:dyDescent="0.2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  <c r="N998" s="1"/>
    </row>
    <row r="999" spans="1:14" x14ac:dyDescent="0.2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  <c r="N999" s="1"/>
    </row>
    <row r="1000" spans="1:14" x14ac:dyDescent="0.2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  <c r="N1000" s="1"/>
    </row>
    <row r="1001" spans="1:14" x14ac:dyDescent="0.2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  <c r="N1001" s="1"/>
    </row>
    <row r="1002" spans="1:14" x14ac:dyDescent="0.2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  <c r="N1002" s="1"/>
    </row>
    <row r="1003" spans="1:14" x14ac:dyDescent="0.2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  <c r="N1003" s="1"/>
    </row>
    <row r="1004" spans="1:14" x14ac:dyDescent="0.2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  <c r="N1004" s="1"/>
    </row>
    <row r="1005" spans="1:14" x14ac:dyDescent="0.2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  <c r="N1005" s="1"/>
    </row>
    <row r="1006" spans="1:14" x14ac:dyDescent="0.2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  <c r="N1006" s="1"/>
    </row>
    <row r="1007" spans="1:14" x14ac:dyDescent="0.2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  <c r="N1007" s="1"/>
    </row>
    <row r="1008" spans="1:14" x14ac:dyDescent="0.2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  <c r="N1008" s="1"/>
    </row>
    <row r="1009" spans="1:14" x14ac:dyDescent="0.2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  <c r="N1009" s="1"/>
    </row>
    <row r="1010" spans="1:14" x14ac:dyDescent="0.2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  <c r="N1010" s="1"/>
    </row>
    <row r="1011" spans="1:14" x14ac:dyDescent="0.2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  <c r="N1011" s="1"/>
    </row>
    <row r="1012" spans="1:14" x14ac:dyDescent="0.2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  <c r="N1012" s="1"/>
    </row>
    <row r="1013" spans="1:14" x14ac:dyDescent="0.2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  <c r="N1013" s="1"/>
    </row>
    <row r="1014" spans="1:14" x14ac:dyDescent="0.2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  <c r="N1014" s="1"/>
    </row>
    <row r="1015" spans="1:14" x14ac:dyDescent="0.2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  <c r="N1015" s="1"/>
    </row>
    <row r="1016" spans="1:14" x14ac:dyDescent="0.2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  <c r="N1016" s="1"/>
    </row>
    <row r="1017" spans="1:14" x14ac:dyDescent="0.2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  <c r="N1017" s="1"/>
    </row>
    <row r="1018" spans="1:14" x14ac:dyDescent="0.2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  <c r="N1018" s="1"/>
    </row>
    <row r="1019" spans="1:14" x14ac:dyDescent="0.2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  <c r="N1019" s="1"/>
    </row>
    <row r="1020" spans="1:14" x14ac:dyDescent="0.2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  <c r="N1020" s="1"/>
    </row>
    <row r="1021" spans="1:14" x14ac:dyDescent="0.2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  <c r="N1021" s="1"/>
    </row>
    <row r="1022" spans="1:14" x14ac:dyDescent="0.2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  <c r="N1022" s="1"/>
    </row>
    <row r="1023" spans="1:14" x14ac:dyDescent="0.2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  <c r="N1023" s="1"/>
    </row>
    <row r="1024" spans="1:14" x14ac:dyDescent="0.2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  <c r="N1024" s="1"/>
    </row>
    <row r="1025" spans="1:14" x14ac:dyDescent="0.2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  <c r="N1025" s="1"/>
    </row>
    <row r="1026" spans="1:14" x14ac:dyDescent="0.2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  <c r="N1026" s="1"/>
    </row>
    <row r="1027" spans="1:14" x14ac:dyDescent="0.2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  <c r="N1027" s="1"/>
    </row>
    <row r="1028" spans="1:14" x14ac:dyDescent="0.2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  <c r="N1028" s="1"/>
    </row>
    <row r="1029" spans="1:14" x14ac:dyDescent="0.2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  <c r="N1029" s="1"/>
    </row>
    <row r="1030" spans="1:14" x14ac:dyDescent="0.2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  <c r="N1030" s="1"/>
    </row>
    <row r="1031" spans="1:14" x14ac:dyDescent="0.2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  <c r="N1031" s="1"/>
    </row>
    <row r="1032" spans="1:14" x14ac:dyDescent="0.2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  <c r="N1032" s="1"/>
    </row>
    <row r="1033" spans="1:14" x14ac:dyDescent="0.2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  <c r="N1033" s="1"/>
    </row>
    <row r="1034" spans="1:14" x14ac:dyDescent="0.2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  <c r="N1034" s="1"/>
    </row>
    <row r="1035" spans="1:14" x14ac:dyDescent="0.2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  <c r="N1035" s="1"/>
    </row>
    <row r="1036" spans="1:14" x14ac:dyDescent="0.2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  <c r="N1036" s="1"/>
    </row>
    <row r="1037" spans="1:14" x14ac:dyDescent="0.2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  <c r="N1037" s="1"/>
    </row>
    <row r="1038" spans="1:14" x14ac:dyDescent="0.2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  <c r="N1038" s="1"/>
    </row>
    <row r="1039" spans="1:14" x14ac:dyDescent="0.2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  <c r="N1039" s="1"/>
    </row>
    <row r="1040" spans="1:14" x14ac:dyDescent="0.2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  <c r="N1040" s="1"/>
    </row>
    <row r="1041" spans="1:14" x14ac:dyDescent="0.2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  <c r="N1041" s="1"/>
    </row>
    <row r="1042" spans="1:14" x14ac:dyDescent="0.2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  <c r="N1042" s="1"/>
    </row>
    <row r="1043" spans="1:14" x14ac:dyDescent="0.2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  <c r="N1043" s="1"/>
    </row>
    <row r="1044" spans="1:14" x14ac:dyDescent="0.2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  <c r="N1044" s="1"/>
    </row>
    <row r="1045" spans="1:14" x14ac:dyDescent="0.2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  <c r="N1045" s="1"/>
    </row>
    <row r="1046" spans="1:14" x14ac:dyDescent="0.2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  <c r="N1046" s="1"/>
    </row>
    <row r="1047" spans="1:14" x14ac:dyDescent="0.2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  <c r="N1047" s="1"/>
    </row>
    <row r="1048" spans="1:14" x14ac:dyDescent="0.2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  <c r="N1048" s="1"/>
    </row>
    <row r="1049" spans="1:14" x14ac:dyDescent="0.2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  <c r="N1049" s="1"/>
    </row>
    <row r="1050" spans="1:14" x14ac:dyDescent="0.2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  <c r="N1050" s="1"/>
    </row>
    <row r="1051" spans="1:14" x14ac:dyDescent="0.2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  <c r="N1051" s="1"/>
    </row>
    <row r="1052" spans="1:14" x14ac:dyDescent="0.2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  <c r="N1052" s="1"/>
    </row>
    <row r="1053" spans="1:14" x14ac:dyDescent="0.2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  <c r="N1053" s="1"/>
    </row>
    <row r="1054" spans="1:14" x14ac:dyDescent="0.2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  <c r="N1054" s="1"/>
    </row>
    <row r="1055" spans="1:14" x14ac:dyDescent="0.2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  <c r="N1055" s="1"/>
    </row>
    <row r="1056" spans="1:14" x14ac:dyDescent="0.2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  <c r="N1056" s="1"/>
    </row>
    <row r="1057" spans="1:14" x14ac:dyDescent="0.2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  <c r="N1057" s="1"/>
    </row>
    <row r="1058" spans="1:14" x14ac:dyDescent="0.2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  <c r="N1058" s="1"/>
    </row>
    <row r="1059" spans="1:14" x14ac:dyDescent="0.2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  <c r="N1059" s="1"/>
    </row>
    <row r="1060" spans="1:14" x14ac:dyDescent="0.2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  <c r="N1060" s="1"/>
    </row>
    <row r="1061" spans="1:14" x14ac:dyDescent="0.2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  <c r="N1061" s="1"/>
    </row>
    <row r="1062" spans="1:14" x14ac:dyDescent="0.2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  <c r="N1062" s="1"/>
    </row>
    <row r="1063" spans="1:14" x14ac:dyDescent="0.2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  <c r="N1063" s="1"/>
    </row>
    <row r="1064" spans="1:14" x14ac:dyDescent="0.2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  <c r="N1064" s="1"/>
    </row>
    <row r="1065" spans="1:14" x14ac:dyDescent="0.2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  <c r="N1065" s="1"/>
    </row>
    <row r="1066" spans="1:14" x14ac:dyDescent="0.2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  <c r="N1066" s="1"/>
    </row>
    <row r="1067" spans="1:14" x14ac:dyDescent="0.2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  <c r="N1067" s="1"/>
    </row>
    <row r="1068" spans="1:14" x14ac:dyDescent="0.2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  <c r="N1068" s="1"/>
    </row>
    <row r="1069" spans="1:14" x14ac:dyDescent="0.2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  <c r="N1069" s="1"/>
    </row>
    <row r="1070" spans="1:14" x14ac:dyDescent="0.2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  <c r="N1070" s="1"/>
    </row>
    <row r="1071" spans="1:14" x14ac:dyDescent="0.2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  <c r="N1071" s="1"/>
    </row>
    <row r="1072" spans="1:14" x14ac:dyDescent="0.2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  <c r="N1072" s="1"/>
    </row>
    <row r="1073" spans="1:14" x14ac:dyDescent="0.2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  <c r="N1073" s="1"/>
    </row>
    <row r="1074" spans="1:14" x14ac:dyDescent="0.2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  <c r="N1074" s="1"/>
    </row>
    <row r="1075" spans="1:14" x14ac:dyDescent="0.2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  <c r="N1075" s="1"/>
    </row>
    <row r="1076" spans="1:14" x14ac:dyDescent="0.2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  <c r="N1076" s="1"/>
    </row>
    <row r="1077" spans="1:14" x14ac:dyDescent="0.2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  <c r="N1077" s="1"/>
    </row>
    <row r="1078" spans="1:14" x14ac:dyDescent="0.2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  <c r="N1078" s="1"/>
    </row>
    <row r="1079" spans="1:14" x14ac:dyDescent="0.2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  <c r="N1079" s="1"/>
    </row>
    <row r="1080" spans="1:14" x14ac:dyDescent="0.2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  <c r="N1080" s="1"/>
    </row>
    <row r="1081" spans="1:14" x14ac:dyDescent="0.2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  <c r="N1081" s="1"/>
    </row>
    <row r="1082" spans="1:14" x14ac:dyDescent="0.2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  <c r="N1082" s="1"/>
    </row>
    <row r="1083" spans="1:14" x14ac:dyDescent="0.2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  <c r="N1083" s="1"/>
    </row>
    <row r="1084" spans="1:14" x14ac:dyDescent="0.2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  <c r="N1084" s="1"/>
    </row>
    <row r="1085" spans="1:14" x14ac:dyDescent="0.2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  <c r="N1085" s="1"/>
    </row>
    <row r="1086" spans="1:14" x14ac:dyDescent="0.2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  <c r="N1086" s="1"/>
    </row>
    <row r="1087" spans="1:14" x14ac:dyDescent="0.2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  <c r="N1087" s="1"/>
    </row>
    <row r="1088" spans="1:14" x14ac:dyDescent="0.2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  <c r="N1088" s="1"/>
    </row>
    <row r="1089" spans="1:14" x14ac:dyDescent="0.2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  <c r="N1089" s="1"/>
    </row>
    <row r="1090" spans="1:14" x14ac:dyDescent="0.2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  <c r="N1090" s="1"/>
    </row>
    <row r="1091" spans="1:14" x14ac:dyDescent="0.2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  <c r="N1091" s="1"/>
    </row>
    <row r="1092" spans="1:14" x14ac:dyDescent="0.2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  <c r="N1092" s="1"/>
    </row>
    <row r="1093" spans="1:14" x14ac:dyDescent="0.2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  <c r="N1093" s="1"/>
    </row>
    <row r="1094" spans="1:14" x14ac:dyDescent="0.2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  <c r="N1094" s="1"/>
    </row>
    <row r="1095" spans="1:14" x14ac:dyDescent="0.2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  <c r="N1095" s="1"/>
    </row>
    <row r="1096" spans="1:14" x14ac:dyDescent="0.2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  <c r="N1096" s="1"/>
    </row>
    <row r="1097" spans="1:14" x14ac:dyDescent="0.2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  <c r="N1097" s="1"/>
    </row>
    <row r="1098" spans="1:14" x14ac:dyDescent="0.2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  <c r="N1098" s="1"/>
    </row>
    <row r="1099" spans="1:14" x14ac:dyDescent="0.2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  <c r="N1099" s="1"/>
    </row>
    <row r="1100" spans="1:14" x14ac:dyDescent="0.2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  <c r="N1100" s="1"/>
    </row>
    <row r="1101" spans="1:14" x14ac:dyDescent="0.2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  <c r="N1101" s="1"/>
    </row>
    <row r="1102" spans="1:14" x14ac:dyDescent="0.2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  <c r="N1102" s="1"/>
    </row>
    <row r="1103" spans="1:14" x14ac:dyDescent="0.2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  <c r="N1103" s="1"/>
    </row>
    <row r="1104" spans="1:14" x14ac:dyDescent="0.2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  <c r="N1104" s="1"/>
    </row>
    <row r="1105" spans="1:14" x14ac:dyDescent="0.2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  <c r="N1105" s="1"/>
    </row>
    <row r="1106" spans="1:14" x14ac:dyDescent="0.2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  <c r="N1106" s="1"/>
    </row>
    <row r="1107" spans="1:14" x14ac:dyDescent="0.2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  <c r="N1107" s="1"/>
    </row>
    <row r="1108" spans="1:14" x14ac:dyDescent="0.2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  <c r="N1108" s="1"/>
    </row>
    <row r="1109" spans="1:14" x14ac:dyDescent="0.2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  <c r="N1109" s="1"/>
    </row>
    <row r="1110" spans="1:14" x14ac:dyDescent="0.2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  <c r="N1110" s="1"/>
    </row>
    <row r="1111" spans="1:14" x14ac:dyDescent="0.2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  <c r="N1111" s="1"/>
    </row>
    <row r="1112" spans="1:14" x14ac:dyDescent="0.2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  <c r="N1112" s="1"/>
    </row>
    <row r="1113" spans="1:14" x14ac:dyDescent="0.2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  <c r="N1113" s="1"/>
    </row>
    <row r="1114" spans="1:14" x14ac:dyDescent="0.2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  <c r="N1114" s="1"/>
    </row>
    <row r="1115" spans="1:14" x14ac:dyDescent="0.2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  <c r="N1115" s="1"/>
    </row>
    <row r="1116" spans="1:14" x14ac:dyDescent="0.2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  <c r="N1116" s="1"/>
    </row>
    <row r="1117" spans="1:14" x14ac:dyDescent="0.2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  <c r="N1117" s="1"/>
    </row>
    <row r="1118" spans="1:14" x14ac:dyDescent="0.2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  <c r="N1118" s="1"/>
    </row>
    <row r="1119" spans="1:14" x14ac:dyDescent="0.2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  <c r="N1119" s="1"/>
    </row>
    <row r="1120" spans="1:14" x14ac:dyDescent="0.2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  <c r="N1120" s="1"/>
    </row>
    <row r="1121" spans="1:14" x14ac:dyDescent="0.2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  <c r="N1121" s="1"/>
    </row>
    <row r="1122" spans="1:14" x14ac:dyDescent="0.2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  <c r="N1122" s="1"/>
    </row>
    <row r="1123" spans="1:14" x14ac:dyDescent="0.2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  <c r="N1123" s="1"/>
    </row>
    <row r="1124" spans="1:14" x14ac:dyDescent="0.2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  <c r="N1124" s="1"/>
    </row>
    <row r="1125" spans="1:14" x14ac:dyDescent="0.2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  <c r="N1125" s="1"/>
    </row>
    <row r="1126" spans="1:14" x14ac:dyDescent="0.2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  <c r="N1126" s="1"/>
    </row>
    <row r="1127" spans="1:14" x14ac:dyDescent="0.2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  <c r="N1127" s="1"/>
    </row>
    <row r="1128" spans="1:14" x14ac:dyDescent="0.2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  <c r="N1128" s="1"/>
    </row>
    <row r="1129" spans="1:14" x14ac:dyDescent="0.2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  <c r="N1129" s="1"/>
    </row>
    <row r="1130" spans="1:14" x14ac:dyDescent="0.2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  <c r="N1130" s="1"/>
    </row>
    <row r="1131" spans="1:14" x14ac:dyDescent="0.2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  <c r="N1131" s="1"/>
    </row>
    <row r="1132" spans="1:14" x14ac:dyDescent="0.2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  <c r="N1132" s="1"/>
    </row>
    <row r="1133" spans="1:14" x14ac:dyDescent="0.2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  <c r="N1133" s="1"/>
    </row>
    <row r="1134" spans="1:14" x14ac:dyDescent="0.2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  <c r="N1134" s="1"/>
    </row>
    <row r="1135" spans="1:14" x14ac:dyDescent="0.2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  <c r="N1135" s="1"/>
    </row>
    <row r="1136" spans="1:14" x14ac:dyDescent="0.2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  <c r="N1136" s="1"/>
    </row>
    <row r="1137" spans="1:14" x14ac:dyDescent="0.2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  <c r="N1137" s="1"/>
    </row>
    <row r="1138" spans="1:14" x14ac:dyDescent="0.2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  <c r="N1138" s="1"/>
    </row>
    <row r="1139" spans="1:14" x14ac:dyDescent="0.2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  <c r="N1139" s="1"/>
    </row>
    <row r="1140" spans="1:14" x14ac:dyDescent="0.2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  <c r="N1140" s="1"/>
    </row>
    <row r="1141" spans="1:14" x14ac:dyDescent="0.2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  <c r="N1141" s="1"/>
    </row>
    <row r="1142" spans="1:14" x14ac:dyDescent="0.2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  <c r="N1142" s="1"/>
    </row>
    <row r="1143" spans="1:14" x14ac:dyDescent="0.2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  <c r="N1143" s="1"/>
    </row>
    <row r="1144" spans="1:14" x14ac:dyDescent="0.2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  <c r="N1144" s="1"/>
    </row>
    <row r="1145" spans="1:14" x14ac:dyDescent="0.2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  <c r="N1145" s="1"/>
    </row>
    <row r="1146" spans="1:14" x14ac:dyDescent="0.2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  <c r="N1146" s="1"/>
    </row>
    <row r="1147" spans="1:14" x14ac:dyDescent="0.2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  <c r="N1147" s="1"/>
    </row>
    <row r="1148" spans="1:14" x14ac:dyDescent="0.2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  <c r="N1148" s="1"/>
    </row>
    <row r="1149" spans="1:14" x14ac:dyDescent="0.2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  <c r="N1149" s="1"/>
    </row>
    <row r="1150" spans="1:14" x14ac:dyDescent="0.2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  <c r="N1150" s="1"/>
    </row>
    <row r="1151" spans="1:14" x14ac:dyDescent="0.2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  <c r="N1151" s="1"/>
    </row>
    <row r="1152" spans="1:14" x14ac:dyDescent="0.2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  <c r="N1152" s="1"/>
    </row>
    <row r="1153" spans="1:14" x14ac:dyDescent="0.2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  <c r="N1153" s="1"/>
    </row>
    <row r="1154" spans="1:14" x14ac:dyDescent="0.2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  <c r="N1154" s="1"/>
    </row>
    <row r="1155" spans="1:14" x14ac:dyDescent="0.2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  <c r="N1155" s="1"/>
    </row>
    <row r="1156" spans="1:14" x14ac:dyDescent="0.2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  <c r="N1156" s="1"/>
    </row>
    <row r="1157" spans="1:14" x14ac:dyDescent="0.2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  <c r="N1157" s="1"/>
    </row>
    <row r="1158" spans="1:14" x14ac:dyDescent="0.2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  <c r="N1158" s="1"/>
    </row>
    <row r="1159" spans="1:14" x14ac:dyDescent="0.2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  <c r="N1159" s="1"/>
    </row>
    <row r="1160" spans="1:14" x14ac:dyDescent="0.2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  <c r="N1160" s="1"/>
    </row>
    <row r="1161" spans="1:14" x14ac:dyDescent="0.2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  <c r="N1161" s="1"/>
    </row>
    <row r="1162" spans="1:14" x14ac:dyDescent="0.2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  <c r="N1162" s="1"/>
    </row>
    <row r="1163" spans="1:14" x14ac:dyDescent="0.2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  <c r="N1163" s="1"/>
    </row>
    <row r="1164" spans="1:14" x14ac:dyDescent="0.2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  <c r="N1164" s="1"/>
    </row>
    <row r="1165" spans="1:14" x14ac:dyDescent="0.2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  <c r="N1165" s="1"/>
    </row>
    <row r="1166" spans="1:14" x14ac:dyDescent="0.2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  <c r="N1166" s="1"/>
    </row>
    <row r="1167" spans="1:14" x14ac:dyDescent="0.2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  <c r="N1167" s="1"/>
    </row>
    <row r="1168" spans="1:14" x14ac:dyDescent="0.2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  <c r="N1168" s="1"/>
    </row>
    <row r="1169" spans="1:14" x14ac:dyDescent="0.2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  <c r="N1169" s="1"/>
    </row>
    <row r="1170" spans="1:14" x14ac:dyDescent="0.2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  <c r="N1170" s="1"/>
    </row>
    <row r="1171" spans="1:14" x14ac:dyDescent="0.2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  <c r="N1171" s="1"/>
    </row>
    <row r="1172" spans="1:14" x14ac:dyDescent="0.2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  <c r="N1172" s="1"/>
    </row>
    <row r="1173" spans="1:14" x14ac:dyDescent="0.2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  <c r="N1173" s="1"/>
    </row>
    <row r="1174" spans="1:14" x14ac:dyDescent="0.2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  <c r="N1174" s="1"/>
    </row>
    <row r="1175" spans="1:14" x14ac:dyDescent="0.2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  <c r="N1175" s="1"/>
    </row>
    <row r="1176" spans="1:14" x14ac:dyDescent="0.2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  <c r="N1176" s="1"/>
    </row>
    <row r="1177" spans="1:14" x14ac:dyDescent="0.2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  <c r="N1177" s="1"/>
    </row>
    <row r="1178" spans="1:14" x14ac:dyDescent="0.2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  <c r="N1178" s="1"/>
    </row>
    <row r="1179" spans="1:14" x14ac:dyDescent="0.2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  <c r="N1179" s="1"/>
    </row>
    <row r="1180" spans="1:14" x14ac:dyDescent="0.2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  <c r="N1180" s="1"/>
    </row>
    <row r="1181" spans="1:14" x14ac:dyDescent="0.2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  <c r="N1181" s="1"/>
    </row>
    <row r="1182" spans="1:14" x14ac:dyDescent="0.2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  <c r="N1182" s="1"/>
    </row>
    <row r="1183" spans="1:14" x14ac:dyDescent="0.2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  <c r="N1183" s="1"/>
    </row>
    <row r="1184" spans="1:14" x14ac:dyDescent="0.2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  <c r="N1184" s="1"/>
    </row>
    <row r="1185" spans="1:14" x14ac:dyDescent="0.2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  <c r="N1185" s="1"/>
    </row>
    <row r="1186" spans="1:14" x14ac:dyDescent="0.2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  <c r="N1186" s="1"/>
    </row>
    <row r="1187" spans="1:14" x14ac:dyDescent="0.2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  <c r="N1187" s="1"/>
    </row>
    <row r="1188" spans="1:14" x14ac:dyDescent="0.2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  <c r="N1188" s="1"/>
    </row>
    <row r="1189" spans="1:14" x14ac:dyDescent="0.2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  <c r="N1189" s="1"/>
    </row>
    <row r="1190" spans="1:14" x14ac:dyDescent="0.2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  <c r="N1190" s="1"/>
    </row>
    <row r="1191" spans="1:14" x14ac:dyDescent="0.2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  <c r="N1191" s="1"/>
    </row>
    <row r="1192" spans="1:14" x14ac:dyDescent="0.2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  <c r="N1192" s="1"/>
    </row>
    <row r="1193" spans="1:14" x14ac:dyDescent="0.2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  <c r="N1193" s="1"/>
    </row>
    <row r="1194" spans="1:14" x14ac:dyDescent="0.2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  <c r="N1194" s="1"/>
    </row>
    <row r="1195" spans="1:14" x14ac:dyDescent="0.2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  <c r="N1195" s="1"/>
    </row>
    <row r="1196" spans="1:14" x14ac:dyDescent="0.2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  <c r="N1196" s="1"/>
    </row>
    <row r="1197" spans="1:14" x14ac:dyDescent="0.2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  <c r="N1197" s="1"/>
    </row>
    <row r="1198" spans="1:14" x14ac:dyDescent="0.2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  <c r="N1198" s="1"/>
    </row>
    <row r="1199" spans="1:14" x14ac:dyDescent="0.2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  <c r="N1199" s="1"/>
    </row>
    <row r="1200" spans="1:14" x14ac:dyDescent="0.2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  <c r="N1200" s="1"/>
    </row>
    <row r="1201" spans="1:14" x14ac:dyDescent="0.2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  <c r="N1201" s="1"/>
    </row>
    <row r="1202" spans="1:14" x14ac:dyDescent="0.2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  <c r="N1202" s="1"/>
    </row>
    <row r="1203" spans="1:14" x14ac:dyDescent="0.2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  <c r="N1203" s="1"/>
    </row>
    <row r="1204" spans="1:14" x14ac:dyDescent="0.2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  <c r="N1204" s="1"/>
    </row>
    <row r="1205" spans="1:14" x14ac:dyDescent="0.2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  <c r="N1205" s="1"/>
    </row>
    <row r="1206" spans="1:14" x14ac:dyDescent="0.2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  <c r="N1206" s="1"/>
    </row>
    <row r="1207" spans="1:14" x14ac:dyDescent="0.2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  <c r="N1207" s="1"/>
    </row>
    <row r="1208" spans="1:14" x14ac:dyDescent="0.2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  <c r="N1208" s="1"/>
    </row>
    <row r="1209" spans="1:14" x14ac:dyDescent="0.2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  <c r="N1209" s="1"/>
    </row>
    <row r="1210" spans="1:14" x14ac:dyDescent="0.2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  <c r="N1210" s="1"/>
    </row>
    <row r="1211" spans="1:14" x14ac:dyDescent="0.2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  <c r="N1211" s="1"/>
    </row>
    <row r="1212" spans="1:14" x14ac:dyDescent="0.2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  <c r="N1212" s="1"/>
    </row>
    <row r="1213" spans="1:14" x14ac:dyDescent="0.2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  <c r="N1213" s="1"/>
    </row>
    <row r="1214" spans="1:14" x14ac:dyDescent="0.2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  <c r="N1214" s="1"/>
    </row>
    <row r="1215" spans="1:14" x14ac:dyDescent="0.2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  <c r="N1215" s="1"/>
    </row>
    <row r="1216" spans="1:14" x14ac:dyDescent="0.2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  <c r="N1216" s="1"/>
    </row>
    <row r="1217" spans="1:14" x14ac:dyDescent="0.2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  <c r="N1217" s="1"/>
    </row>
    <row r="1218" spans="1:14" x14ac:dyDescent="0.2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  <c r="N1218" s="1"/>
    </row>
    <row r="1219" spans="1:14" x14ac:dyDescent="0.2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  <c r="N1219" s="1"/>
    </row>
    <row r="1220" spans="1:14" x14ac:dyDescent="0.2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  <c r="N1220" s="1"/>
    </row>
    <row r="1221" spans="1:14" x14ac:dyDescent="0.2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  <c r="N1221" s="1"/>
    </row>
    <row r="1222" spans="1:14" x14ac:dyDescent="0.2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  <c r="N1222" s="1"/>
    </row>
    <row r="1223" spans="1:14" x14ac:dyDescent="0.2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  <c r="N1223" s="1"/>
    </row>
    <row r="1224" spans="1:14" x14ac:dyDescent="0.2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  <c r="N1224" s="1"/>
    </row>
    <row r="1225" spans="1:14" x14ac:dyDescent="0.2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  <c r="N1225" s="1"/>
    </row>
    <row r="1226" spans="1:14" x14ac:dyDescent="0.2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  <c r="N1226" s="1"/>
    </row>
    <row r="1227" spans="1:14" x14ac:dyDescent="0.2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  <c r="N1227" s="1"/>
    </row>
    <row r="1228" spans="1:14" x14ac:dyDescent="0.2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  <c r="N1228" s="1"/>
    </row>
    <row r="1229" spans="1:14" x14ac:dyDescent="0.2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  <c r="N1229" s="1"/>
    </row>
    <row r="1230" spans="1:14" x14ac:dyDescent="0.2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  <c r="N1230" s="1"/>
    </row>
    <row r="1231" spans="1:14" x14ac:dyDescent="0.2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  <c r="N1231" s="1"/>
    </row>
    <row r="1232" spans="1:14" x14ac:dyDescent="0.2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  <c r="N1232" s="1"/>
    </row>
    <row r="1233" spans="1:14" x14ac:dyDescent="0.2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  <c r="N1233" s="1"/>
    </row>
    <row r="1234" spans="1:14" x14ac:dyDescent="0.2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  <c r="N1234" s="1"/>
    </row>
    <row r="1235" spans="1:14" x14ac:dyDescent="0.2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  <c r="N1235" s="1"/>
    </row>
    <row r="1236" spans="1:14" x14ac:dyDescent="0.2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  <c r="N1236" s="1"/>
    </row>
    <row r="1237" spans="1:14" x14ac:dyDescent="0.2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  <c r="N1237" s="1"/>
    </row>
    <row r="1238" spans="1:14" x14ac:dyDescent="0.2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  <c r="N1238" s="1"/>
    </row>
    <row r="1239" spans="1:14" x14ac:dyDescent="0.2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  <c r="N1239" s="1"/>
    </row>
    <row r="1240" spans="1:14" x14ac:dyDescent="0.2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  <c r="N1240" s="1"/>
    </row>
    <row r="1241" spans="1:14" x14ac:dyDescent="0.2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  <c r="N1241" s="1"/>
    </row>
    <row r="1242" spans="1:14" x14ac:dyDescent="0.2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  <c r="N1242" s="1"/>
    </row>
    <row r="1243" spans="1:14" x14ac:dyDescent="0.2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  <c r="N1243" s="1"/>
    </row>
    <row r="1244" spans="1:14" x14ac:dyDescent="0.2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  <c r="N1244" s="1"/>
    </row>
    <row r="1245" spans="1:14" x14ac:dyDescent="0.2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  <c r="N1245" s="1"/>
    </row>
    <row r="1246" spans="1:14" x14ac:dyDescent="0.2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  <c r="N1246" s="1"/>
    </row>
    <row r="1247" spans="1:14" x14ac:dyDescent="0.2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  <c r="N1247" s="1"/>
    </row>
    <row r="1248" spans="1:14" x14ac:dyDescent="0.2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  <c r="N1248" s="1"/>
    </row>
    <row r="1249" spans="1:14" x14ac:dyDescent="0.2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  <c r="N1249" s="1"/>
    </row>
    <row r="1250" spans="1:14" x14ac:dyDescent="0.2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  <c r="N1250" s="1"/>
    </row>
    <row r="1251" spans="1:14" x14ac:dyDescent="0.2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  <c r="N1251" s="1"/>
    </row>
    <row r="1252" spans="1:14" x14ac:dyDescent="0.2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  <c r="N1252" s="1"/>
    </row>
    <row r="1253" spans="1:14" x14ac:dyDescent="0.2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  <c r="N1253" s="1"/>
    </row>
    <row r="1254" spans="1:14" x14ac:dyDescent="0.2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  <c r="N1254" s="1"/>
    </row>
    <row r="1255" spans="1:14" x14ac:dyDescent="0.2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  <c r="N1255" s="1"/>
    </row>
    <row r="1256" spans="1:14" x14ac:dyDescent="0.2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  <c r="N1256" s="1"/>
    </row>
    <row r="1257" spans="1:14" x14ac:dyDescent="0.2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  <c r="N1257" s="1"/>
    </row>
    <row r="1258" spans="1:14" x14ac:dyDescent="0.2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  <c r="N1258" s="1"/>
    </row>
    <row r="1259" spans="1:14" x14ac:dyDescent="0.2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  <c r="N1259" s="1"/>
    </row>
    <row r="1260" spans="1:14" x14ac:dyDescent="0.2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  <c r="N1260" s="1"/>
    </row>
    <row r="1261" spans="1:14" x14ac:dyDescent="0.2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  <c r="N1261" s="1"/>
    </row>
    <row r="1262" spans="1:14" x14ac:dyDescent="0.2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  <c r="N1262" s="1"/>
    </row>
    <row r="1263" spans="1:14" x14ac:dyDescent="0.2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  <c r="N1263" s="1"/>
    </row>
    <row r="1264" spans="1:14" x14ac:dyDescent="0.2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  <c r="N1264" s="1"/>
    </row>
    <row r="1265" spans="1:14" x14ac:dyDescent="0.2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  <c r="N1265" s="1"/>
    </row>
    <row r="1266" spans="1:14" x14ac:dyDescent="0.2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  <c r="N1266" s="1"/>
    </row>
    <row r="1267" spans="1:14" x14ac:dyDescent="0.2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  <c r="N1267" s="1"/>
    </row>
    <row r="1268" spans="1:14" x14ac:dyDescent="0.2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  <c r="N1268" s="1"/>
    </row>
    <row r="1269" spans="1:14" x14ac:dyDescent="0.2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  <c r="N1269" s="1"/>
    </row>
    <row r="1270" spans="1:14" x14ac:dyDescent="0.2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  <c r="N1270" s="1"/>
    </row>
    <row r="1271" spans="1:14" x14ac:dyDescent="0.2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  <c r="N1271" s="1"/>
    </row>
    <row r="1272" spans="1:14" x14ac:dyDescent="0.2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  <c r="N1272" s="1"/>
    </row>
    <row r="1273" spans="1:14" x14ac:dyDescent="0.2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  <c r="N1273" s="1"/>
    </row>
    <row r="1274" spans="1:14" x14ac:dyDescent="0.2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  <c r="N1274" s="1"/>
    </row>
    <row r="1275" spans="1:14" x14ac:dyDescent="0.2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  <c r="N1275" s="1"/>
    </row>
    <row r="1276" spans="1:14" x14ac:dyDescent="0.2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  <c r="N1276" s="1"/>
    </row>
    <row r="1277" spans="1:14" x14ac:dyDescent="0.2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  <c r="N1277" s="1"/>
    </row>
    <row r="1278" spans="1:14" x14ac:dyDescent="0.2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  <c r="N1278" s="1"/>
    </row>
    <row r="1279" spans="1:14" x14ac:dyDescent="0.2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  <c r="N1279" s="1"/>
    </row>
    <row r="1280" spans="1:14" x14ac:dyDescent="0.2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  <c r="N1280" s="1"/>
    </row>
    <row r="1281" spans="1:14" x14ac:dyDescent="0.2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  <c r="N1281" s="1"/>
    </row>
    <row r="1282" spans="1:14" x14ac:dyDescent="0.2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  <c r="N1282" s="1"/>
    </row>
    <row r="1283" spans="1:14" x14ac:dyDescent="0.2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  <c r="N1283" s="1"/>
    </row>
    <row r="1284" spans="1:14" x14ac:dyDescent="0.2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  <c r="N1284" s="1"/>
    </row>
    <row r="1285" spans="1:14" x14ac:dyDescent="0.2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  <c r="N1285" s="1"/>
    </row>
    <row r="1286" spans="1:14" x14ac:dyDescent="0.2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  <c r="N1286" s="1"/>
    </row>
    <row r="1287" spans="1:14" x14ac:dyDescent="0.2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  <c r="N1287" s="1"/>
    </row>
    <row r="1288" spans="1:14" x14ac:dyDescent="0.2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  <c r="N1288" s="1"/>
    </row>
    <row r="1289" spans="1:14" x14ac:dyDescent="0.2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  <c r="N1289" s="1"/>
    </row>
    <row r="1290" spans="1:14" x14ac:dyDescent="0.2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  <c r="N1290" s="1"/>
    </row>
    <row r="1291" spans="1:14" x14ac:dyDescent="0.2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  <c r="N1291" s="1"/>
    </row>
    <row r="1292" spans="1:14" x14ac:dyDescent="0.2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  <c r="N1292" s="1"/>
    </row>
    <row r="1293" spans="1:14" x14ac:dyDescent="0.2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  <c r="N1293" s="1"/>
    </row>
    <row r="1294" spans="1:14" x14ac:dyDescent="0.2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  <c r="N1294" s="1"/>
    </row>
    <row r="1295" spans="1:14" x14ac:dyDescent="0.2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  <c r="N1295" s="1"/>
    </row>
    <row r="1296" spans="1:14" x14ac:dyDescent="0.2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  <c r="N1296" s="1"/>
    </row>
    <row r="1297" spans="1:14" x14ac:dyDescent="0.2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  <c r="N1297" s="1"/>
    </row>
    <row r="1298" spans="1:14" x14ac:dyDescent="0.2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  <c r="N1298" s="1"/>
    </row>
    <row r="1299" spans="1:14" x14ac:dyDescent="0.2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  <c r="N1299" s="1"/>
    </row>
    <row r="1300" spans="1:14" x14ac:dyDescent="0.2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  <c r="N1300" s="1"/>
    </row>
    <row r="1301" spans="1:14" x14ac:dyDescent="0.2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  <c r="N1301" s="1"/>
    </row>
    <row r="1302" spans="1:14" x14ac:dyDescent="0.2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  <c r="N1302" s="1"/>
    </row>
    <row r="1303" spans="1:14" x14ac:dyDescent="0.2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  <c r="N1303" s="1"/>
    </row>
    <row r="1304" spans="1:14" x14ac:dyDescent="0.2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  <c r="N1304" s="1"/>
    </row>
    <row r="1305" spans="1:14" x14ac:dyDescent="0.2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  <c r="N1305" s="1"/>
    </row>
    <row r="1306" spans="1:14" x14ac:dyDescent="0.2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  <c r="N1306" s="1"/>
    </row>
    <row r="1307" spans="1:14" x14ac:dyDescent="0.2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  <c r="N1307" s="1"/>
    </row>
    <row r="1308" spans="1:14" x14ac:dyDescent="0.2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  <c r="N1308" s="1"/>
    </row>
    <row r="1309" spans="1:14" x14ac:dyDescent="0.2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  <c r="N1309" s="1"/>
    </row>
    <row r="1310" spans="1:14" x14ac:dyDescent="0.2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  <c r="N1310" s="1"/>
    </row>
    <row r="1311" spans="1:14" x14ac:dyDescent="0.2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  <c r="N1311" s="1"/>
    </row>
    <row r="1312" spans="1:14" x14ac:dyDescent="0.2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  <c r="N1312" s="1"/>
    </row>
    <row r="1313" spans="1:14" x14ac:dyDescent="0.2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  <c r="N1313" s="1"/>
    </row>
    <row r="1314" spans="1:14" x14ac:dyDescent="0.2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  <c r="N1314" s="1"/>
    </row>
    <row r="1315" spans="1:14" x14ac:dyDescent="0.2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  <c r="N1315" s="1"/>
    </row>
    <row r="1316" spans="1:14" x14ac:dyDescent="0.2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  <c r="N1316" s="1"/>
    </row>
    <row r="1317" spans="1:14" x14ac:dyDescent="0.2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  <c r="N1317" s="1"/>
    </row>
    <row r="1318" spans="1:14" x14ac:dyDescent="0.2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  <c r="N1318" s="1"/>
    </row>
    <row r="1319" spans="1:14" x14ac:dyDescent="0.2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  <c r="N1319" s="1"/>
    </row>
    <row r="1320" spans="1:14" x14ac:dyDescent="0.2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  <c r="N1320" s="1"/>
    </row>
    <row r="1321" spans="1:14" x14ac:dyDescent="0.2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  <c r="N1321" s="1"/>
    </row>
    <row r="1322" spans="1:14" x14ac:dyDescent="0.2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  <c r="N1322" s="1"/>
    </row>
    <row r="1323" spans="1:14" x14ac:dyDescent="0.2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  <c r="N1323" s="1"/>
    </row>
    <row r="1324" spans="1:14" x14ac:dyDescent="0.2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  <c r="N1324" s="1"/>
    </row>
    <row r="1325" spans="1:14" x14ac:dyDescent="0.2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  <c r="N1325" s="1"/>
    </row>
    <row r="1326" spans="1:14" x14ac:dyDescent="0.2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  <c r="N1326" s="1"/>
    </row>
    <row r="1327" spans="1:14" x14ac:dyDescent="0.2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  <c r="N1327" s="1"/>
    </row>
    <row r="1328" spans="1:14" x14ac:dyDescent="0.2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  <c r="N1328" s="1"/>
    </row>
    <row r="1329" spans="1:14" x14ac:dyDescent="0.2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  <c r="N1329" s="1"/>
    </row>
    <row r="1330" spans="1:14" x14ac:dyDescent="0.2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  <c r="N1330" s="1"/>
    </row>
    <row r="1331" spans="1:14" x14ac:dyDescent="0.2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  <c r="N1331" s="1"/>
    </row>
    <row r="1332" spans="1:14" x14ac:dyDescent="0.2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  <c r="N1332" s="1"/>
    </row>
    <row r="1333" spans="1:14" x14ac:dyDescent="0.2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  <c r="N1333" s="1"/>
    </row>
    <row r="1334" spans="1:14" x14ac:dyDescent="0.2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  <c r="N1334" s="1"/>
    </row>
    <row r="1335" spans="1:14" x14ac:dyDescent="0.2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  <c r="N1335" s="1"/>
    </row>
    <row r="1336" spans="1:14" x14ac:dyDescent="0.2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  <c r="N1336" s="1"/>
    </row>
    <row r="1337" spans="1:14" x14ac:dyDescent="0.2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  <c r="N1337" s="1"/>
    </row>
    <row r="1338" spans="1:14" x14ac:dyDescent="0.2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  <c r="N1338" s="1"/>
    </row>
    <row r="1339" spans="1:14" x14ac:dyDescent="0.2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  <c r="N1339" s="1"/>
    </row>
    <row r="1340" spans="1:14" x14ac:dyDescent="0.2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  <c r="N1340" s="1"/>
    </row>
    <row r="1341" spans="1:14" x14ac:dyDescent="0.2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  <c r="N1341" s="1"/>
    </row>
    <row r="1342" spans="1:14" x14ac:dyDescent="0.2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  <c r="N1342" s="1"/>
    </row>
    <row r="1343" spans="1:14" x14ac:dyDescent="0.2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  <c r="N1343" s="1"/>
    </row>
    <row r="1344" spans="1:14" x14ac:dyDescent="0.2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  <c r="N1344" s="1"/>
    </row>
    <row r="1345" spans="1:14" x14ac:dyDescent="0.2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  <c r="N1345" s="1"/>
    </row>
    <row r="1346" spans="1:14" x14ac:dyDescent="0.2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  <c r="N1346" s="1"/>
    </row>
    <row r="1347" spans="1:14" x14ac:dyDescent="0.2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  <c r="N1347" s="1"/>
    </row>
    <row r="1348" spans="1:14" x14ac:dyDescent="0.2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  <c r="N1348" s="1"/>
    </row>
    <row r="1349" spans="1:14" x14ac:dyDescent="0.2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  <c r="N1349" s="1"/>
    </row>
    <row r="1350" spans="1:14" x14ac:dyDescent="0.2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  <c r="N1350" s="1"/>
    </row>
    <row r="1351" spans="1:14" x14ac:dyDescent="0.2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  <c r="N1351" s="1"/>
    </row>
    <row r="1352" spans="1:14" x14ac:dyDescent="0.2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  <c r="N1352" s="1"/>
    </row>
    <row r="1353" spans="1:14" x14ac:dyDescent="0.2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  <c r="N1353" s="1"/>
    </row>
    <row r="1354" spans="1:14" x14ac:dyDescent="0.2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  <c r="N1354" s="1"/>
    </row>
    <row r="1355" spans="1:14" x14ac:dyDescent="0.2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  <c r="N1355" s="1"/>
    </row>
    <row r="1356" spans="1:14" x14ac:dyDescent="0.2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  <c r="N1356" s="1"/>
    </row>
    <row r="1357" spans="1:14" x14ac:dyDescent="0.2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  <c r="N1357" s="1"/>
    </row>
    <row r="1358" spans="1:14" x14ac:dyDescent="0.2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  <c r="N1358" s="1"/>
    </row>
    <row r="1359" spans="1:14" x14ac:dyDescent="0.2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  <c r="N1359" s="1"/>
    </row>
    <row r="1360" spans="1:14" x14ac:dyDescent="0.2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  <c r="N1360" s="1"/>
    </row>
    <row r="1361" spans="1:14" x14ac:dyDescent="0.2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  <c r="N1361" s="1"/>
    </row>
    <row r="1362" spans="1:14" x14ac:dyDescent="0.2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  <c r="N1362" s="1"/>
    </row>
    <row r="1363" spans="1:14" x14ac:dyDescent="0.2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  <c r="N1363" s="1"/>
    </row>
    <row r="1364" spans="1:14" x14ac:dyDescent="0.2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  <c r="N1364" s="1"/>
    </row>
    <row r="1365" spans="1:14" x14ac:dyDescent="0.2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  <c r="N1365" s="1"/>
    </row>
    <row r="1366" spans="1:14" x14ac:dyDescent="0.2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  <c r="N1366" s="1"/>
    </row>
    <row r="1367" spans="1:14" x14ac:dyDescent="0.2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  <c r="N1367" s="1"/>
    </row>
    <row r="1368" spans="1:14" x14ac:dyDescent="0.2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  <c r="N1368" s="1"/>
    </row>
    <row r="1369" spans="1:14" x14ac:dyDescent="0.2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  <c r="N1369" s="1"/>
    </row>
    <row r="1370" spans="1:14" x14ac:dyDescent="0.2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  <c r="N1370" s="1"/>
    </row>
    <row r="1371" spans="1:14" x14ac:dyDescent="0.2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  <c r="N1371" s="1"/>
    </row>
    <row r="1372" spans="1:14" x14ac:dyDescent="0.2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  <c r="N1372" s="1"/>
    </row>
    <row r="1373" spans="1:14" x14ac:dyDescent="0.2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  <c r="N1373" s="1"/>
    </row>
    <row r="1374" spans="1:14" x14ac:dyDescent="0.2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  <c r="N1374" s="1"/>
    </row>
    <row r="1375" spans="1:14" x14ac:dyDescent="0.2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  <c r="N1375" s="1"/>
    </row>
    <row r="1376" spans="1:14" x14ac:dyDescent="0.2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  <c r="N1376" s="1"/>
    </row>
    <row r="1377" spans="1:14" x14ac:dyDescent="0.2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  <c r="N1377" s="1"/>
    </row>
    <row r="1378" spans="1:14" x14ac:dyDescent="0.2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  <c r="N1378" s="1"/>
    </row>
    <row r="1379" spans="1:14" x14ac:dyDescent="0.2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  <c r="N1379" s="1"/>
    </row>
    <row r="1380" spans="1:14" x14ac:dyDescent="0.2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  <c r="N1380" s="1"/>
    </row>
    <row r="1381" spans="1:14" x14ac:dyDescent="0.2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  <c r="N1381" s="1"/>
    </row>
    <row r="1382" spans="1:14" x14ac:dyDescent="0.2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  <c r="N1382" s="1"/>
    </row>
    <row r="1383" spans="1:14" x14ac:dyDescent="0.2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  <c r="N1383" s="1"/>
    </row>
    <row r="1384" spans="1:14" x14ac:dyDescent="0.2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  <c r="N1384" s="1"/>
    </row>
    <row r="1385" spans="1:14" x14ac:dyDescent="0.2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  <c r="N1385" s="1"/>
    </row>
    <row r="1386" spans="1:14" x14ac:dyDescent="0.2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  <c r="N1386" s="1"/>
    </row>
    <row r="1387" spans="1:14" x14ac:dyDescent="0.2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  <c r="N1387" s="1"/>
    </row>
    <row r="1388" spans="1:14" x14ac:dyDescent="0.2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  <c r="N1388" s="1"/>
    </row>
    <row r="1389" spans="1:14" x14ac:dyDescent="0.2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  <c r="N1389" s="1"/>
    </row>
    <row r="1390" spans="1:14" x14ac:dyDescent="0.2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  <c r="N1390" s="1"/>
    </row>
    <row r="1391" spans="1:14" x14ac:dyDescent="0.2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  <c r="N1391" s="1"/>
    </row>
    <row r="1392" spans="1:14" x14ac:dyDescent="0.2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  <c r="N1392" s="1"/>
    </row>
    <row r="1393" spans="1:14" x14ac:dyDescent="0.2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  <c r="N1393" s="1"/>
    </row>
    <row r="1394" spans="1:14" x14ac:dyDescent="0.2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  <c r="N1394" s="1"/>
    </row>
    <row r="1395" spans="1:14" x14ac:dyDescent="0.2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  <c r="N1395" s="1"/>
    </row>
    <row r="1396" spans="1:14" x14ac:dyDescent="0.2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  <c r="N1396" s="1"/>
    </row>
    <row r="1397" spans="1:14" x14ac:dyDescent="0.2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  <c r="N1397" s="1"/>
    </row>
    <row r="1398" spans="1:14" x14ac:dyDescent="0.2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  <c r="N1398" s="1"/>
    </row>
    <row r="1399" spans="1:14" x14ac:dyDescent="0.2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  <c r="N1399" s="1"/>
    </row>
    <row r="1400" spans="1:14" x14ac:dyDescent="0.2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  <c r="N1400" s="1"/>
    </row>
    <row r="1401" spans="1:14" x14ac:dyDescent="0.2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  <c r="N1401" s="1"/>
    </row>
    <row r="1402" spans="1:14" x14ac:dyDescent="0.2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  <c r="N1402" s="1"/>
    </row>
    <row r="1403" spans="1:14" x14ac:dyDescent="0.2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  <c r="N1403" s="1"/>
    </row>
    <row r="1404" spans="1:14" x14ac:dyDescent="0.2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  <c r="N1404" s="1"/>
    </row>
    <row r="1405" spans="1:14" x14ac:dyDescent="0.2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  <c r="N1405" s="1"/>
    </row>
    <row r="1406" spans="1:14" x14ac:dyDescent="0.2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  <c r="N1406" s="1"/>
    </row>
    <row r="1407" spans="1:14" x14ac:dyDescent="0.2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  <c r="N1407" s="1"/>
    </row>
    <row r="1408" spans="1:14" x14ac:dyDescent="0.2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  <c r="N1408" s="1"/>
    </row>
    <row r="1409" spans="1:14" x14ac:dyDescent="0.2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  <c r="N1409" s="1"/>
    </row>
    <row r="1410" spans="1:14" x14ac:dyDescent="0.2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  <c r="N1410" s="1"/>
    </row>
    <row r="1411" spans="1:14" x14ac:dyDescent="0.2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  <c r="N1411" s="1"/>
    </row>
    <row r="1412" spans="1:14" x14ac:dyDescent="0.2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  <c r="N1412" s="1"/>
    </row>
    <row r="1413" spans="1:14" x14ac:dyDescent="0.2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  <c r="N1413" s="1"/>
    </row>
    <row r="1414" spans="1:14" x14ac:dyDescent="0.2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  <c r="N1414" s="1"/>
    </row>
    <row r="1415" spans="1:14" x14ac:dyDescent="0.2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  <c r="N1415" s="1"/>
    </row>
    <row r="1416" spans="1:14" x14ac:dyDescent="0.2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  <c r="N1416" s="1"/>
    </row>
    <row r="1417" spans="1:14" x14ac:dyDescent="0.2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  <c r="N1417" s="1"/>
    </row>
    <row r="1418" spans="1:14" x14ac:dyDescent="0.2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  <c r="N1418" s="1"/>
    </row>
    <row r="1419" spans="1:14" x14ac:dyDescent="0.2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  <c r="N1419" s="1"/>
    </row>
    <row r="1420" spans="1:14" x14ac:dyDescent="0.2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  <c r="N1420" s="1"/>
    </row>
    <row r="1421" spans="1:14" x14ac:dyDescent="0.2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  <c r="N1421" s="1"/>
    </row>
    <row r="1422" spans="1:14" x14ac:dyDescent="0.2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  <c r="N1422" s="1"/>
    </row>
    <row r="1423" spans="1:14" x14ac:dyDescent="0.2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  <c r="N1423" s="1"/>
    </row>
    <row r="1424" spans="1:14" x14ac:dyDescent="0.2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  <c r="N1424" s="1"/>
    </row>
    <row r="1425" spans="1:14" x14ac:dyDescent="0.2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  <c r="N1425" s="1"/>
    </row>
    <row r="1426" spans="1:14" x14ac:dyDescent="0.2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  <c r="N1426" s="1"/>
    </row>
    <row r="1427" spans="1:14" x14ac:dyDescent="0.2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  <c r="N1427" s="1"/>
    </row>
    <row r="1428" spans="1:14" x14ac:dyDescent="0.2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  <c r="N1428" s="1"/>
    </row>
    <row r="1429" spans="1:14" x14ac:dyDescent="0.2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  <c r="N1429" s="1"/>
    </row>
    <row r="1430" spans="1:14" x14ac:dyDescent="0.2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  <c r="N1430" s="1"/>
    </row>
    <row r="1431" spans="1:14" x14ac:dyDescent="0.2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  <c r="N1431" s="1"/>
    </row>
    <row r="1432" spans="1:14" x14ac:dyDescent="0.2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  <c r="N1432" s="1"/>
    </row>
    <row r="1433" spans="1:14" x14ac:dyDescent="0.2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  <c r="N1433" s="1"/>
    </row>
    <row r="1434" spans="1:14" x14ac:dyDescent="0.2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  <c r="N1434" s="1"/>
    </row>
    <row r="1435" spans="1:14" x14ac:dyDescent="0.2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  <c r="N1435" s="1"/>
    </row>
    <row r="1436" spans="1:14" x14ac:dyDescent="0.2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  <c r="N1436" s="1"/>
    </row>
    <row r="1437" spans="1:14" x14ac:dyDescent="0.2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  <c r="N1437" s="1"/>
    </row>
    <row r="1438" spans="1:14" x14ac:dyDescent="0.2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  <c r="N1438" s="1"/>
    </row>
    <row r="1439" spans="1:14" x14ac:dyDescent="0.2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  <c r="N1439" s="1"/>
    </row>
    <row r="1440" spans="1:14" x14ac:dyDescent="0.2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  <c r="N1440" s="1"/>
    </row>
    <row r="1441" spans="1:14" x14ac:dyDescent="0.2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  <c r="N1441" s="1"/>
    </row>
    <row r="1442" spans="1:14" x14ac:dyDescent="0.2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  <c r="N1442" s="1"/>
    </row>
    <row r="1443" spans="1:14" x14ac:dyDescent="0.2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  <c r="N1443" s="1"/>
    </row>
    <row r="1444" spans="1:14" x14ac:dyDescent="0.2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  <c r="N1444" s="1"/>
    </row>
    <row r="1445" spans="1:14" x14ac:dyDescent="0.2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  <c r="N1445" s="1"/>
    </row>
    <row r="1446" spans="1:14" x14ac:dyDescent="0.2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  <c r="N1446" s="1"/>
    </row>
    <row r="1447" spans="1:14" x14ac:dyDescent="0.2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  <c r="N1447" s="1"/>
    </row>
    <row r="1448" spans="1:14" x14ac:dyDescent="0.2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  <c r="N1448" s="1"/>
    </row>
    <row r="1449" spans="1:14" x14ac:dyDescent="0.2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  <c r="N1449" s="1"/>
    </row>
    <row r="1450" spans="1:14" x14ac:dyDescent="0.2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  <c r="N1450" s="1"/>
    </row>
    <row r="1451" spans="1:14" x14ac:dyDescent="0.2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  <c r="N1451" s="1"/>
    </row>
    <row r="1452" spans="1:14" x14ac:dyDescent="0.2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  <c r="N1452" s="1"/>
    </row>
    <row r="1453" spans="1:14" x14ac:dyDescent="0.2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  <c r="N1453" s="1"/>
    </row>
    <row r="1454" spans="1:14" x14ac:dyDescent="0.2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  <c r="N1454" s="1"/>
    </row>
    <row r="1455" spans="1:14" x14ac:dyDescent="0.2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  <c r="N1455" s="1"/>
    </row>
    <row r="1456" spans="1:14" x14ac:dyDescent="0.2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  <c r="N1456" s="1"/>
    </row>
    <row r="1457" spans="1:14" x14ac:dyDescent="0.2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  <c r="N1457" s="1"/>
    </row>
    <row r="1458" spans="1:14" x14ac:dyDescent="0.2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  <c r="N1458" s="1"/>
    </row>
    <row r="1459" spans="1:14" x14ac:dyDescent="0.2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  <c r="N1459" s="1"/>
    </row>
    <row r="1460" spans="1:14" x14ac:dyDescent="0.2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  <c r="N1460" s="1"/>
    </row>
    <row r="1461" spans="1:14" x14ac:dyDescent="0.2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  <c r="N1461" s="1"/>
    </row>
    <row r="1462" spans="1:14" x14ac:dyDescent="0.2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  <c r="N1462" s="1"/>
    </row>
    <row r="1463" spans="1:14" x14ac:dyDescent="0.2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  <c r="N1463" s="1"/>
    </row>
    <row r="1464" spans="1:14" x14ac:dyDescent="0.2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  <c r="N1464" s="1"/>
    </row>
    <row r="1465" spans="1:14" x14ac:dyDescent="0.2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  <c r="N1465" s="1"/>
    </row>
    <row r="1466" spans="1:14" x14ac:dyDescent="0.2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  <c r="N1466" s="1"/>
    </row>
    <row r="1467" spans="1:14" x14ac:dyDescent="0.2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  <c r="N1467" s="1"/>
    </row>
    <row r="1468" spans="1:14" x14ac:dyDescent="0.2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  <c r="N1468" s="1"/>
    </row>
    <row r="1469" spans="1:14" x14ac:dyDescent="0.2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  <c r="N1469" s="1"/>
    </row>
    <row r="1470" spans="1:14" x14ac:dyDescent="0.2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  <c r="N1470" s="1"/>
    </row>
    <row r="1471" spans="1:14" x14ac:dyDescent="0.2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  <c r="N1471" s="1"/>
    </row>
    <row r="1472" spans="1:14" x14ac:dyDescent="0.2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  <c r="N1472" s="1"/>
    </row>
    <row r="1473" spans="1:14" x14ac:dyDescent="0.2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  <c r="N1473" s="1"/>
    </row>
    <row r="1474" spans="1:14" x14ac:dyDescent="0.2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  <c r="N1474" s="1"/>
    </row>
    <row r="1475" spans="1:14" x14ac:dyDescent="0.2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  <c r="N1475" s="1"/>
    </row>
    <row r="1476" spans="1:14" x14ac:dyDescent="0.2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  <c r="N1476" s="1"/>
    </row>
    <row r="1477" spans="1:14" x14ac:dyDescent="0.2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  <c r="N1477" s="1"/>
    </row>
    <row r="1478" spans="1:14" x14ac:dyDescent="0.2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  <c r="N1478" s="1"/>
    </row>
    <row r="1479" spans="1:14" x14ac:dyDescent="0.2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  <c r="N1479" s="1"/>
    </row>
    <row r="1480" spans="1:14" x14ac:dyDescent="0.2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  <c r="N1480" s="1"/>
    </row>
    <row r="1481" spans="1:14" x14ac:dyDescent="0.2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  <c r="N1481" s="1"/>
    </row>
    <row r="1482" spans="1:14" x14ac:dyDescent="0.2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  <c r="N1482" s="1"/>
    </row>
    <row r="1483" spans="1:14" x14ac:dyDescent="0.2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  <c r="N1483" s="1"/>
    </row>
    <row r="1484" spans="1:14" x14ac:dyDescent="0.2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  <c r="N1484" s="1"/>
    </row>
    <row r="1485" spans="1:14" x14ac:dyDescent="0.2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  <c r="N1485" s="1"/>
    </row>
    <row r="1486" spans="1:14" x14ac:dyDescent="0.2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  <c r="N1486" s="1"/>
    </row>
    <row r="1487" spans="1:14" x14ac:dyDescent="0.2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  <c r="N1487" s="1"/>
    </row>
    <row r="1488" spans="1:14" x14ac:dyDescent="0.2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  <c r="N1488" s="1"/>
    </row>
    <row r="1489" spans="1:14" x14ac:dyDescent="0.2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  <c r="N1489" s="1"/>
    </row>
    <row r="1490" spans="1:14" x14ac:dyDescent="0.2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  <c r="N1490" s="1"/>
    </row>
    <row r="1491" spans="1:14" x14ac:dyDescent="0.2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  <c r="N1491" s="1"/>
    </row>
    <row r="1492" spans="1:14" x14ac:dyDescent="0.2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  <c r="N1492" s="1"/>
    </row>
    <row r="1493" spans="1:14" x14ac:dyDescent="0.2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  <c r="N1493" s="1"/>
    </row>
    <row r="1494" spans="1:14" x14ac:dyDescent="0.2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  <c r="N1494" s="1"/>
    </row>
    <row r="1495" spans="1:14" x14ac:dyDescent="0.2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  <c r="N1495" s="1"/>
    </row>
    <row r="1496" spans="1:14" x14ac:dyDescent="0.2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  <c r="N1496" s="1"/>
    </row>
    <row r="1497" spans="1:14" x14ac:dyDescent="0.2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  <c r="N1497" s="1"/>
    </row>
    <row r="1498" spans="1:14" x14ac:dyDescent="0.2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  <c r="N1498" s="1"/>
    </row>
    <row r="1499" spans="1:14" x14ac:dyDescent="0.2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  <c r="N1499" s="1"/>
    </row>
    <row r="1500" spans="1:14" x14ac:dyDescent="0.2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  <c r="N1500" s="1"/>
    </row>
    <row r="1501" spans="1:14" x14ac:dyDescent="0.2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  <c r="N1501" s="1"/>
    </row>
    <row r="1502" spans="1:14" x14ac:dyDescent="0.2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  <c r="N1502" s="1"/>
    </row>
    <row r="1503" spans="1:14" x14ac:dyDescent="0.2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  <c r="N1503" s="1"/>
    </row>
    <row r="1504" spans="1:14" x14ac:dyDescent="0.2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  <c r="N1504" s="1"/>
    </row>
    <row r="1505" spans="1:14" x14ac:dyDescent="0.2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  <c r="N1505" s="1"/>
    </row>
    <row r="1506" spans="1:14" x14ac:dyDescent="0.2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  <c r="N1506" s="1"/>
    </row>
    <row r="1507" spans="1:14" x14ac:dyDescent="0.2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  <c r="N1507" s="1"/>
    </row>
    <row r="1508" spans="1:14" x14ac:dyDescent="0.2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  <c r="N1508" s="1"/>
    </row>
    <row r="1509" spans="1:14" x14ac:dyDescent="0.2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  <c r="N1509" s="1"/>
    </row>
    <row r="1510" spans="1:14" x14ac:dyDescent="0.2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  <c r="N1510" s="1"/>
    </row>
    <row r="1511" spans="1:14" x14ac:dyDescent="0.2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  <c r="N1511" s="1"/>
    </row>
    <row r="1512" spans="1:14" x14ac:dyDescent="0.2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  <c r="N1512" s="1"/>
    </row>
    <row r="1513" spans="1:14" x14ac:dyDescent="0.2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  <c r="N1513" s="1"/>
    </row>
    <row r="1514" spans="1:14" x14ac:dyDescent="0.2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  <c r="N1514" s="1"/>
    </row>
    <row r="1515" spans="1:14" x14ac:dyDescent="0.2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  <c r="N1515" s="1"/>
    </row>
    <row r="1516" spans="1:14" x14ac:dyDescent="0.2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  <c r="N1516" s="1"/>
    </row>
    <row r="1517" spans="1:14" x14ac:dyDescent="0.2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  <c r="N1517" s="1"/>
    </row>
    <row r="1518" spans="1:14" x14ac:dyDescent="0.2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  <c r="N1518" s="1"/>
    </row>
    <row r="1519" spans="1:14" x14ac:dyDescent="0.2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  <c r="N1519" s="1"/>
    </row>
    <row r="1520" spans="1:14" x14ac:dyDescent="0.2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  <c r="N1520" s="1"/>
    </row>
    <row r="1521" spans="1:14" x14ac:dyDescent="0.2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  <c r="N1521" s="1"/>
    </row>
    <row r="1522" spans="1:14" x14ac:dyDescent="0.2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  <c r="N1522" s="1"/>
    </row>
    <row r="1523" spans="1:14" x14ac:dyDescent="0.2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  <c r="N1523" s="1"/>
    </row>
    <row r="1524" spans="1:14" x14ac:dyDescent="0.2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  <c r="N1524" s="1"/>
    </row>
    <row r="1525" spans="1:14" x14ac:dyDescent="0.2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  <c r="N1525" s="1"/>
    </row>
    <row r="1526" spans="1:14" x14ac:dyDescent="0.2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  <c r="N1526" s="1"/>
    </row>
    <row r="1527" spans="1:14" x14ac:dyDescent="0.2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  <c r="N1527" s="1"/>
    </row>
    <row r="1528" spans="1:14" x14ac:dyDescent="0.2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  <c r="N1528" s="1"/>
    </row>
    <row r="1529" spans="1:14" x14ac:dyDescent="0.2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  <c r="N1529" s="1"/>
    </row>
    <row r="1530" spans="1:14" x14ac:dyDescent="0.2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  <c r="N1530" s="1"/>
    </row>
    <row r="1531" spans="1:14" x14ac:dyDescent="0.2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  <c r="N1531" s="1"/>
    </row>
    <row r="1532" spans="1:14" x14ac:dyDescent="0.2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  <c r="N1532" s="1"/>
    </row>
    <row r="1533" spans="1:14" x14ac:dyDescent="0.2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  <c r="N1533" s="1"/>
    </row>
    <row r="1534" spans="1:14" x14ac:dyDescent="0.2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  <c r="N1534" s="1"/>
    </row>
    <row r="1535" spans="1:14" x14ac:dyDescent="0.2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  <c r="N1535" s="1"/>
    </row>
    <row r="1536" spans="1:14" x14ac:dyDescent="0.2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  <c r="N1536" s="1"/>
    </row>
    <row r="1537" spans="1:14" x14ac:dyDescent="0.2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  <c r="N1537" s="1"/>
    </row>
    <row r="1538" spans="1:14" x14ac:dyDescent="0.2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  <c r="N1538" s="1"/>
    </row>
    <row r="1539" spans="1:14" x14ac:dyDescent="0.2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  <c r="N1539" s="1"/>
    </row>
    <row r="1540" spans="1:14" x14ac:dyDescent="0.2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  <c r="N1540" s="1"/>
    </row>
    <row r="1541" spans="1:14" x14ac:dyDescent="0.2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  <c r="N1541" s="1"/>
    </row>
    <row r="1542" spans="1:14" x14ac:dyDescent="0.2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  <c r="N1542" s="1"/>
    </row>
    <row r="1543" spans="1:14" x14ac:dyDescent="0.2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  <c r="N1543" s="1"/>
    </row>
    <row r="1544" spans="1:14" x14ac:dyDescent="0.2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  <c r="N1544" s="1"/>
    </row>
    <row r="1545" spans="1:14" x14ac:dyDescent="0.2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  <c r="N1545" s="1"/>
    </row>
    <row r="1546" spans="1:14" x14ac:dyDescent="0.2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  <c r="N1546" s="1"/>
    </row>
    <row r="1547" spans="1:14" x14ac:dyDescent="0.2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  <c r="N1547" s="1"/>
    </row>
    <row r="1548" spans="1:14" x14ac:dyDescent="0.2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  <c r="N1548" s="1"/>
    </row>
    <row r="1549" spans="1:14" x14ac:dyDescent="0.2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  <c r="N1549" s="1"/>
    </row>
    <row r="1550" spans="1:14" x14ac:dyDescent="0.2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  <c r="N1550" s="1"/>
    </row>
    <row r="1551" spans="1:14" x14ac:dyDescent="0.2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  <c r="N1551" s="1"/>
    </row>
    <row r="1552" spans="1:14" x14ac:dyDescent="0.2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  <c r="N1552" s="1"/>
    </row>
    <row r="1553" spans="1:14" x14ac:dyDescent="0.2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  <c r="N1553" s="1"/>
    </row>
    <row r="1554" spans="1:14" x14ac:dyDescent="0.2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  <c r="N1554" s="1"/>
    </row>
    <row r="1555" spans="1:14" x14ac:dyDescent="0.2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  <c r="N1555" s="1"/>
    </row>
    <row r="1556" spans="1:14" x14ac:dyDescent="0.2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  <c r="N1556" s="1"/>
    </row>
    <row r="1557" spans="1:14" x14ac:dyDescent="0.2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  <c r="N1557" s="1"/>
    </row>
    <row r="1558" spans="1:14" x14ac:dyDescent="0.2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  <c r="N1558" s="1"/>
    </row>
    <row r="1559" spans="1:14" x14ac:dyDescent="0.2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  <c r="N1559" s="1"/>
    </row>
    <row r="1560" spans="1:14" x14ac:dyDescent="0.2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  <c r="N1560" s="1"/>
    </row>
    <row r="1561" spans="1:14" x14ac:dyDescent="0.2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  <c r="N1561" s="1"/>
    </row>
    <row r="1562" spans="1:14" x14ac:dyDescent="0.2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  <c r="N1562" s="1"/>
    </row>
    <row r="1563" spans="1:14" x14ac:dyDescent="0.2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  <c r="N1563" s="1"/>
    </row>
    <row r="1564" spans="1:14" x14ac:dyDescent="0.2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  <c r="N1564" s="1"/>
    </row>
    <row r="1565" spans="1:14" x14ac:dyDescent="0.2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  <c r="N1565" s="1"/>
    </row>
    <row r="1566" spans="1:14" x14ac:dyDescent="0.2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  <c r="N1566" s="1"/>
    </row>
    <row r="1567" spans="1:14" x14ac:dyDescent="0.2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  <c r="N1567" s="1"/>
    </row>
    <row r="1568" spans="1:14" x14ac:dyDescent="0.2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  <c r="N1568" s="1"/>
    </row>
    <row r="1569" spans="1:14" x14ac:dyDescent="0.2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  <c r="N1569" s="1"/>
    </row>
    <row r="1570" spans="1:14" x14ac:dyDescent="0.2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  <c r="N1570" s="1"/>
    </row>
    <row r="1571" spans="1:14" x14ac:dyDescent="0.2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  <c r="N1571" s="1"/>
    </row>
    <row r="1572" spans="1:14" x14ac:dyDescent="0.2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  <c r="N1572" s="1"/>
    </row>
    <row r="1573" spans="1:14" x14ac:dyDescent="0.2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  <c r="N1573" s="1"/>
    </row>
    <row r="1574" spans="1:14" x14ac:dyDescent="0.2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  <c r="N1574" s="1"/>
    </row>
    <row r="1575" spans="1:14" x14ac:dyDescent="0.2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  <c r="N1575" s="1"/>
    </row>
    <row r="1576" spans="1:14" x14ac:dyDescent="0.2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  <c r="N1576" s="1"/>
    </row>
    <row r="1577" spans="1:14" x14ac:dyDescent="0.2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  <c r="N1577" s="1"/>
    </row>
    <row r="1578" spans="1:14" x14ac:dyDescent="0.2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  <c r="N1578" s="1"/>
    </row>
    <row r="1579" spans="1:14" x14ac:dyDescent="0.2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  <c r="N1579" s="1"/>
    </row>
    <row r="1580" spans="1:14" x14ac:dyDescent="0.2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  <c r="N1580" s="1"/>
    </row>
    <row r="1581" spans="1:14" x14ac:dyDescent="0.2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  <c r="N1581" s="1"/>
    </row>
    <row r="1582" spans="1:14" x14ac:dyDescent="0.2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  <c r="N1582" s="1"/>
    </row>
    <row r="1583" spans="1:14" x14ac:dyDescent="0.2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  <c r="N1583" s="1"/>
    </row>
    <row r="1584" spans="1:14" x14ac:dyDescent="0.2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  <c r="N1584" s="1"/>
    </row>
    <row r="1585" spans="1:14" x14ac:dyDescent="0.2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  <c r="N1585" s="1"/>
    </row>
    <row r="1586" spans="1:14" x14ac:dyDescent="0.2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  <c r="N1586" s="1"/>
    </row>
    <row r="1587" spans="1:14" x14ac:dyDescent="0.2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  <c r="N1587" s="1"/>
    </row>
    <row r="1588" spans="1:14" x14ac:dyDescent="0.2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  <c r="N1588" s="1"/>
    </row>
    <row r="1589" spans="1:14" x14ac:dyDescent="0.2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  <c r="N1589" s="1"/>
    </row>
    <row r="1590" spans="1:14" x14ac:dyDescent="0.2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  <c r="N1590" s="1"/>
    </row>
    <row r="1591" spans="1:14" x14ac:dyDescent="0.2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  <c r="N1591" s="1"/>
    </row>
    <row r="1592" spans="1:14" x14ac:dyDescent="0.2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  <c r="N1592" s="1"/>
    </row>
    <row r="1593" spans="1:14" x14ac:dyDescent="0.2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  <c r="N1593" s="1"/>
    </row>
    <row r="1594" spans="1:14" x14ac:dyDescent="0.2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  <c r="N1594" s="1"/>
    </row>
    <row r="1595" spans="1:14" x14ac:dyDescent="0.2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  <c r="N1595" s="1"/>
    </row>
    <row r="1596" spans="1:14" x14ac:dyDescent="0.2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  <c r="N1596" s="1"/>
    </row>
    <row r="1597" spans="1:14" x14ac:dyDescent="0.2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  <c r="N1597" s="1"/>
    </row>
    <row r="1598" spans="1:14" x14ac:dyDescent="0.2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  <c r="N1598" s="1"/>
    </row>
    <row r="1599" spans="1:14" x14ac:dyDescent="0.2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  <c r="N1599" s="1"/>
    </row>
    <row r="1600" spans="1:14" x14ac:dyDescent="0.2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  <c r="N1600" s="1"/>
    </row>
    <row r="1601" spans="1:14" x14ac:dyDescent="0.2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  <c r="N1601" s="1"/>
    </row>
    <row r="1602" spans="1:14" x14ac:dyDescent="0.2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  <c r="N1602" s="1"/>
    </row>
    <row r="1603" spans="1:14" x14ac:dyDescent="0.2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  <c r="N1603" s="1"/>
    </row>
    <row r="1604" spans="1:14" x14ac:dyDescent="0.2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  <c r="N1604" s="1"/>
    </row>
    <row r="1605" spans="1:14" x14ac:dyDescent="0.2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  <c r="N1605" s="1"/>
    </row>
    <row r="1606" spans="1:14" x14ac:dyDescent="0.2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  <c r="N1606" s="1"/>
    </row>
    <row r="1607" spans="1:14" x14ac:dyDescent="0.2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  <c r="N1607" s="1"/>
    </row>
    <row r="1608" spans="1:14" x14ac:dyDescent="0.2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  <c r="N1608" s="1"/>
    </row>
    <row r="1609" spans="1:14" x14ac:dyDescent="0.2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  <c r="N1609" s="1"/>
    </row>
    <row r="1610" spans="1:14" x14ac:dyDescent="0.2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  <c r="N1610" s="1"/>
    </row>
    <row r="1611" spans="1:14" x14ac:dyDescent="0.2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  <c r="N1611" s="1"/>
    </row>
    <row r="1612" spans="1:14" x14ac:dyDescent="0.2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  <c r="N1612" s="1"/>
    </row>
    <row r="1613" spans="1:14" x14ac:dyDescent="0.2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  <c r="N1613" s="1"/>
    </row>
    <row r="1614" spans="1:14" x14ac:dyDescent="0.2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  <c r="N1614" s="1"/>
    </row>
    <row r="1615" spans="1:14" x14ac:dyDescent="0.2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  <c r="N1615" s="1"/>
    </row>
    <row r="1616" spans="1:14" x14ac:dyDescent="0.2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  <c r="N1616" s="1"/>
    </row>
    <row r="1617" spans="1:14" x14ac:dyDescent="0.2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  <c r="N1617" s="1"/>
    </row>
    <row r="1618" spans="1:14" x14ac:dyDescent="0.2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  <c r="N1618" s="1"/>
    </row>
    <row r="1619" spans="1:14" x14ac:dyDescent="0.2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  <c r="N1619" s="1"/>
    </row>
    <row r="1620" spans="1:14" x14ac:dyDescent="0.2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  <c r="N1620" s="1"/>
    </row>
    <row r="1621" spans="1:14" x14ac:dyDescent="0.2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  <c r="N1621" s="1"/>
    </row>
    <row r="1622" spans="1:14" x14ac:dyDescent="0.2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  <c r="N1622" s="1"/>
    </row>
    <row r="1623" spans="1:14" x14ac:dyDescent="0.2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  <c r="N1623" s="1"/>
    </row>
    <row r="1624" spans="1:14" x14ac:dyDescent="0.2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  <c r="N1624" s="1"/>
    </row>
    <row r="1625" spans="1:14" x14ac:dyDescent="0.2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  <c r="N1625" s="1"/>
    </row>
    <row r="1626" spans="1:14" x14ac:dyDescent="0.2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  <c r="N1626" s="1"/>
    </row>
    <row r="1627" spans="1:14" x14ac:dyDescent="0.2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  <c r="N1627" s="1"/>
    </row>
    <row r="1628" spans="1:14" x14ac:dyDescent="0.2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  <c r="N1628" s="1"/>
    </row>
    <row r="1629" spans="1:14" x14ac:dyDescent="0.2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  <c r="N1629" s="1"/>
    </row>
    <row r="1630" spans="1:14" x14ac:dyDescent="0.2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  <c r="N1630" s="1"/>
    </row>
    <row r="1631" spans="1:14" x14ac:dyDescent="0.2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  <c r="N1631" s="1"/>
    </row>
    <row r="1632" spans="1:14" x14ac:dyDescent="0.2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  <c r="N1632" s="1"/>
    </row>
    <row r="1633" spans="1:14" x14ac:dyDescent="0.2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  <c r="N1633" s="1"/>
    </row>
    <row r="1634" spans="1:14" x14ac:dyDescent="0.2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  <c r="N1634" s="1"/>
    </row>
    <row r="1635" spans="1:14" x14ac:dyDescent="0.2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  <c r="N1635" s="1"/>
    </row>
    <row r="1636" spans="1:14" x14ac:dyDescent="0.2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  <c r="N1636" s="1"/>
    </row>
    <row r="1637" spans="1:14" x14ac:dyDescent="0.2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  <c r="N1637" s="1"/>
    </row>
    <row r="1638" spans="1:14" x14ac:dyDescent="0.2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  <c r="N1638" s="1"/>
    </row>
    <row r="1639" spans="1:14" x14ac:dyDescent="0.2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  <c r="N1639" s="1"/>
    </row>
    <row r="1640" spans="1:14" x14ac:dyDescent="0.2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  <c r="N1640" s="1"/>
    </row>
    <row r="1641" spans="1:14" x14ac:dyDescent="0.2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  <c r="N1641" s="1"/>
    </row>
    <row r="1642" spans="1:14" x14ac:dyDescent="0.2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  <c r="N1642" s="1"/>
    </row>
    <row r="1643" spans="1:14" x14ac:dyDescent="0.2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  <c r="N1643" s="1"/>
    </row>
    <row r="1644" spans="1:14" x14ac:dyDescent="0.2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  <c r="N1644" s="1"/>
    </row>
    <row r="1645" spans="1:14" x14ac:dyDescent="0.2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  <c r="N1645" s="1"/>
    </row>
    <row r="1646" spans="1:14" x14ac:dyDescent="0.2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  <c r="N1646" s="1"/>
    </row>
    <row r="1647" spans="1:14" x14ac:dyDescent="0.2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  <c r="N1647" s="1"/>
    </row>
    <row r="1648" spans="1:14" x14ac:dyDescent="0.2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  <c r="N1648" s="1"/>
    </row>
    <row r="1649" spans="1:14" x14ac:dyDescent="0.2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  <c r="N1649" s="1"/>
    </row>
    <row r="1650" spans="1:14" x14ac:dyDescent="0.2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  <c r="N1650" s="1"/>
    </row>
    <row r="1651" spans="1:14" x14ac:dyDescent="0.2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  <c r="N1651" s="1"/>
    </row>
    <row r="1652" spans="1:14" x14ac:dyDescent="0.2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  <c r="N1652" s="1"/>
    </row>
    <row r="1653" spans="1:14" x14ac:dyDescent="0.2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  <c r="N1653" s="1"/>
    </row>
    <row r="1654" spans="1:14" x14ac:dyDescent="0.2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  <c r="N1654" s="1"/>
    </row>
    <row r="1655" spans="1:14" x14ac:dyDescent="0.2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  <c r="N1655" s="1"/>
    </row>
    <row r="1656" spans="1:14" x14ac:dyDescent="0.2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  <c r="N1656" s="1"/>
    </row>
    <row r="1657" spans="1:14" x14ac:dyDescent="0.2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  <c r="N1657" s="1"/>
    </row>
    <row r="1658" spans="1:14" x14ac:dyDescent="0.2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  <c r="N1658" s="1"/>
    </row>
    <row r="1659" spans="1:14" x14ac:dyDescent="0.2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  <c r="N1659" s="1"/>
    </row>
    <row r="1660" spans="1:14" x14ac:dyDescent="0.2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  <c r="N1660" s="1"/>
    </row>
    <row r="1661" spans="1:14" x14ac:dyDescent="0.2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  <c r="N1661" s="1"/>
    </row>
    <row r="1662" spans="1:14" x14ac:dyDescent="0.2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  <c r="N1662" s="1"/>
    </row>
    <row r="1663" spans="1:14" x14ac:dyDescent="0.2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  <c r="N1663" s="1"/>
    </row>
    <row r="1664" spans="1:14" x14ac:dyDescent="0.2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  <c r="N1664" s="1"/>
    </row>
    <row r="1665" spans="1:14" x14ac:dyDescent="0.2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  <c r="N1665" s="1"/>
    </row>
    <row r="1666" spans="1:14" x14ac:dyDescent="0.2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  <c r="N1666" s="1"/>
    </row>
    <row r="1667" spans="1:14" x14ac:dyDescent="0.2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  <c r="N1667" s="1"/>
    </row>
    <row r="1668" spans="1:14" x14ac:dyDescent="0.2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  <c r="N1668" s="1"/>
    </row>
    <row r="1669" spans="1:14" x14ac:dyDescent="0.2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  <c r="N1669" s="1"/>
    </row>
    <row r="1670" spans="1:14" x14ac:dyDescent="0.2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  <c r="N1670" s="1"/>
    </row>
    <row r="1671" spans="1:14" x14ac:dyDescent="0.2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  <c r="N1671" s="1"/>
    </row>
    <row r="1672" spans="1:14" x14ac:dyDescent="0.2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  <c r="N1672" s="1"/>
    </row>
    <row r="1673" spans="1:14" x14ac:dyDescent="0.2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  <c r="N1673" s="1"/>
    </row>
    <row r="1674" spans="1:14" x14ac:dyDescent="0.2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  <c r="N1674" s="1"/>
    </row>
    <row r="1675" spans="1:14" x14ac:dyDescent="0.2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  <c r="N1675" s="1"/>
    </row>
    <row r="1676" spans="1:14" x14ac:dyDescent="0.2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  <c r="N1676" s="1"/>
    </row>
    <row r="1677" spans="1:14" x14ac:dyDescent="0.2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  <c r="N1677" s="1"/>
    </row>
    <row r="1678" spans="1:14" x14ac:dyDescent="0.2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  <c r="N1678" s="1"/>
    </row>
    <row r="1679" spans="1:14" x14ac:dyDescent="0.2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  <c r="N1679" s="1"/>
    </row>
    <row r="1680" spans="1:14" x14ac:dyDescent="0.2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  <c r="N1680" s="1"/>
    </row>
    <row r="1681" spans="1:14" x14ac:dyDescent="0.2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  <c r="N1681" s="1"/>
    </row>
    <row r="1682" spans="1:14" x14ac:dyDescent="0.2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  <c r="N1682" s="1"/>
    </row>
    <row r="1683" spans="1:14" x14ac:dyDescent="0.2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  <c r="N1683" s="1"/>
    </row>
    <row r="1684" spans="1:14" x14ac:dyDescent="0.2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  <c r="N1684" s="1"/>
    </row>
    <row r="1685" spans="1:14" x14ac:dyDescent="0.2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  <c r="N1685" s="1"/>
    </row>
    <row r="1686" spans="1:14" x14ac:dyDescent="0.2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  <c r="N1686" s="1"/>
    </row>
    <row r="1687" spans="1:14" x14ac:dyDescent="0.2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  <c r="N1687" s="1"/>
    </row>
    <row r="1688" spans="1:14" x14ac:dyDescent="0.2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  <c r="N1688" s="1"/>
    </row>
    <row r="1689" spans="1:14" x14ac:dyDescent="0.2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  <c r="N1689" s="1"/>
    </row>
    <row r="1690" spans="1:14" x14ac:dyDescent="0.2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  <c r="N1690" s="1"/>
    </row>
    <row r="1691" spans="1:14" x14ac:dyDescent="0.2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  <c r="N1691" s="1"/>
    </row>
    <row r="1692" spans="1:14" x14ac:dyDescent="0.2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  <c r="N1692" s="1"/>
    </row>
    <row r="1693" spans="1:14" x14ac:dyDescent="0.2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  <c r="N1693" s="1"/>
    </row>
    <row r="1694" spans="1:14" x14ac:dyDescent="0.2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  <c r="N1694" s="1"/>
    </row>
    <row r="1695" spans="1:14" x14ac:dyDescent="0.2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  <c r="N1695" s="1"/>
    </row>
    <row r="1696" spans="1:14" x14ac:dyDescent="0.2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  <c r="N1696" s="1"/>
    </row>
    <row r="1697" spans="1:14" x14ac:dyDescent="0.2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  <c r="N1697" s="1"/>
    </row>
    <row r="1698" spans="1:14" x14ac:dyDescent="0.2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  <c r="N1698" s="1"/>
    </row>
    <row r="1699" spans="1:14" x14ac:dyDescent="0.2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  <c r="N1699" s="1"/>
    </row>
    <row r="1700" spans="1:14" x14ac:dyDescent="0.2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  <c r="N1700" s="1"/>
    </row>
    <row r="1701" spans="1:14" x14ac:dyDescent="0.2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  <c r="N1701" s="1"/>
    </row>
    <row r="1702" spans="1:14" x14ac:dyDescent="0.2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  <c r="N1702" s="1"/>
    </row>
    <row r="1703" spans="1:14" x14ac:dyDescent="0.2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  <c r="N1703" s="1"/>
    </row>
    <row r="1704" spans="1:14" x14ac:dyDescent="0.2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  <c r="N1704" s="1"/>
    </row>
    <row r="1705" spans="1:14" x14ac:dyDescent="0.2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  <c r="N1705" s="1"/>
    </row>
    <row r="1706" spans="1:14" x14ac:dyDescent="0.2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  <c r="N1706" s="1"/>
    </row>
    <row r="1707" spans="1:14" x14ac:dyDescent="0.2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  <c r="N1707" s="1"/>
    </row>
    <row r="1708" spans="1:14" x14ac:dyDescent="0.2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  <c r="N1708" s="1"/>
    </row>
    <row r="1709" spans="1:14" x14ac:dyDescent="0.2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  <c r="N1709" s="1"/>
    </row>
    <row r="1710" spans="1:14" x14ac:dyDescent="0.2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  <c r="N1710" s="1"/>
    </row>
    <row r="1711" spans="1:14" x14ac:dyDescent="0.2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  <c r="N1711" s="1"/>
    </row>
    <row r="1712" spans="1:14" x14ac:dyDescent="0.2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  <c r="N1712" s="1"/>
    </row>
    <row r="1713" spans="1:14" x14ac:dyDescent="0.2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  <c r="N1713" s="1"/>
    </row>
    <row r="1714" spans="1:14" x14ac:dyDescent="0.2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  <c r="N1714" s="1"/>
    </row>
    <row r="1715" spans="1:14" x14ac:dyDescent="0.2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  <c r="N1715" s="1"/>
    </row>
    <row r="1716" spans="1:14" x14ac:dyDescent="0.2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  <c r="N1716" s="1"/>
    </row>
    <row r="1717" spans="1:14" x14ac:dyDescent="0.2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  <c r="N1717" s="1"/>
    </row>
    <row r="1718" spans="1:14" x14ac:dyDescent="0.2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  <c r="N1718" s="1"/>
    </row>
    <row r="1719" spans="1:14" x14ac:dyDescent="0.2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  <c r="N1719" s="1"/>
    </row>
    <row r="1720" spans="1:14" x14ac:dyDescent="0.2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  <c r="N1720" s="1"/>
    </row>
    <row r="1721" spans="1:14" x14ac:dyDescent="0.2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  <c r="N1721" s="1"/>
    </row>
    <row r="1722" spans="1:14" x14ac:dyDescent="0.2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  <c r="N1722" s="1"/>
    </row>
    <row r="1723" spans="1:14" x14ac:dyDescent="0.2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  <c r="N1723" s="1"/>
    </row>
    <row r="1724" spans="1:14" x14ac:dyDescent="0.2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  <c r="N1724" s="1"/>
    </row>
    <row r="1725" spans="1:14" x14ac:dyDescent="0.2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  <c r="N1725" s="1"/>
    </row>
    <row r="1726" spans="1:14" x14ac:dyDescent="0.2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  <c r="N1726" s="1"/>
    </row>
    <row r="1727" spans="1:14" x14ac:dyDescent="0.2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  <c r="N1727" s="1"/>
    </row>
    <row r="1728" spans="1:14" x14ac:dyDescent="0.2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  <c r="N1728" s="1"/>
    </row>
    <row r="1729" spans="1:14" x14ac:dyDescent="0.2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  <c r="N1729" s="1"/>
    </row>
    <row r="1730" spans="1:14" x14ac:dyDescent="0.2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  <c r="N1730" s="1"/>
    </row>
    <row r="1731" spans="1:14" x14ac:dyDescent="0.2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  <c r="N1731" s="1"/>
    </row>
    <row r="1732" spans="1:14" x14ac:dyDescent="0.2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  <c r="N1732" s="1"/>
    </row>
    <row r="1733" spans="1:14" x14ac:dyDescent="0.2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  <c r="N1733" s="1"/>
    </row>
    <row r="1734" spans="1:14" x14ac:dyDescent="0.2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  <c r="N1734" s="1"/>
    </row>
    <row r="1735" spans="1:14" x14ac:dyDescent="0.2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  <c r="N1735" s="1"/>
    </row>
    <row r="1736" spans="1:14" x14ac:dyDescent="0.2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  <c r="N1736" s="1"/>
    </row>
    <row r="1737" spans="1:14" x14ac:dyDescent="0.2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  <c r="N1737" s="1"/>
    </row>
    <row r="1738" spans="1:14" x14ac:dyDescent="0.2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  <c r="N1738" s="1"/>
    </row>
    <row r="1739" spans="1:14" x14ac:dyDescent="0.2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  <c r="N1739" s="1"/>
    </row>
    <row r="1740" spans="1:14" x14ac:dyDescent="0.2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  <c r="N1740" s="1"/>
    </row>
    <row r="1741" spans="1:14" x14ac:dyDescent="0.2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  <c r="N1741" s="1"/>
    </row>
    <row r="1742" spans="1:14" x14ac:dyDescent="0.2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  <c r="N1742" s="1"/>
    </row>
    <row r="1743" spans="1:14" x14ac:dyDescent="0.2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  <c r="N1743" s="1"/>
    </row>
    <row r="1744" spans="1:14" x14ac:dyDescent="0.2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  <c r="N1744" s="1"/>
    </row>
    <row r="1745" spans="1:14" x14ac:dyDescent="0.2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  <c r="N1745" s="1"/>
    </row>
    <row r="1746" spans="1:14" x14ac:dyDescent="0.2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  <c r="N1746" s="1"/>
    </row>
    <row r="1747" spans="1:14" x14ac:dyDescent="0.2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  <c r="N1747" s="1"/>
    </row>
    <row r="1748" spans="1:14" x14ac:dyDescent="0.2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  <c r="N1748" s="1"/>
    </row>
    <row r="1749" spans="1:14" x14ac:dyDescent="0.2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  <c r="N1749" s="1"/>
    </row>
    <row r="1750" spans="1:14" x14ac:dyDescent="0.2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  <c r="N1750" s="1"/>
    </row>
    <row r="1751" spans="1:14" x14ac:dyDescent="0.2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  <c r="N1751" s="1"/>
    </row>
    <row r="1752" spans="1:14" x14ac:dyDescent="0.2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  <c r="N1752" s="1"/>
    </row>
    <row r="1753" spans="1:14" x14ac:dyDescent="0.2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  <c r="N1753" s="1"/>
    </row>
    <row r="1754" spans="1:14" x14ac:dyDescent="0.2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  <c r="N1754" s="1"/>
    </row>
    <row r="1755" spans="1:14" x14ac:dyDescent="0.2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  <c r="N1755" s="1"/>
    </row>
    <row r="1756" spans="1:14" x14ac:dyDescent="0.2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  <c r="N1756" s="1"/>
    </row>
    <row r="1757" spans="1:14" x14ac:dyDescent="0.2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  <c r="N1757" s="1"/>
    </row>
    <row r="1758" spans="1:14" x14ac:dyDescent="0.2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  <c r="N1758" s="1"/>
    </row>
    <row r="1759" spans="1:14" x14ac:dyDescent="0.2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  <c r="N1759" s="1"/>
    </row>
    <row r="1760" spans="1:14" x14ac:dyDescent="0.2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  <c r="N1760" s="1"/>
    </row>
    <row r="1761" spans="1:14" x14ac:dyDescent="0.2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  <c r="N1761" s="1"/>
    </row>
    <row r="1762" spans="1:14" x14ac:dyDescent="0.2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  <c r="N1762" s="1"/>
    </row>
    <row r="1763" spans="1:14" x14ac:dyDescent="0.2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  <c r="N1763" s="1"/>
    </row>
    <row r="1764" spans="1:14" x14ac:dyDescent="0.2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  <c r="N1764" s="1"/>
    </row>
    <row r="1765" spans="1:14" x14ac:dyDescent="0.2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  <c r="N1765" s="1"/>
    </row>
    <row r="1766" spans="1:14" x14ac:dyDescent="0.2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  <c r="N1766" s="1"/>
    </row>
    <row r="1767" spans="1:14" x14ac:dyDescent="0.2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  <c r="N1767" s="1"/>
    </row>
    <row r="1768" spans="1:14" x14ac:dyDescent="0.2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  <c r="N1768" s="1"/>
    </row>
    <row r="1769" spans="1:14" x14ac:dyDescent="0.2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  <c r="N1769" s="1"/>
    </row>
    <row r="1770" spans="1:14" x14ac:dyDescent="0.2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  <c r="N1770" s="1"/>
    </row>
    <row r="1771" spans="1:14" x14ac:dyDescent="0.2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  <c r="N1771" s="1"/>
    </row>
    <row r="1772" spans="1:14" x14ac:dyDescent="0.2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  <c r="N1772" s="1"/>
    </row>
    <row r="1773" spans="1:14" x14ac:dyDescent="0.2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  <c r="N1773" s="1"/>
    </row>
    <row r="1774" spans="1:14" x14ac:dyDescent="0.2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  <c r="N1774" s="1"/>
    </row>
    <row r="1775" spans="1:14" x14ac:dyDescent="0.2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  <c r="N1775" s="1"/>
    </row>
    <row r="1776" spans="1:14" x14ac:dyDescent="0.2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  <c r="N1776" s="1"/>
    </row>
    <row r="1777" spans="1:14" x14ac:dyDescent="0.2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  <c r="N1777" s="1"/>
    </row>
    <row r="1778" spans="1:14" x14ac:dyDescent="0.2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  <c r="N1778" s="1"/>
    </row>
    <row r="1779" spans="1:14" x14ac:dyDescent="0.2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  <c r="N1779" s="1"/>
    </row>
    <row r="1780" spans="1:14" x14ac:dyDescent="0.2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  <c r="N1780" s="1"/>
    </row>
    <row r="1781" spans="1:14" x14ac:dyDescent="0.2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  <c r="N1781" s="1"/>
    </row>
    <row r="1782" spans="1:14" x14ac:dyDescent="0.2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  <c r="N1782" s="1"/>
    </row>
    <row r="1783" spans="1:14" x14ac:dyDescent="0.2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  <c r="N1783" s="1"/>
    </row>
    <row r="1784" spans="1:14" x14ac:dyDescent="0.2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  <c r="N1784" s="1"/>
    </row>
    <row r="1785" spans="1:14" x14ac:dyDescent="0.2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  <c r="N1785" s="1"/>
    </row>
    <row r="1786" spans="1:14" x14ac:dyDescent="0.2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  <c r="N1786" s="1"/>
    </row>
    <row r="1787" spans="1:14" x14ac:dyDescent="0.2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  <c r="N1787" s="1"/>
    </row>
    <row r="1788" spans="1:14" x14ac:dyDescent="0.2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  <c r="N1788" s="1"/>
    </row>
    <row r="1789" spans="1:14" x14ac:dyDescent="0.2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  <c r="N1789" s="1"/>
    </row>
    <row r="1790" spans="1:14" x14ac:dyDescent="0.2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  <c r="N1790" s="1"/>
    </row>
    <row r="1791" spans="1:14" x14ac:dyDescent="0.2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  <c r="N1791" s="1"/>
    </row>
    <row r="1792" spans="1:14" x14ac:dyDescent="0.2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  <c r="N1792" s="1"/>
    </row>
    <row r="1793" spans="1:14" x14ac:dyDescent="0.2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  <c r="N1793" s="1"/>
    </row>
    <row r="1794" spans="1:14" x14ac:dyDescent="0.2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  <c r="N1794" s="1"/>
    </row>
    <row r="1795" spans="1:14" x14ac:dyDescent="0.2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  <c r="N1795" s="1"/>
    </row>
    <row r="1796" spans="1:14" x14ac:dyDescent="0.2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  <c r="N1796" s="1"/>
    </row>
    <row r="1797" spans="1:14" x14ac:dyDescent="0.2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  <c r="N1797" s="1"/>
    </row>
    <row r="1798" spans="1:14" x14ac:dyDescent="0.2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  <c r="N1798" s="1"/>
    </row>
    <row r="1799" spans="1:14" x14ac:dyDescent="0.2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  <c r="N1799" s="1"/>
    </row>
    <row r="1800" spans="1:14" x14ac:dyDescent="0.2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  <c r="N1800" s="1"/>
    </row>
    <row r="1801" spans="1:14" x14ac:dyDescent="0.2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  <c r="N1801" s="1"/>
    </row>
    <row r="1802" spans="1:14" x14ac:dyDescent="0.2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  <c r="N1802" s="1"/>
    </row>
    <row r="1803" spans="1:14" x14ac:dyDescent="0.2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  <c r="N1803" s="1"/>
    </row>
    <row r="1804" spans="1:14" x14ac:dyDescent="0.2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  <c r="N1804" s="1"/>
    </row>
    <row r="1805" spans="1:14" x14ac:dyDescent="0.2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  <c r="N1805" s="1"/>
    </row>
    <row r="1806" spans="1:14" x14ac:dyDescent="0.2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  <c r="N1806" s="1"/>
    </row>
    <row r="1807" spans="1:14" x14ac:dyDescent="0.2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  <c r="N1807" s="1"/>
    </row>
    <row r="1808" spans="1:14" x14ac:dyDescent="0.2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  <c r="N1808" s="1"/>
    </row>
    <row r="1809" spans="1:14" x14ac:dyDescent="0.2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  <c r="N1809" s="1"/>
    </row>
    <row r="1810" spans="1:14" x14ac:dyDescent="0.2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  <c r="N1810" s="1"/>
    </row>
    <row r="1811" spans="1:14" x14ac:dyDescent="0.2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  <c r="N1811" s="1"/>
    </row>
    <row r="1812" spans="1:14" x14ac:dyDescent="0.2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  <c r="N1812" s="1"/>
    </row>
    <row r="1813" spans="1:14" x14ac:dyDescent="0.2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  <c r="N1813" s="1"/>
    </row>
    <row r="1814" spans="1:14" x14ac:dyDescent="0.2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  <c r="N1814" s="1"/>
    </row>
    <row r="1815" spans="1:14" x14ac:dyDescent="0.2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  <c r="N1815" s="1"/>
    </row>
    <row r="1816" spans="1:14" x14ac:dyDescent="0.2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  <c r="N1816" s="1"/>
    </row>
    <row r="1817" spans="1:14" x14ac:dyDescent="0.2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  <c r="N1817" s="1"/>
    </row>
    <row r="1818" spans="1:14" x14ac:dyDescent="0.2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  <c r="N1818" s="1"/>
    </row>
    <row r="1819" spans="1:14" x14ac:dyDescent="0.2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  <c r="N1819" s="1"/>
    </row>
    <row r="1820" spans="1:14" x14ac:dyDescent="0.2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  <c r="N1820" s="1"/>
    </row>
    <row r="1821" spans="1:14" x14ac:dyDescent="0.2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  <c r="N1821" s="1"/>
    </row>
    <row r="1822" spans="1:14" x14ac:dyDescent="0.2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  <c r="N1822" s="1"/>
    </row>
    <row r="1823" spans="1:14" x14ac:dyDescent="0.2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  <c r="N1823" s="1"/>
    </row>
    <row r="1824" spans="1:14" x14ac:dyDescent="0.2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  <c r="N1824" s="1"/>
    </row>
    <row r="1825" spans="1:14" x14ac:dyDescent="0.2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  <c r="N1825" s="1"/>
    </row>
    <row r="1826" spans="1:14" x14ac:dyDescent="0.2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  <c r="N1826" s="1"/>
    </row>
    <row r="1827" spans="1:14" x14ac:dyDescent="0.2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  <c r="N1827" s="1"/>
    </row>
    <row r="1828" spans="1:14" x14ac:dyDescent="0.2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  <c r="N1828" s="1"/>
    </row>
    <row r="1829" spans="1:14" x14ac:dyDescent="0.2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  <c r="N1829" s="1"/>
    </row>
    <row r="1830" spans="1:14" x14ac:dyDescent="0.2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  <c r="N1830" s="1"/>
    </row>
    <row r="1831" spans="1:14" x14ac:dyDescent="0.2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  <c r="N1831" s="1"/>
    </row>
    <row r="1832" spans="1:14" x14ac:dyDescent="0.2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  <c r="N1832" s="1"/>
    </row>
    <row r="1833" spans="1:14" x14ac:dyDescent="0.2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  <c r="N1833" s="1"/>
    </row>
    <row r="1834" spans="1:14" x14ac:dyDescent="0.2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  <c r="N1834" s="1"/>
    </row>
    <row r="1835" spans="1:14" x14ac:dyDescent="0.2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  <c r="N1835" s="1"/>
    </row>
    <row r="1836" spans="1:14" x14ac:dyDescent="0.2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  <c r="N1836" s="1"/>
    </row>
    <row r="1837" spans="1:14" x14ac:dyDescent="0.2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  <c r="N1837" s="1"/>
    </row>
    <row r="1838" spans="1:14" x14ac:dyDescent="0.2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  <c r="N1838" s="1"/>
    </row>
    <row r="1839" spans="1:14" x14ac:dyDescent="0.2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  <c r="N1839" s="1"/>
    </row>
    <row r="1840" spans="1:14" x14ac:dyDescent="0.2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  <c r="N1840" s="1"/>
    </row>
    <row r="1841" spans="1:14" x14ac:dyDescent="0.2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  <c r="N1841" s="1"/>
    </row>
    <row r="1842" spans="1:14" x14ac:dyDescent="0.2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  <c r="N1842" s="1"/>
    </row>
    <row r="1843" spans="1:14" x14ac:dyDescent="0.2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  <c r="N1843" s="1"/>
    </row>
    <row r="1844" spans="1:14" x14ac:dyDescent="0.2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  <c r="N1844" s="1"/>
    </row>
    <row r="1845" spans="1:14" x14ac:dyDescent="0.2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  <c r="N1845" s="1"/>
    </row>
    <row r="1846" spans="1:14" x14ac:dyDescent="0.2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  <c r="N1846" s="1"/>
    </row>
    <row r="1847" spans="1:14" x14ac:dyDescent="0.2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  <c r="N1847" s="1"/>
    </row>
    <row r="1848" spans="1:14" x14ac:dyDescent="0.2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  <c r="N1848" s="1"/>
    </row>
    <row r="1849" spans="1:14" x14ac:dyDescent="0.2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  <c r="N1849" s="1"/>
    </row>
    <row r="1850" spans="1:14" x14ac:dyDescent="0.2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  <c r="N1850" s="1"/>
    </row>
    <row r="1851" spans="1:14" x14ac:dyDescent="0.2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  <c r="N1851" s="1"/>
    </row>
    <row r="1852" spans="1:14" x14ac:dyDescent="0.2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  <c r="N1852" s="1"/>
    </row>
    <row r="1853" spans="1:14" x14ac:dyDescent="0.2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  <c r="N1853" s="1"/>
    </row>
    <row r="1854" spans="1:14" x14ac:dyDescent="0.2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  <c r="N1854" s="1"/>
    </row>
    <row r="1855" spans="1:14" x14ac:dyDescent="0.2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  <c r="N1855" s="1"/>
    </row>
    <row r="1856" spans="1:14" x14ac:dyDescent="0.2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  <c r="N1856" s="1"/>
    </row>
    <row r="1857" spans="1:14" x14ac:dyDescent="0.2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  <c r="N1857" s="1"/>
    </row>
    <row r="1858" spans="1:14" x14ac:dyDescent="0.2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  <c r="N1858" s="1"/>
    </row>
    <row r="1859" spans="1:14" x14ac:dyDescent="0.2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  <c r="N1859" s="1"/>
    </row>
    <row r="1860" spans="1:14" x14ac:dyDescent="0.2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  <c r="N1860" s="1"/>
    </row>
    <row r="1861" spans="1:14" x14ac:dyDescent="0.2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  <c r="N1861" s="1"/>
    </row>
    <row r="1862" spans="1:14" x14ac:dyDescent="0.2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  <c r="N1862" s="1"/>
    </row>
    <row r="1863" spans="1:14" x14ac:dyDescent="0.2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  <c r="N1863" s="1"/>
    </row>
    <row r="1864" spans="1:14" x14ac:dyDescent="0.2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  <c r="N1864" s="1"/>
    </row>
    <row r="1865" spans="1:14" x14ac:dyDescent="0.2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  <c r="N1865" s="1"/>
    </row>
    <row r="1866" spans="1:14" x14ac:dyDescent="0.2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  <c r="N1866" s="1"/>
    </row>
    <row r="1867" spans="1:14" x14ac:dyDescent="0.2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  <c r="N1867" s="1"/>
    </row>
    <row r="1868" spans="1:14" x14ac:dyDescent="0.2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  <c r="N1868" s="1"/>
    </row>
    <row r="1869" spans="1:14" x14ac:dyDescent="0.2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  <c r="N1869" s="1"/>
    </row>
    <row r="1870" spans="1:14" x14ac:dyDescent="0.2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  <c r="N1870" s="1"/>
    </row>
    <row r="1871" spans="1:14" x14ac:dyDescent="0.2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  <c r="N1871" s="1"/>
    </row>
    <row r="1872" spans="1:14" x14ac:dyDescent="0.2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  <c r="N1872" s="1"/>
    </row>
    <row r="1873" spans="1:14" x14ac:dyDescent="0.2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  <c r="N1873" s="1"/>
    </row>
    <row r="1874" spans="1:14" x14ac:dyDescent="0.2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  <c r="N1874" s="1"/>
    </row>
    <row r="1875" spans="1:14" x14ac:dyDescent="0.2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  <c r="N1875" s="1"/>
    </row>
    <row r="1876" spans="1:14" x14ac:dyDescent="0.2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  <c r="N1876" s="1"/>
    </row>
    <row r="1877" spans="1:14" x14ac:dyDescent="0.2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  <c r="N1877" s="1"/>
    </row>
    <row r="1878" spans="1:14" x14ac:dyDescent="0.2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  <c r="N1878" s="1"/>
    </row>
    <row r="1879" spans="1:14" x14ac:dyDescent="0.2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  <c r="N1879" s="1"/>
    </row>
    <row r="1880" spans="1:14" x14ac:dyDescent="0.2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  <c r="N1880" s="1"/>
    </row>
    <row r="1881" spans="1:14" x14ac:dyDescent="0.2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  <c r="N1881" s="1"/>
    </row>
    <row r="1882" spans="1:14" x14ac:dyDescent="0.2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  <c r="N1882" s="1"/>
    </row>
    <row r="1883" spans="1:14" x14ac:dyDescent="0.2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  <c r="N1883" s="1"/>
    </row>
    <row r="1884" spans="1:14" x14ac:dyDescent="0.2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  <c r="N1884" s="1"/>
    </row>
    <row r="1885" spans="1:14" x14ac:dyDescent="0.2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  <c r="N1885" s="1"/>
    </row>
    <row r="1886" spans="1:14" x14ac:dyDescent="0.2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  <c r="N1886" s="1"/>
    </row>
    <row r="1887" spans="1:14" x14ac:dyDescent="0.2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  <c r="N1887" s="1"/>
    </row>
    <row r="1888" spans="1:14" x14ac:dyDescent="0.2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  <c r="N1888" s="1"/>
    </row>
    <row r="1889" spans="1:14" x14ac:dyDescent="0.2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  <c r="N1889" s="1"/>
    </row>
    <row r="1890" spans="1:14" x14ac:dyDescent="0.2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  <c r="N1890" s="1"/>
    </row>
    <row r="1891" spans="1:14" x14ac:dyDescent="0.2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  <c r="N1891" s="1"/>
    </row>
    <row r="1892" spans="1:14" x14ac:dyDescent="0.2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  <c r="N1892" s="1"/>
    </row>
    <row r="1893" spans="1:14" x14ac:dyDescent="0.2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  <c r="N1893" s="1"/>
    </row>
    <row r="1894" spans="1:14" x14ac:dyDescent="0.2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  <c r="N1894" s="1"/>
    </row>
    <row r="1895" spans="1:14" x14ac:dyDescent="0.2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  <c r="N1895" s="1"/>
    </row>
    <row r="1896" spans="1:14" x14ac:dyDescent="0.2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  <c r="N1896" s="1"/>
    </row>
    <row r="1897" spans="1:14" x14ac:dyDescent="0.2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  <c r="N1897" s="1"/>
    </row>
    <row r="1898" spans="1:14" x14ac:dyDescent="0.2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  <c r="N1898" s="1"/>
    </row>
    <row r="1899" spans="1:14" x14ac:dyDescent="0.2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  <c r="N1899" s="1"/>
    </row>
    <row r="1900" spans="1:14" x14ac:dyDescent="0.2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  <c r="N1900" s="1"/>
    </row>
    <row r="1901" spans="1:14" x14ac:dyDescent="0.2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  <c r="N1901" s="1"/>
    </row>
    <row r="1902" spans="1:14" x14ac:dyDescent="0.2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  <c r="N1902" s="1"/>
    </row>
    <row r="1903" spans="1:14" x14ac:dyDescent="0.2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  <c r="N1903" s="1"/>
    </row>
    <row r="1904" spans="1:14" x14ac:dyDescent="0.2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  <c r="N1904" s="1"/>
    </row>
    <row r="1905" spans="1:14" x14ac:dyDescent="0.2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  <c r="N1905" s="1"/>
    </row>
    <row r="1906" spans="1:14" x14ac:dyDescent="0.2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  <c r="N1906" s="1"/>
    </row>
    <row r="1907" spans="1:14" x14ac:dyDescent="0.2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  <c r="N1907" s="1"/>
    </row>
    <row r="1908" spans="1:14" x14ac:dyDescent="0.2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  <c r="N1908" s="1"/>
    </row>
    <row r="1909" spans="1:14" x14ac:dyDescent="0.2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  <c r="N1909" s="1"/>
    </row>
    <row r="1910" spans="1:14" x14ac:dyDescent="0.2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  <c r="N1910" s="1"/>
    </row>
    <row r="1911" spans="1:14" x14ac:dyDescent="0.2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  <c r="N1911" s="1"/>
    </row>
    <row r="1912" spans="1:14" x14ac:dyDescent="0.2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  <c r="N1912" s="1"/>
    </row>
    <row r="1913" spans="1:14" x14ac:dyDescent="0.2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  <c r="N1913" s="1"/>
    </row>
    <row r="1914" spans="1:14" x14ac:dyDescent="0.2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  <c r="N1914" s="1"/>
    </row>
    <row r="1915" spans="1:14" x14ac:dyDescent="0.2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  <c r="N1915" s="1"/>
    </row>
    <row r="1916" spans="1:14" x14ac:dyDescent="0.2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  <c r="N1916" s="1"/>
    </row>
    <row r="1917" spans="1:14" x14ac:dyDescent="0.2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  <c r="N1917" s="1"/>
    </row>
    <row r="1918" spans="1:14" x14ac:dyDescent="0.2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  <c r="N1918" s="1"/>
    </row>
    <row r="1919" spans="1:14" x14ac:dyDescent="0.2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  <c r="N1919" s="1"/>
    </row>
    <row r="1920" spans="1:14" x14ac:dyDescent="0.2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  <c r="N1920" s="1"/>
    </row>
    <row r="1921" spans="1:14" x14ac:dyDescent="0.2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  <c r="N1921" s="1"/>
    </row>
    <row r="1922" spans="1:14" x14ac:dyDescent="0.2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  <c r="N1922" s="1"/>
    </row>
    <row r="1923" spans="1:14" x14ac:dyDescent="0.2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  <c r="N1923" s="1"/>
    </row>
    <row r="1924" spans="1:14" x14ac:dyDescent="0.2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  <c r="N1924" s="1"/>
    </row>
    <row r="1925" spans="1:14" x14ac:dyDescent="0.2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  <c r="N1925" s="1"/>
    </row>
    <row r="1926" spans="1:14" x14ac:dyDescent="0.2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  <c r="N1926" s="1"/>
    </row>
    <row r="1927" spans="1:14" x14ac:dyDescent="0.2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  <c r="N1927" s="1"/>
    </row>
    <row r="1928" spans="1:14" x14ac:dyDescent="0.2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  <c r="N1928" s="1"/>
    </row>
    <row r="1929" spans="1:14" x14ac:dyDescent="0.2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  <c r="N1929" s="1"/>
    </row>
    <row r="1930" spans="1:14" x14ac:dyDescent="0.2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  <c r="N1930" s="1"/>
    </row>
    <row r="1931" spans="1:14" x14ac:dyDescent="0.2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  <c r="N1931" s="1"/>
    </row>
    <row r="1932" spans="1:14" x14ac:dyDescent="0.2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  <c r="N1932" s="1"/>
    </row>
    <row r="1933" spans="1:14" x14ac:dyDescent="0.2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  <c r="N1933" s="1"/>
    </row>
    <row r="1934" spans="1:14" x14ac:dyDescent="0.2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  <c r="N1934" s="1"/>
    </row>
    <row r="1935" spans="1:14" x14ac:dyDescent="0.2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  <c r="N1935" s="1"/>
    </row>
    <row r="1936" spans="1:14" x14ac:dyDescent="0.2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  <c r="N1936" s="1"/>
    </row>
    <row r="1937" spans="1:14" x14ac:dyDescent="0.2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  <c r="N1937" s="1"/>
    </row>
    <row r="1938" spans="1:14" x14ac:dyDescent="0.2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  <c r="N1938" s="1"/>
    </row>
    <row r="1939" spans="1:14" x14ac:dyDescent="0.2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  <c r="N1939" s="1"/>
    </row>
    <row r="1940" spans="1:14" x14ac:dyDescent="0.2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  <c r="N1940" s="1"/>
    </row>
    <row r="1941" spans="1:14" x14ac:dyDescent="0.2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  <c r="N1941" s="1"/>
    </row>
    <row r="1942" spans="1:14" x14ac:dyDescent="0.2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  <c r="N1942" s="1"/>
    </row>
    <row r="1943" spans="1:14" x14ac:dyDescent="0.2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  <c r="N1943" s="1"/>
    </row>
    <row r="1944" spans="1:14" x14ac:dyDescent="0.2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  <c r="N1944" s="1"/>
    </row>
    <row r="1945" spans="1:14" x14ac:dyDescent="0.2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  <c r="N1945" s="1"/>
    </row>
    <row r="1946" spans="1:14" x14ac:dyDescent="0.2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  <c r="N1946" s="1"/>
    </row>
    <row r="1947" spans="1:14" x14ac:dyDescent="0.2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  <c r="N1947" s="1"/>
    </row>
    <row r="1948" spans="1:14" x14ac:dyDescent="0.2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  <c r="N1948" s="1"/>
    </row>
    <row r="1949" spans="1:14" x14ac:dyDescent="0.2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  <c r="N1949" s="1"/>
    </row>
    <row r="1950" spans="1:14" x14ac:dyDescent="0.2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  <c r="N1950" s="1"/>
    </row>
    <row r="1951" spans="1:14" x14ac:dyDescent="0.2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  <c r="N1951" s="1"/>
    </row>
    <row r="1952" spans="1:14" x14ac:dyDescent="0.2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  <c r="N1952" s="1"/>
    </row>
    <row r="1953" spans="1:14" x14ac:dyDescent="0.2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  <c r="N1953" s="1"/>
    </row>
    <row r="1954" spans="1:14" x14ac:dyDescent="0.2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  <c r="N1954" s="1"/>
    </row>
    <row r="1955" spans="1:14" x14ac:dyDescent="0.2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  <c r="N1955" s="1"/>
    </row>
    <row r="1956" spans="1:14" x14ac:dyDescent="0.2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  <c r="N1956" s="1"/>
    </row>
    <row r="1957" spans="1:14" x14ac:dyDescent="0.2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  <c r="N1957" s="1"/>
    </row>
    <row r="1958" spans="1:14" x14ac:dyDescent="0.2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  <c r="N1958" s="1"/>
    </row>
    <row r="1959" spans="1:14" x14ac:dyDescent="0.2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  <c r="N1959" s="1"/>
    </row>
    <row r="1960" spans="1:14" x14ac:dyDescent="0.2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  <c r="N1960" s="1"/>
    </row>
    <row r="1961" spans="1:14" x14ac:dyDescent="0.2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  <c r="N1961" s="1"/>
    </row>
    <row r="1962" spans="1:14" x14ac:dyDescent="0.2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  <c r="N1962" s="1"/>
    </row>
    <row r="1963" spans="1:14" x14ac:dyDescent="0.2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  <c r="N1963" s="1"/>
    </row>
    <row r="1964" spans="1:14" x14ac:dyDescent="0.2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  <c r="N1964" s="1"/>
    </row>
    <row r="1965" spans="1:14" x14ac:dyDescent="0.2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  <c r="N1965" s="1"/>
    </row>
    <row r="1966" spans="1:14" x14ac:dyDescent="0.2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  <c r="N1966" s="1"/>
    </row>
    <row r="1967" spans="1:14" x14ac:dyDescent="0.2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  <c r="N1967" s="1"/>
    </row>
    <row r="1968" spans="1:14" x14ac:dyDescent="0.2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  <c r="N1968" s="1"/>
    </row>
    <row r="1969" spans="1:14" x14ac:dyDescent="0.2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  <c r="N1969" s="1"/>
    </row>
    <row r="1970" spans="1:14" x14ac:dyDescent="0.2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  <c r="N1970" s="1"/>
    </row>
    <row r="1971" spans="1:14" x14ac:dyDescent="0.2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  <c r="N1971" s="1"/>
    </row>
    <row r="1972" spans="1:14" x14ac:dyDescent="0.2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  <c r="N1972" s="1"/>
    </row>
    <row r="1973" spans="1:14" x14ac:dyDescent="0.2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  <c r="N1973" s="1"/>
    </row>
    <row r="1974" spans="1:14" x14ac:dyDescent="0.2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  <c r="N1974" s="1"/>
    </row>
    <row r="1975" spans="1:14" x14ac:dyDescent="0.2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  <c r="N1975" s="1"/>
    </row>
    <row r="1976" spans="1:14" x14ac:dyDescent="0.2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  <c r="N1976" s="1"/>
    </row>
    <row r="1977" spans="1:14" x14ac:dyDescent="0.2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  <c r="N1977" s="1"/>
    </row>
    <row r="1978" spans="1:14" x14ac:dyDescent="0.2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  <c r="N1978" s="1"/>
    </row>
    <row r="1979" spans="1:14" x14ac:dyDescent="0.2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  <c r="N1979" s="1"/>
    </row>
    <row r="1980" spans="1:14" x14ac:dyDescent="0.2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  <c r="N1980" s="1"/>
    </row>
    <row r="1981" spans="1:14" x14ac:dyDescent="0.2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  <c r="N1981" s="1"/>
    </row>
    <row r="1982" spans="1:14" x14ac:dyDescent="0.2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  <c r="N1982" s="1"/>
    </row>
    <row r="1983" spans="1:14" x14ac:dyDescent="0.2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  <c r="N1983" s="1"/>
    </row>
    <row r="1984" spans="1:14" x14ac:dyDescent="0.2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  <c r="N1984" s="1"/>
    </row>
    <row r="1985" spans="1:14" x14ac:dyDescent="0.2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  <c r="N1985" s="1"/>
    </row>
    <row r="1986" spans="1:14" x14ac:dyDescent="0.2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  <c r="N1986" s="1"/>
    </row>
    <row r="1987" spans="1:14" x14ac:dyDescent="0.2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  <c r="N1987" s="1"/>
    </row>
    <row r="1988" spans="1:14" x14ac:dyDescent="0.2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  <c r="N1988" s="1"/>
    </row>
    <row r="1989" spans="1:14" x14ac:dyDescent="0.2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  <c r="N1989" s="1"/>
    </row>
    <row r="1990" spans="1:14" x14ac:dyDescent="0.2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  <c r="N1990" s="1"/>
    </row>
    <row r="1991" spans="1:14" x14ac:dyDescent="0.2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  <c r="N1991" s="1"/>
    </row>
    <row r="1992" spans="1:14" x14ac:dyDescent="0.2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  <c r="N1992" s="1"/>
    </row>
    <row r="1993" spans="1:14" x14ac:dyDescent="0.2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  <c r="N1993" s="1"/>
    </row>
    <row r="1994" spans="1:14" x14ac:dyDescent="0.2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  <c r="N1994" s="1"/>
    </row>
    <row r="1995" spans="1:14" x14ac:dyDescent="0.2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  <c r="N1995" s="1"/>
    </row>
    <row r="1996" spans="1:14" x14ac:dyDescent="0.2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  <c r="N1996" s="1"/>
    </row>
    <row r="1997" spans="1:14" x14ac:dyDescent="0.2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  <c r="N1997" s="1"/>
    </row>
    <row r="1998" spans="1:14" x14ac:dyDescent="0.2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  <c r="N1998" s="1"/>
    </row>
    <row r="1999" spans="1:14" x14ac:dyDescent="0.2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  <c r="N1999" s="1"/>
    </row>
    <row r="2000" spans="1:14" x14ac:dyDescent="0.2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  <c r="N2000" s="1"/>
    </row>
    <row r="2001" spans="1:14" x14ac:dyDescent="0.2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  <c r="N2001" s="1"/>
    </row>
    <row r="2002" spans="1:14" x14ac:dyDescent="0.2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  <c r="N2002" s="1"/>
    </row>
    <row r="2003" spans="1:14" x14ac:dyDescent="0.2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  <c r="N2003" s="1"/>
    </row>
    <row r="2004" spans="1:14" x14ac:dyDescent="0.2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  <c r="N2004" s="1"/>
    </row>
    <row r="2005" spans="1:14" x14ac:dyDescent="0.2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  <c r="N2005" s="1"/>
    </row>
    <row r="2006" spans="1:14" x14ac:dyDescent="0.2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  <c r="N2006" s="1"/>
    </row>
    <row r="2007" spans="1:14" x14ac:dyDescent="0.2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  <c r="N2007" s="1"/>
    </row>
    <row r="2008" spans="1:14" x14ac:dyDescent="0.2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  <c r="N2008" s="1"/>
    </row>
    <row r="2009" spans="1:14" x14ac:dyDescent="0.2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  <c r="N2009" s="1"/>
    </row>
    <row r="2010" spans="1:14" x14ac:dyDescent="0.2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  <c r="N2010" s="1"/>
    </row>
    <row r="2011" spans="1:14" x14ac:dyDescent="0.2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  <c r="N2011" s="1"/>
    </row>
    <row r="2012" spans="1:14" x14ac:dyDescent="0.2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  <c r="N2012" s="1"/>
    </row>
    <row r="2013" spans="1:14" x14ac:dyDescent="0.2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  <c r="N2013" s="1"/>
    </row>
    <row r="2014" spans="1:14" x14ac:dyDescent="0.2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  <c r="N2014" s="1"/>
    </row>
    <row r="2015" spans="1:14" x14ac:dyDescent="0.2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  <c r="N2015" s="1"/>
    </row>
    <row r="2016" spans="1:14" x14ac:dyDescent="0.2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  <c r="N2016" s="1"/>
    </row>
    <row r="2017" spans="1:14" x14ac:dyDescent="0.2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  <c r="N2017" s="1"/>
    </row>
    <row r="2018" spans="1:14" x14ac:dyDescent="0.2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  <c r="N2018" s="1"/>
    </row>
    <row r="2019" spans="1:14" x14ac:dyDescent="0.2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  <c r="N2019" s="1"/>
    </row>
    <row r="2020" spans="1:14" x14ac:dyDescent="0.2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  <c r="N2020" s="1"/>
    </row>
    <row r="2021" spans="1:14" x14ac:dyDescent="0.2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  <c r="N2021" s="1"/>
    </row>
    <row r="2022" spans="1:14" x14ac:dyDescent="0.2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  <c r="N2022" s="1"/>
    </row>
    <row r="2023" spans="1:14" x14ac:dyDescent="0.2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  <c r="N2023" s="1"/>
    </row>
    <row r="2024" spans="1:14" x14ac:dyDescent="0.2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  <c r="N2024" s="1"/>
    </row>
    <row r="2025" spans="1:14" x14ac:dyDescent="0.2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  <c r="N2025" s="1"/>
    </row>
    <row r="2026" spans="1:14" x14ac:dyDescent="0.2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  <c r="N2026" s="1"/>
    </row>
    <row r="2027" spans="1:14" x14ac:dyDescent="0.2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  <c r="N2027" s="1"/>
    </row>
    <row r="2028" spans="1:14" x14ac:dyDescent="0.2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  <c r="N2028" s="1"/>
    </row>
    <row r="2029" spans="1:14" x14ac:dyDescent="0.2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  <c r="N2029" s="1"/>
    </row>
    <row r="2030" spans="1:14" x14ac:dyDescent="0.2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  <c r="N2030" s="1"/>
    </row>
    <row r="2031" spans="1:14" x14ac:dyDescent="0.2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  <c r="N2031" s="1"/>
    </row>
    <row r="2032" spans="1:14" x14ac:dyDescent="0.2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  <c r="N2032" s="1"/>
    </row>
    <row r="2033" spans="1:14" x14ac:dyDescent="0.2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  <c r="N2033" s="1"/>
    </row>
    <row r="2034" spans="1:14" x14ac:dyDescent="0.2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  <c r="N2034" s="1"/>
    </row>
    <row r="2035" spans="1:14" x14ac:dyDescent="0.2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  <c r="N2035" s="1"/>
    </row>
    <row r="2036" spans="1:14" x14ac:dyDescent="0.2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  <c r="N2036" s="1"/>
    </row>
    <row r="2037" spans="1:14" x14ac:dyDescent="0.2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  <c r="N2037" s="1"/>
    </row>
    <row r="2038" spans="1:14" x14ac:dyDescent="0.2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  <c r="N2038" s="1"/>
    </row>
    <row r="2039" spans="1:14" x14ac:dyDescent="0.2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  <c r="N2039" s="1"/>
    </row>
    <row r="2040" spans="1:14" x14ac:dyDescent="0.2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  <c r="N2040" s="1"/>
    </row>
    <row r="2041" spans="1:14" x14ac:dyDescent="0.2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  <c r="N2041" s="1"/>
    </row>
    <row r="2042" spans="1:14" x14ac:dyDescent="0.2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  <c r="N2042" s="1"/>
    </row>
    <row r="2043" spans="1:14" x14ac:dyDescent="0.2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  <c r="N2043" s="1"/>
    </row>
    <row r="2044" spans="1:14" x14ac:dyDescent="0.2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  <c r="N2044" s="1"/>
    </row>
    <row r="2045" spans="1:14" x14ac:dyDescent="0.2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  <c r="N2045" s="1"/>
    </row>
    <row r="2046" spans="1:14" x14ac:dyDescent="0.2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  <c r="N2046" s="1"/>
    </row>
    <row r="2047" spans="1:14" x14ac:dyDescent="0.2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  <c r="N2047" s="1"/>
    </row>
    <row r="2048" spans="1:14" x14ac:dyDescent="0.2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  <c r="N2048" s="1"/>
    </row>
    <row r="2049" spans="1:14" x14ac:dyDescent="0.2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  <c r="N2049" s="1"/>
    </row>
    <row r="2050" spans="1:14" x14ac:dyDescent="0.2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  <c r="N2050" s="1"/>
    </row>
    <row r="2051" spans="1:14" x14ac:dyDescent="0.2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  <c r="N2051" s="1"/>
    </row>
    <row r="2052" spans="1:14" x14ac:dyDescent="0.2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  <c r="N2052" s="1"/>
    </row>
    <row r="2053" spans="1:14" x14ac:dyDescent="0.2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  <c r="N2053" s="1"/>
    </row>
    <row r="2054" spans="1:14" x14ac:dyDescent="0.2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  <c r="N2054" s="1"/>
    </row>
    <row r="2055" spans="1:14" x14ac:dyDescent="0.2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  <c r="N2055" s="1"/>
    </row>
    <row r="2056" spans="1:14" x14ac:dyDescent="0.2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  <c r="N2056" s="1"/>
    </row>
    <row r="2057" spans="1:14" x14ac:dyDescent="0.2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  <c r="N2057" s="1"/>
    </row>
    <row r="2058" spans="1:14" x14ac:dyDescent="0.2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  <c r="N2058" s="1"/>
    </row>
    <row r="2059" spans="1:14" x14ac:dyDescent="0.2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  <c r="N2059" s="1"/>
    </row>
    <row r="2060" spans="1:14" x14ac:dyDescent="0.2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  <c r="N2060" s="1"/>
    </row>
    <row r="2061" spans="1:14" x14ac:dyDescent="0.2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  <c r="N2061" s="1"/>
    </row>
    <row r="2062" spans="1:14" x14ac:dyDescent="0.2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  <c r="N2062" s="1"/>
    </row>
    <row r="2063" spans="1:14" x14ac:dyDescent="0.2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  <c r="N2063" s="1"/>
    </row>
    <row r="2064" spans="1:14" x14ac:dyDescent="0.2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  <c r="N2064" s="1"/>
    </row>
    <row r="2065" spans="1:14" x14ac:dyDescent="0.2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  <c r="N2065" s="1"/>
    </row>
    <row r="2066" spans="1:14" x14ac:dyDescent="0.2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  <c r="N2066" s="1"/>
    </row>
    <row r="2067" spans="1:14" x14ac:dyDescent="0.2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  <c r="N2067" s="1"/>
    </row>
    <row r="2068" spans="1:14" x14ac:dyDescent="0.2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  <c r="N2068" s="1"/>
    </row>
    <row r="2069" spans="1:14" x14ac:dyDescent="0.2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  <c r="N2069" s="1"/>
    </row>
    <row r="2070" spans="1:14" x14ac:dyDescent="0.2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  <c r="N2070" s="1"/>
    </row>
    <row r="2071" spans="1:14" x14ac:dyDescent="0.2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  <c r="N2071" s="1"/>
    </row>
    <row r="2072" spans="1:14" x14ac:dyDescent="0.2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  <c r="N2072" s="1"/>
    </row>
    <row r="2073" spans="1:14" x14ac:dyDescent="0.2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  <c r="N2073" s="1"/>
    </row>
    <row r="2074" spans="1:14" x14ac:dyDescent="0.2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  <c r="N2074" s="1"/>
    </row>
    <row r="2075" spans="1:14" x14ac:dyDescent="0.2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  <c r="N2075" s="1"/>
    </row>
    <row r="2076" spans="1:14" x14ac:dyDescent="0.2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  <c r="N2076" s="1"/>
    </row>
    <row r="2077" spans="1:14" x14ac:dyDescent="0.2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  <c r="N2077" s="1"/>
    </row>
    <row r="2078" spans="1:14" x14ac:dyDescent="0.2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  <c r="N2078" s="1"/>
    </row>
    <row r="2079" spans="1:14" x14ac:dyDescent="0.2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  <c r="N2079" s="1"/>
    </row>
    <row r="2080" spans="1:14" x14ac:dyDescent="0.2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  <c r="N2080" s="1"/>
    </row>
    <row r="2081" spans="1:14" x14ac:dyDescent="0.2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  <c r="N2081" s="1"/>
    </row>
    <row r="2082" spans="1:14" x14ac:dyDescent="0.2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  <c r="N2082" s="1"/>
    </row>
    <row r="2083" spans="1:14" x14ac:dyDescent="0.2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  <c r="N2083" s="1"/>
    </row>
    <row r="2084" spans="1:14" x14ac:dyDescent="0.2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  <c r="N2084" s="1"/>
    </row>
    <row r="2085" spans="1:14" x14ac:dyDescent="0.2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  <c r="N2085" s="1"/>
    </row>
    <row r="2086" spans="1:14" x14ac:dyDescent="0.2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  <c r="N2086" s="1"/>
    </row>
    <row r="2087" spans="1:14" x14ac:dyDescent="0.2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  <c r="N2087" s="1"/>
    </row>
    <row r="2088" spans="1:14" x14ac:dyDescent="0.2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  <c r="N2088" s="1"/>
    </row>
    <row r="2089" spans="1:14" x14ac:dyDescent="0.2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  <c r="N2089" s="1"/>
    </row>
    <row r="2090" spans="1:14" x14ac:dyDescent="0.2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  <c r="N2090" s="1"/>
    </row>
    <row r="2091" spans="1:14" x14ac:dyDescent="0.2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  <c r="N2091" s="1"/>
    </row>
    <row r="2092" spans="1:14" x14ac:dyDescent="0.2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  <c r="N2092" s="1"/>
    </row>
    <row r="2093" spans="1:14" x14ac:dyDescent="0.2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  <c r="N2093" s="1"/>
    </row>
    <row r="2094" spans="1:14" x14ac:dyDescent="0.2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  <c r="N2094" s="1"/>
    </row>
    <row r="2095" spans="1:14" x14ac:dyDescent="0.2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  <c r="N2095" s="1"/>
    </row>
    <row r="2096" spans="1:14" x14ac:dyDescent="0.2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  <c r="N2096" s="1"/>
    </row>
    <row r="2097" spans="1:14" x14ac:dyDescent="0.2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  <c r="N2097" s="1"/>
    </row>
    <row r="2098" spans="1:14" x14ac:dyDescent="0.2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  <c r="N2098" s="1"/>
    </row>
    <row r="2099" spans="1:14" x14ac:dyDescent="0.2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  <c r="N2099" s="1"/>
    </row>
    <row r="2100" spans="1:14" x14ac:dyDescent="0.2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  <c r="N2100" s="1"/>
    </row>
    <row r="2101" spans="1:14" x14ac:dyDescent="0.2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  <c r="N2101" s="1"/>
    </row>
    <row r="2102" spans="1:14" x14ac:dyDescent="0.2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  <c r="N2102" s="1"/>
    </row>
    <row r="2103" spans="1:14" x14ac:dyDescent="0.2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  <c r="N2103" s="1"/>
    </row>
    <row r="2104" spans="1:14" x14ac:dyDescent="0.2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  <c r="N2104" s="1"/>
    </row>
    <row r="2105" spans="1:14" x14ac:dyDescent="0.2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  <c r="N2105" s="1"/>
    </row>
    <row r="2106" spans="1:14" x14ac:dyDescent="0.2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  <c r="N2106" s="1"/>
    </row>
    <row r="2107" spans="1:14" x14ac:dyDescent="0.2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  <c r="N2107" s="1"/>
    </row>
    <row r="2108" spans="1:14" x14ac:dyDescent="0.2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  <c r="N2108" s="1"/>
    </row>
    <row r="2109" spans="1:14" x14ac:dyDescent="0.2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  <c r="N2109" s="1"/>
    </row>
    <row r="2110" spans="1:14" x14ac:dyDescent="0.2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  <c r="N2110" s="1"/>
    </row>
    <row r="2111" spans="1:14" x14ac:dyDescent="0.2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  <c r="N2111" s="1"/>
    </row>
    <row r="2112" spans="1:14" x14ac:dyDescent="0.2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  <c r="N2112" s="1"/>
    </row>
    <row r="2113" spans="1:14" x14ac:dyDescent="0.2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  <c r="N2113" s="1"/>
    </row>
    <row r="2114" spans="1:14" x14ac:dyDescent="0.2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  <c r="N2114" s="1"/>
    </row>
    <row r="2115" spans="1:14" x14ac:dyDescent="0.2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  <c r="N2115" s="1"/>
    </row>
    <row r="2116" spans="1:14" x14ac:dyDescent="0.2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  <c r="N2116" s="1"/>
    </row>
    <row r="2117" spans="1:14" x14ac:dyDescent="0.2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  <c r="N2117" s="1"/>
    </row>
    <row r="2118" spans="1:14" x14ac:dyDescent="0.2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  <c r="N2118" s="1"/>
    </row>
    <row r="2119" spans="1:14" x14ac:dyDescent="0.2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  <c r="N2119" s="1"/>
    </row>
    <row r="2120" spans="1:14" x14ac:dyDescent="0.2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  <c r="N2120" s="1"/>
    </row>
    <row r="2121" spans="1:14" x14ac:dyDescent="0.2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  <c r="N2121" s="1"/>
    </row>
    <row r="2122" spans="1:14" x14ac:dyDescent="0.2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  <c r="N2122" s="1"/>
    </row>
    <row r="2123" spans="1:14" x14ac:dyDescent="0.2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  <c r="N2123" s="1"/>
    </row>
    <row r="2124" spans="1:14" x14ac:dyDescent="0.2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  <c r="N2124" s="1"/>
    </row>
    <row r="2125" spans="1:14" x14ac:dyDescent="0.2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  <c r="N2125" s="1"/>
    </row>
    <row r="2126" spans="1:14" x14ac:dyDescent="0.2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  <c r="N2126" s="1"/>
    </row>
    <row r="2127" spans="1:14" x14ac:dyDescent="0.2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  <c r="N2127" s="1"/>
    </row>
    <row r="2128" spans="1:14" x14ac:dyDescent="0.2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  <c r="N2128" s="1"/>
    </row>
    <row r="2129" spans="1:14" x14ac:dyDescent="0.2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  <c r="N2129" s="1"/>
    </row>
    <row r="2130" spans="1:14" x14ac:dyDescent="0.2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  <c r="N2130" s="1"/>
    </row>
    <row r="2131" spans="1:14" x14ac:dyDescent="0.2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  <c r="N2131" s="1"/>
    </row>
    <row r="2132" spans="1:14" x14ac:dyDescent="0.2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  <c r="N2132" s="1"/>
    </row>
    <row r="2133" spans="1:14" x14ac:dyDescent="0.2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  <c r="N2133" s="1"/>
    </row>
    <row r="2134" spans="1:14" x14ac:dyDescent="0.2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  <c r="N2134" s="1"/>
    </row>
    <row r="2135" spans="1:14" x14ac:dyDescent="0.2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  <c r="N2135" s="1"/>
    </row>
    <row r="2136" spans="1:14" x14ac:dyDescent="0.2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  <c r="N2136" s="1"/>
    </row>
    <row r="2137" spans="1:14" x14ac:dyDescent="0.2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  <c r="N2137" s="1"/>
    </row>
    <row r="2138" spans="1:14" x14ac:dyDescent="0.2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  <c r="N2138" s="1"/>
    </row>
    <row r="2139" spans="1:14" x14ac:dyDescent="0.2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  <c r="N2139" s="1"/>
    </row>
    <row r="2140" spans="1:14" x14ac:dyDescent="0.2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  <c r="N2140" s="1"/>
    </row>
    <row r="2141" spans="1:14" x14ac:dyDescent="0.2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  <c r="N2141" s="1"/>
    </row>
    <row r="2142" spans="1:14" x14ac:dyDescent="0.2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  <c r="N2142" s="1"/>
    </row>
    <row r="2143" spans="1:14" x14ac:dyDescent="0.2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  <c r="N2143" s="1"/>
    </row>
    <row r="2144" spans="1:14" x14ac:dyDescent="0.2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  <c r="N2144" s="1"/>
    </row>
    <row r="2145" spans="1:14" x14ac:dyDescent="0.2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  <c r="N2145" s="1"/>
    </row>
    <row r="2146" spans="1:14" x14ac:dyDescent="0.2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  <c r="N2146" s="1"/>
    </row>
    <row r="2147" spans="1:14" x14ac:dyDescent="0.2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  <c r="N2147" s="1"/>
    </row>
    <row r="2148" spans="1:14" x14ac:dyDescent="0.2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  <c r="N2148" s="1"/>
    </row>
    <row r="2149" spans="1:14" x14ac:dyDescent="0.2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  <c r="N2149" s="1"/>
    </row>
    <row r="2150" spans="1:14" x14ac:dyDescent="0.2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  <c r="N2150" s="1"/>
    </row>
    <row r="2151" spans="1:14" x14ac:dyDescent="0.2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  <c r="N2151" s="1"/>
    </row>
    <row r="2152" spans="1:14" x14ac:dyDescent="0.2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  <c r="N2152" s="1"/>
    </row>
    <row r="2153" spans="1:14" x14ac:dyDescent="0.2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  <c r="N2153" s="1"/>
    </row>
    <row r="2154" spans="1:14" x14ac:dyDescent="0.2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  <c r="N2154" s="1"/>
    </row>
    <row r="2155" spans="1:14" x14ac:dyDescent="0.2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  <c r="N2155" s="1"/>
    </row>
    <row r="2156" spans="1:14" x14ac:dyDescent="0.2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  <c r="N2156" s="1"/>
    </row>
    <row r="2157" spans="1:14" x14ac:dyDescent="0.2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  <c r="N2157" s="1"/>
    </row>
    <row r="2158" spans="1:14" x14ac:dyDescent="0.2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  <c r="N2158" s="1"/>
    </row>
    <row r="2159" spans="1:14" x14ac:dyDescent="0.2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  <c r="N2159" s="1"/>
    </row>
    <row r="2160" spans="1:14" x14ac:dyDescent="0.2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  <c r="N2160" s="1"/>
    </row>
    <row r="2161" spans="1:14" x14ac:dyDescent="0.2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  <c r="N2161" s="1"/>
    </row>
    <row r="2162" spans="1:14" x14ac:dyDescent="0.2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  <c r="N2162" s="1"/>
    </row>
    <row r="2163" spans="1:14" x14ac:dyDescent="0.2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  <c r="N2163" s="1"/>
    </row>
    <row r="2164" spans="1:14" x14ac:dyDescent="0.2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  <c r="N2164" s="1"/>
    </row>
    <row r="2165" spans="1:14" x14ac:dyDescent="0.2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  <c r="N2165" s="1"/>
    </row>
    <row r="2166" spans="1:14" x14ac:dyDescent="0.2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  <c r="N2166" s="1"/>
    </row>
    <row r="2167" spans="1:14" x14ac:dyDescent="0.2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  <c r="N2167" s="1"/>
    </row>
    <row r="2168" spans="1:14" x14ac:dyDescent="0.2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  <c r="N2168" s="1"/>
    </row>
    <row r="2169" spans="1:14" x14ac:dyDescent="0.2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  <c r="N2169" s="1"/>
    </row>
    <row r="2170" spans="1:14" x14ac:dyDescent="0.2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  <c r="N2170" s="1"/>
    </row>
    <row r="2171" spans="1:14" x14ac:dyDescent="0.2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  <c r="N2171" s="1"/>
    </row>
    <row r="2172" spans="1:14" x14ac:dyDescent="0.2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  <c r="N2172" s="1"/>
    </row>
    <row r="2173" spans="1:14" x14ac:dyDescent="0.2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  <c r="N2173" s="1"/>
    </row>
    <row r="2174" spans="1:14" x14ac:dyDescent="0.2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  <c r="N2174" s="1"/>
    </row>
    <row r="2175" spans="1:14" x14ac:dyDescent="0.2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  <c r="N2175" s="1"/>
    </row>
    <row r="2176" spans="1:14" x14ac:dyDescent="0.2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  <c r="N2176" s="1"/>
    </row>
    <row r="2177" spans="1:14" x14ac:dyDescent="0.2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  <c r="N2177" s="1"/>
    </row>
    <row r="2178" spans="1:14" x14ac:dyDescent="0.2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  <c r="N2178" s="1"/>
    </row>
    <row r="2179" spans="1:14" x14ac:dyDescent="0.2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  <c r="N2179" s="1"/>
    </row>
    <row r="2180" spans="1:14" x14ac:dyDescent="0.2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  <c r="N2180" s="1"/>
    </row>
    <row r="2181" spans="1:14" x14ac:dyDescent="0.2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  <c r="N2181" s="1"/>
    </row>
    <row r="2182" spans="1:14" x14ac:dyDescent="0.2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  <c r="N2182" s="1"/>
    </row>
    <row r="2183" spans="1:14" x14ac:dyDescent="0.2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  <c r="N2183" s="1"/>
    </row>
    <row r="2184" spans="1:14" x14ac:dyDescent="0.2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  <c r="N2184" s="1"/>
    </row>
    <row r="2185" spans="1:14" x14ac:dyDescent="0.2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  <c r="N2185" s="1"/>
    </row>
    <row r="2186" spans="1:14" x14ac:dyDescent="0.2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  <c r="N2186" s="1"/>
    </row>
    <row r="2187" spans="1:14" x14ac:dyDescent="0.2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  <c r="N2187" s="1"/>
    </row>
    <row r="2188" spans="1:14" x14ac:dyDescent="0.2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  <c r="N2188" s="1"/>
    </row>
    <row r="2189" spans="1:14" x14ac:dyDescent="0.2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  <c r="N2189" s="1"/>
    </row>
    <row r="2190" spans="1:14" x14ac:dyDescent="0.2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  <c r="N2190" s="1"/>
    </row>
    <row r="2191" spans="1:14" x14ac:dyDescent="0.2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  <c r="N2191" s="1"/>
    </row>
    <row r="2192" spans="1:14" x14ac:dyDescent="0.2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  <c r="N2192" s="1"/>
    </row>
    <row r="2193" spans="1:14" x14ac:dyDescent="0.2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  <c r="N2193" s="1"/>
    </row>
    <row r="2194" spans="1:14" x14ac:dyDescent="0.2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  <c r="N2194" s="1"/>
    </row>
    <row r="2195" spans="1:14" x14ac:dyDescent="0.2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  <c r="N2195" s="1"/>
    </row>
    <row r="2196" spans="1:14" x14ac:dyDescent="0.2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  <c r="N2196" s="1"/>
    </row>
    <row r="2197" spans="1:14" x14ac:dyDescent="0.2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  <c r="N2197" s="1"/>
    </row>
    <row r="2198" spans="1:14" x14ac:dyDescent="0.2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  <c r="N2198" s="1"/>
    </row>
    <row r="2199" spans="1:14" x14ac:dyDescent="0.2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  <c r="N2199" s="1"/>
    </row>
    <row r="2200" spans="1:14" x14ac:dyDescent="0.2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  <c r="N2200" s="1"/>
    </row>
    <row r="2201" spans="1:14" x14ac:dyDescent="0.2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  <c r="N2201" s="1"/>
    </row>
    <row r="2202" spans="1:14" x14ac:dyDescent="0.2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  <c r="N2202" s="1"/>
    </row>
    <row r="2203" spans="1:14" x14ac:dyDescent="0.2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  <c r="N2203" s="1"/>
    </row>
    <row r="2204" spans="1:14" x14ac:dyDescent="0.2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  <c r="N2204" s="1"/>
    </row>
    <row r="2205" spans="1:14" x14ac:dyDescent="0.2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  <c r="N2205" s="1"/>
    </row>
    <row r="2206" spans="1:14" x14ac:dyDescent="0.2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  <c r="N2206" s="1"/>
    </row>
    <row r="2207" spans="1:14" x14ac:dyDescent="0.2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  <c r="N2207" s="1"/>
    </row>
    <row r="2208" spans="1:14" x14ac:dyDescent="0.2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  <c r="N2208" s="1"/>
    </row>
    <row r="2209" spans="1:15" x14ac:dyDescent="0.2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  <c r="N2209" s="1"/>
    </row>
    <row r="2210" spans="1:15" x14ac:dyDescent="0.2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  <c r="N2210" s="1"/>
    </row>
    <row r="2211" spans="1:15" x14ac:dyDescent="0.2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  <c r="N2211" s="1"/>
    </row>
    <row r="2212" spans="1:15" x14ac:dyDescent="0.2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  <c r="N2212" s="1"/>
    </row>
    <row r="2213" spans="1:15" x14ac:dyDescent="0.2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  <c r="N2213" s="1"/>
    </row>
    <row r="2214" spans="1:15" x14ac:dyDescent="0.2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  <c r="N2214" s="1"/>
    </row>
    <row r="2215" spans="1:15" x14ac:dyDescent="0.2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  <c r="N2215" s="1"/>
    </row>
    <row r="2216" spans="1:15" x14ac:dyDescent="0.2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  <c r="N2216" s="1"/>
    </row>
    <row r="2217" spans="1:15" x14ac:dyDescent="0.2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  <c r="N2217" s="1"/>
    </row>
    <row r="2218" spans="1:15" x14ac:dyDescent="0.2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  <c r="N2218" s="1"/>
    </row>
    <row r="2219" spans="1:15" x14ac:dyDescent="0.2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  <c r="N2219" s="1"/>
    </row>
    <row r="2220" spans="1:15" x14ac:dyDescent="0.2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  <c r="N2220" s="1"/>
    </row>
    <row r="2221" spans="1:15" x14ac:dyDescent="0.2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  <c r="N2221" s="1"/>
    </row>
    <row r="2222" spans="1:15" x14ac:dyDescent="0.2">
      <c r="K2222" s="1"/>
      <c r="L2222" s="1"/>
      <c r="O2222" s="1"/>
    </row>
    <row r="2223" spans="1:15" x14ac:dyDescent="0.2">
      <c r="K2223" s="1"/>
      <c r="L2223" s="1"/>
      <c r="O2223" s="1"/>
    </row>
    <row r="2224" spans="1:15" x14ac:dyDescent="0.2">
      <c r="K2224" s="1"/>
      <c r="L2224" s="1"/>
      <c r="O2224" s="1"/>
    </row>
    <row r="2225" spans="11:15" x14ac:dyDescent="0.2">
      <c r="K2225" s="1"/>
      <c r="L2225" s="1"/>
      <c r="O2225" s="1"/>
    </row>
    <row r="2226" spans="11:15" x14ac:dyDescent="0.2">
      <c r="K2226" s="1"/>
      <c r="L2226" s="1"/>
      <c r="O2226" s="1"/>
    </row>
    <row r="2227" spans="11:15" x14ac:dyDescent="0.2">
      <c r="K2227" s="1"/>
      <c r="L2227" s="1"/>
      <c r="O2227" s="1"/>
    </row>
    <row r="2228" spans="11:15" x14ac:dyDescent="0.2">
      <c r="K2228" s="1"/>
      <c r="L2228" s="1"/>
      <c r="O2228" s="1"/>
    </row>
    <row r="2229" spans="11:15" x14ac:dyDescent="0.2">
      <c r="K2229" s="1"/>
      <c r="L2229" s="1"/>
      <c r="O2229" s="1"/>
    </row>
    <row r="2230" spans="11:15" x14ac:dyDescent="0.2">
      <c r="K2230" s="1"/>
      <c r="L2230" s="1"/>
      <c r="O2230" s="1"/>
    </row>
    <row r="2231" spans="11:15" x14ac:dyDescent="0.2">
      <c r="K2231" s="1"/>
      <c r="L2231" s="1"/>
      <c r="O2231" s="1"/>
    </row>
    <row r="2232" spans="11:15" x14ac:dyDescent="0.2">
      <c r="K2232" s="1"/>
      <c r="L2232" s="1"/>
      <c r="O2232" s="1"/>
    </row>
    <row r="2233" spans="11:15" x14ac:dyDescent="0.2">
      <c r="K2233" s="1"/>
      <c r="L2233" s="1"/>
      <c r="O2233" s="1"/>
    </row>
    <row r="2234" spans="11:15" x14ac:dyDescent="0.2">
      <c r="K2234" s="1"/>
      <c r="L2234" s="1"/>
      <c r="O2234" s="1"/>
    </row>
    <row r="2235" spans="11:15" x14ac:dyDescent="0.2">
      <c r="K2235" s="1"/>
      <c r="L2235" s="1"/>
      <c r="O2235" s="1"/>
    </row>
    <row r="2236" spans="11:15" x14ac:dyDescent="0.2">
      <c r="K2236" s="1"/>
      <c r="L2236" s="1"/>
      <c r="O2236" s="1"/>
    </row>
    <row r="2237" spans="11:15" x14ac:dyDescent="0.2">
      <c r="K2237" s="1"/>
      <c r="L2237" s="1"/>
      <c r="O2237" s="1"/>
    </row>
    <row r="2238" spans="11:15" x14ac:dyDescent="0.2">
      <c r="K2238" s="1"/>
      <c r="L2238" s="1"/>
      <c r="O2238" s="1"/>
    </row>
    <row r="2239" spans="11:15" x14ac:dyDescent="0.2">
      <c r="K2239" s="1"/>
      <c r="L2239" s="1"/>
      <c r="O2239" s="1"/>
    </row>
    <row r="2240" spans="11:15" x14ac:dyDescent="0.2">
      <c r="K2240" s="1"/>
      <c r="L2240" s="1"/>
      <c r="O2240" s="1"/>
    </row>
    <row r="2241" spans="11:15" x14ac:dyDescent="0.2">
      <c r="K2241" s="1"/>
      <c r="L2241" s="1"/>
      <c r="O2241" s="1"/>
    </row>
    <row r="2242" spans="11:15" x14ac:dyDescent="0.2">
      <c r="K2242" s="1"/>
      <c r="L2242" s="1"/>
      <c r="O2242" s="1"/>
    </row>
    <row r="2243" spans="11:15" x14ac:dyDescent="0.2">
      <c r="K2243" s="1"/>
      <c r="L2243" s="1"/>
      <c r="O2243" s="1"/>
    </row>
    <row r="2244" spans="11:15" x14ac:dyDescent="0.2">
      <c r="K2244" s="1"/>
      <c r="L2244" s="1"/>
      <c r="O2244" s="1"/>
    </row>
    <row r="2245" spans="11:15" x14ac:dyDescent="0.2">
      <c r="K2245" s="1"/>
      <c r="L2245" s="1"/>
      <c r="O2245" s="1"/>
    </row>
    <row r="2246" spans="11:15" x14ac:dyDescent="0.2">
      <c r="K2246" s="1"/>
      <c r="L2246" s="1"/>
      <c r="O2246" s="1"/>
    </row>
    <row r="2247" spans="11:15" x14ac:dyDescent="0.2">
      <c r="K2247" s="1"/>
      <c r="L2247" s="1"/>
      <c r="O2247" s="1"/>
    </row>
    <row r="2248" spans="11:15" x14ac:dyDescent="0.2">
      <c r="K2248" s="1"/>
      <c r="L2248" s="1"/>
      <c r="O2248" s="1"/>
    </row>
    <row r="2249" spans="11:15" x14ac:dyDescent="0.2">
      <c r="K2249" s="1"/>
      <c r="L2249" s="1"/>
      <c r="O2249" s="1"/>
    </row>
    <row r="2250" spans="11:15" x14ac:dyDescent="0.2">
      <c r="K2250" s="1"/>
      <c r="L2250" s="1"/>
      <c r="O2250" s="1"/>
    </row>
    <row r="2251" spans="11:15" x14ac:dyDescent="0.2">
      <c r="K2251" s="1"/>
      <c r="L2251" s="1"/>
      <c r="O2251" s="1"/>
    </row>
    <row r="2252" spans="11:15" x14ac:dyDescent="0.2">
      <c r="K2252" s="1"/>
      <c r="L2252" s="1"/>
      <c r="O2252" s="1"/>
    </row>
    <row r="2253" spans="11:15" x14ac:dyDescent="0.2">
      <c r="K2253" s="1"/>
      <c r="L2253" s="1"/>
      <c r="O2253" s="1"/>
    </row>
    <row r="2254" spans="11:15" x14ac:dyDescent="0.2">
      <c r="K2254" s="1"/>
      <c r="L2254" s="1"/>
      <c r="O2254" s="1"/>
    </row>
    <row r="2255" spans="11:15" x14ac:dyDescent="0.2">
      <c r="K2255" s="1"/>
      <c r="L2255" s="1"/>
      <c r="O2255" s="1"/>
    </row>
    <row r="2256" spans="11:15" x14ac:dyDescent="0.2">
      <c r="K2256" s="1"/>
      <c r="L2256" s="1"/>
      <c r="O2256" s="1"/>
    </row>
    <row r="2257" spans="11:15" x14ac:dyDescent="0.2">
      <c r="K2257" s="1"/>
      <c r="L2257" s="1"/>
      <c r="O2257" s="1"/>
    </row>
    <row r="2258" spans="11:15" x14ac:dyDescent="0.2">
      <c r="K2258" s="1"/>
      <c r="L2258" s="1"/>
      <c r="O2258" s="1"/>
    </row>
    <row r="2259" spans="11:15" x14ac:dyDescent="0.2">
      <c r="K2259" s="1"/>
      <c r="L2259" s="1"/>
      <c r="O2259" s="1"/>
    </row>
    <row r="2260" spans="11:15" x14ac:dyDescent="0.2">
      <c r="K2260" s="1"/>
      <c r="L2260" s="1"/>
      <c r="O2260" s="1"/>
    </row>
    <row r="2261" spans="11:15" x14ac:dyDescent="0.2">
      <c r="K2261" s="1"/>
      <c r="L2261" s="1"/>
      <c r="O2261" s="1"/>
    </row>
    <row r="2262" spans="11:15" x14ac:dyDescent="0.2">
      <c r="K2262" s="1"/>
      <c r="L2262" s="1"/>
      <c r="O2262" s="1"/>
    </row>
    <row r="2263" spans="11:15" x14ac:dyDescent="0.2">
      <c r="K2263" s="1"/>
      <c r="L2263" s="1"/>
      <c r="O2263" s="1"/>
    </row>
    <row r="2264" spans="11:15" x14ac:dyDescent="0.2">
      <c r="K2264" s="1"/>
      <c r="L2264" s="1"/>
      <c r="O2264" s="1"/>
    </row>
    <row r="2265" spans="11:15" x14ac:dyDescent="0.2">
      <c r="K2265" s="1"/>
      <c r="L2265" s="1"/>
      <c r="O2265" s="1"/>
    </row>
    <row r="2266" spans="11:15" x14ac:dyDescent="0.2">
      <c r="K2266" s="1"/>
      <c r="L2266" s="1"/>
      <c r="O2266" s="1"/>
    </row>
    <row r="2267" spans="11:15" x14ac:dyDescent="0.2">
      <c r="K2267" s="1"/>
      <c r="L2267" s="1"/>
      <c r="O2267" s="1"/>
    </row>
    <row r="2268" spans="11:15" x14ac:dyDescent="0.2">
      <c r="K2268" s="1"/>
      <c r="L2268" s="1"/>
      <c r="O2268" s="1"/>
    </row>
    <row r="2269" spans="11:15" x14ac:dyDescent="0.2">
      <c r="K2269" s="1"/>
      <c r="L2269" s="1"/>
      <c r="O2269" s="1"/>
    </row>
    <row r="2270" spans="11:15" x14ac:dyDescent="0.2">
      <c r="K2270" s="1"/>
      <c r="L2270" s="1"/>
      <c r="O2270" s="1"/>
    </row>
    <row r="2271" spans="11:15" x14ac:dyDescent="0.2">
      <c r="K2271" s="1"/>
      <c r="L2271" s="1"/>
      <c r="O2271" s="1"/>
    </row>
    <row r="2272" spans="11:15" x14ac:dyDescent="0.2">
      <c r="K2272" s="1"/>
      <c r="L2272" s="1"/>
      <c r="O2272" s="1"/>
    </row>
    <row r="2273" spans="4:15" x14ac:dyDescent="0.2">
      <c r="K2273" s="1"/>
      <c r="L2273" s="1"/>
      <c r="O2273" s="1"/>
    </row>
    <row r="2274" spans="4:15" x14ac:dyDescent="0.2">
      <c r="K2274" s="1"/>
      <c r="L2274" s="1"/>
      <c r="O2274" s="1"/>
    </row>
    <row r="2275" spans="4:15" x14ac:dyDescent="0.2">
      <c r="K2275" s="1"/>
      <c r="L2275" s="1"/>
      <c r="O2275" s="1"/>
    </row>
    <row r="2276" spans="4:15" x14ac:dyDescent="0.2">
      <c r="K2276" s="1"/>
      <c r="L2276" s="1"/>
      <c r="O2276" s="1"/>
    </row>
    <row r="2277" spans="4:15" x14ac:dyDescent="0.2">
      <c r="K2277" s="1"/>
      <c r="L2277" s="1"/>
      <c r="O2277" s="1"/>
    </row>
    <row r="2278" spans="4:15" x14ac:dyDescent="0.2">
      <c r="K2278" s="1"/>
      <c r="L2278" s="1"/>
      <c r="O2278" s="1"/>
    </row>
    <row r="2279" spans="4:15" x14ac:dyDescent="0.2">
      <c r="K2279" s="1"/>
      <c r="L2279" s="1"/>
      <c r="O2279" s="1"/>
    </row>
    <row r="2280" spans="4:15" x14ac:dyDescent="0.2">
      <c r="K2280" s="1"/>
      <c r="L2280" s="1"/>
      <c r="O2280" s="1"/>
    </row>
    <row r="2281" spans="4:15" x14ac:dyDescent="0.2">
      <c r="K2281" s="1"/>
      <c r="L2281" s="1"/>
      <c r="O2281" s="1"/>
    </row>
    <row r="2282" spans="4:15" x14ac:dyDescent="0.2">
      <c r="D2282" s="1"/>
      <c r="E2282" s="1"/>
      <c r="K2282" s="1"/>
      <c r="L2282" s="1"/>
      <c r="O2282" s="1"/>
    </row>
    <row r="2283" spans="4:15" x14ac:dyDescent="0.2">
      <c r="D2283" s="1"/>
      <c r="E2283" s="1"/>
      <c r="K2283" s="1"/>
      <c r="L2283" s="1"/>
      <c r="O2283" s="1"/>
    </row>
    <row r="2284" spans="4:15" x14ac:dyDescent="0.2">
      <c r="D2284" s="1"/>
      <c r="E2284" s="1"/>
      <c r="K2284" s="1"/>
      <c r="L2284" s="1"/>
      <c r="O2284" s="1"/>
    </row>
    <row r="2285" spans="4:15" x14ac:dyDescent="0.2">
      <c r="D2285" s="1"/>
      <c r="E2285" s="1"/>
      <c r="K2285" s="1"/>
      <c r="L2285" s="1"/>
      <c r="O2285" s="1"/>
    </row>
    <row r="2286" spans="4:15" x14ac:dyDescent="0.2">
      <c r="D2286" s="1"/>
      <c r="E2286" s="1"/>
      <c r="K2286" s="1"/>
      <c r="L2286" s="1"/>
      <c r="O2286" s="1"/>
    </row>
    <row r="2287" spans="4:15" x14ac:dyDescent="0.2">
      <c r="D2287" s="1"/>
      <c r="E2287" s="1"/>
      <c r="K2287" s="1"/>
      <c r="L2287" s="1"/>
      <c r="O2287" s="1"/>
    </row>
    <row r="2288" spans="4:15" x14ac:dyDescent="0.2">
      <c r="D2288" s="1"/>
      <c r="E2288" s="1"/>
      <c r="K2288" s="1"/>
      <c r="L2288" s="1"/>
      <c r="O2288" s="1"/>
    </row>
    <row r="2289" spans="4:15" x14ac:dyDescent="0.2">
      <c r="D2289" s="1"/>
      <c r="E2289" s="1"/>
      <c r="K2289" s="1"/>
      <c r="L2289" s="1"/>
      <c r="O2289" s="1"/>
    </row>
    <row r="2290" spans="4:15" x14ac:dyDescent="0.2">
      <c r="D2290" s="1"/>
      <c r="E2290" s="1"/>
      <c r="K2290" s="1"/>
      <c r="L2290" s="1"/>
      <c r="O2290" s="1"/>
    </row>
    <row r="2291" spans="4:15" x14ac:dyDescent="0.2">
      <c r="D2291" s="1"/>
      <c r="E2291" s="1"/>
      <c r="K2291" s="1"/>
      <c r="L2291" s="1"/>
      <c r="O2291" s="1"/>
    </row>
    <row r="2292" spans="4:15" x14ac:dyDescent="0.2">
      <c r="D2292" s="1"/>
      <c r="E2292" s="1"/>
      <c r="K2292" s="1"/>
      <c r="L2292" s="1"/>
      <c r="O2292" s="1"/>
    </row>
    <row r="2293" spans="4:15" x14ac:dyDescent="0.2">
      <c r="D2293" s="1"/>
      <c r="E2293" s="1"/>
      <c r="K2293" s="1"/>
      <c r="L2293" s="1"/>
      <c r="O2293" s="1"/>
    </row>
    <row r="2294" spans="4:15" x14ac:dyDescent="0.2">
      <c r="D2294" s="1"/>
      <c r="E2294" s="1"/>
      <c r="K2294" s="1"/>
      <c r="L2294" s="1"/>
      <c r="O2294" s="1"/>
    </row>
    <row r="2295" spans="4:15" x14ac:dyDescent="0.2">
      <c r="D2295" s="1"/>
      <c r="E2295" s="1"/>
      <c r="K2295" s="1"/>
      <c r="L2295" s="1"/>
      <c r="O2295" s="1"/>
    </row>
    <row r="2296" spans="4:15" x14ac:dyDescent="0.2">
      <c r="D2296" s="1"/>
      <c r="E2296" s="1"/>
      <c r="K2296" s="1"/>
      <c r="L2296" s="1"/>
      <c r="O2296" s="1"/>
    </row>
    <row r="2297" spans="4:15" x14ac:dyDescent="0.2">
      <c r="D2297" s="1"/>
      <c r="E2297" s="1"/>
      <c r="K2297" s="1"/>
      <c r="L2297" s="1"/>
      <c r="O2297" s="1"/>
    </row>
    <row r="2298" spans="4:15" x14ac:dyDescent="0.2">
      <c r="D2298" s="1"/>
      <c r="E2298" s="1"/>
      <c r="K2298" s="1"/>
      <c r="L2298" s="1"/>
      <c r="O2298" s="1"/>
    </row>
    <row r="2299" spans="4:15" x14ac:dyDescent="0.2">
      <c r="D2299" s="1"/>
      <c r="E2299" s="1"/>
      <c r="K2299" s="1"/>
      <c r="L2299" s="1"/>
      <c r="O2299" s="1"/>
    </row>
    <row r="2300" spans="4:15" x14ac:dyDescent="0.2">
      <c r="D2300" s="1"/>
      <c r="E2300" s="1"/>
      <c r="K2300" s="1"/>
      <c r="L2300" s="1"/>
      <c r="O2300" s="1"/>
    </row>
    <row r="2301" spans="4:15" x14ac:dyDescent="0.2">
      <c r="D2301" s="1"/>
      <c r="E2301" s="1"/>
      <c r="K2301" s="1"/>
      <c r="L2301" s="1"/>
      <c r="O2301" s="1"/>
    </row>
    <row r="2302" spans="4:15" x14ac:dyDescent="0.2">
      <c r="D2302" s="1"/>
      <c r="E2302" s="1"/>
      <c r="K2302" s="1"/>
      <c r="L2302" s="1"/>
      <c r="O2302" s="1"/>
    </row>
    <row r="2303" spans="4:15" x14ac:dyDescent="0.2">
      <c r="D2303" s="1"/>
      <c r="E2303" s="1"/>
      <c r="K2303" s="1"/>
      <c r="L2303" s="1"/>
      <c r="O2303" s="1"/>
    </row>
    <row r="2304" spans="4:15" x14ac:dyDescent="0.2">
      <c r="D2304" s="1"/>
      <c r="E2304" s="1"/>
      <c r="K2304" s="1"/>
      <c r="L2304" s="1"/>
      <c r="O2304" s="1"/>
    </row>
    <row r="2305" spans="4:15" x14ac:dyDescent="0.2">
      <c r="D2305" s="1"/>
      <c r="E2305" s="1"/>
      <c r="K2305" s="1"/>
      <c r="L2305" s="1"/>
      <c r="O2305" s="1"/>
    </row>
    <row r="2306" spans="4:15" x14ac:dyDescent="0.2">
      <c r="K2306" s="1"/>
      <c r="L2306" s="1"/>
      <c r="O2306" s="1"/>
    </row>
    <row r="2307" spans="4:15" x14ac:dyDescent="0.2">
      <c r="K2307" s="1"/>
      <c r="L2307" s="1"/>
      <c r="O2307" s="1"/>
    </row>
    <row r="2308" spans="4:15" x14ac:dyDescent="0.2">
      <c r="K2308" s="1"/>
      <c r="L2308" s="1"/>
      <c r="O2308" s="1"/>
    </row>
    <row r="2309" spans="4:15" x14ac:dyDescent="0.2">
      <c r="K2309" s="1"/>
      <c r="L2309" s="1"/>
      <c r="O2309" s="1"/>
    </row>
    <row r="2310" spans="4:15" x14ac:dyDescent="0.2">
      <c r="K2310" s="1"/>
      <c r="L2310" s="1"/>
      <c r="O2310" s="1"/>
    </row>
    <row r="2311" spans="4:15" x14ac:dyDescent="0.2">
      <c r="K2311" s="1"/>
      <c r="L2311" s="1"/>
      <c r="O2311" s="1"/>
    </row>
    <row r="2312" spans="4:15" x14ac:dyDescent="0.2">
      <c r="K2312" s="1"/>
      <c r="L2312" s="1"/>
      <c r="O2312" s="1"/>
    </row>
    <row r="2313" spans="4:15" x14ac:dyDescent="0.2">
      <c r="K2313" s="1"/>
      <c r="L2313" s="1"/>
      <c r="O2313" s="1"/>
    </row>
    <row r="2314" spans="4:15" x14ac:dyDescent="0.2">
      <c r="K2314" s="1"/>
      <c r="L2314" s="1"/>
      <c r="O2314" s="1"/>
    </row>
    <row r="2315" spans="4:15" x14ac:dyDescent="0.2">
      <c r="K2315" s="1"/>
      <c r="L2315" s="1"/>
      <c r="O2315" s="1"/>
    </row>
    <row r="2316" spans="4:15" x14ac:dyDescent="0.2">
      <c r="K2316" s="1"/>
      <c r="L2316" s="1"/>
      <c r="O2316" s="1"/>
    </row>
    <row r="2317" spans="4:15" x14ac:dyDescent="0.2">
      <c r="K2317" s="1"/>
      <c r="L2317" s="1"/>
      <c r="O2317" s="1"/>
    </row>
    <row r="2318" spans="4:15" x14ac:dyDescent="0.2">
      <c r="K2318" s="1"/>
      <c r="L2318" s="1"/>
      <c r="O2318" s="1"/>
    </row>
    <row r="2319" spans="4:15" x14ac:dyDescent="0.2">
      <c r="K2319" s="1"/>
      <c r="L2319" s="1"/>
      <c r="O2319" s="1"/>
    </row>
    <row r="2320" spans="4:15" x14ac:dyDescent="0.2">
      <c r="K2320" s="1"/>
      <c r="L2320" s="1"/>
      <c r="O2320" s="1"/>
    </row>
    <row r="2321" spans="11:15" x14ac:dyDescent="0.2">
      <c r="K2321" s="1"/>
      <c r="L2321" s="1"/>
      <c r="O2321" s="1"/>
    </row>
    <row r="2322" spans="11:15" x14ac:dyDescent="0.2">
      <c r="K2322" s="1"/>
      <c r="L2322" s="1"/>
      <c r="O2322" s="1"/>
    </row>
    <row r="2323" spans="11:15" x14ac:dyDescent="0.2">
      <c r="K2323" s="1"/>
      <c r="L2323" s="1"/>
      <c r="O2323" s="1"/>
    </row>
    <row r="2324" spans="11:15" x14ac:dyDescent="0.2">
      <c r="K2324" s="1"/>
      <c r="L2324" s="1"/>
      <c r="O2324" s="1"/>
    </row>
    <row r="2325" spans="11:15" x14ac:dyDescent="0.2">
      <c r="K2325" s="1"/>
      <c r="L2325" s="1"/>
      <c r="O2325" s="1"/>
    </row>
    <row r="2326" spans="11:15" x14ac:dyDescent="0.2">
      <c r="K2326" s="1"/>
      <c r="L2326" s="1"/>
      <c r="O2326" s="1"/>
    </row>
    <row r="2327" spans="11:15" x14ac:dyDescent="0.2">
      <c r="K2327" s="1"/>
      <c r="L2327" s="1"/>
      <c r="O2327" s="1"/>
    </row>
    <row r="2328" spans="11:15" x14ac:dyDescent="0.2">
      <c r="K2328" s="1"/>
      <c r="L2328" s="1"/>
      <c r="O2328" s="1"/>
    </row>
    <row r="2329" spans="11:15" x14ac:dyDescent="0.2">
      <c r="K2329" s="1"/>
      <c r="L2329" s="1"/>
      <c r="O2329" s="1"/>
    </row>
    <row r="2330" spans="11:15" x14ac:dyDescent="0.2">
      <c r="K2330" s="1"/>
      <c r="L2330" s="1"/>
      <c r="O2330" s="1"/>
    </row>
    <row r="2331" spans="11:15" x14ac:dyDescent="0.2">
      <c r="K2331" s="1"/>
      <c r="L2331" s="1"/>
      <c r="O2331" s="1"/>
    </row>
    <row r="2332" spans="11:15" x14ac:dyDescent="0.2">
      <c r="K2332" s="1"/>
      <c r="L2332" s="1"/>
      <c r="O2332" s="1"/>
    </row>
    <row r="2333" spans="11:15" x14ac:dyDescent="0.2">
      <c r="K2333" s="1"/>
      <c r="L2333" s="1"/>
      <c r="O2333" s="1"/>
    </row>
    <row r="2334" spans="11:15" x14ac:dyDescent="0.2">
      <c r="K2334" s="1"/>
      <c r="L2334" s="1"/>
      <c r="O2334" s="1"/>
    </row>
    <row r="2335" spans="11:15" x14ac:dyDescent="0.2">
      <c r="K2335" s="1"/>
      <c r="L2335" s="1"/>
      <c r="O2335" s="1"/>
    </row>
    <row r="2336" spans="11:15" x14ac:dyDescent="0.2">
      <c r="K2336" s="1"/>
      <c r="L2336" s="1"/>
      <c r="O2336" s="1"/>
    </row>
    <row r="2337" spans="11:15" x14ac:dyDescent="0.2">
      <c r="K2337" s="1"/>
      <c r="L2337" s="1"/>
      <c r="O2337" s="1"/>
    </row>
    <row r="2338" spans="11:15" x14ac:dyDescent="0.2">
      <c r="K2338" s="1"/>
      <c r="L2338" s="1"/>
      <c r="O2338" s="1"/>
    </row>
    <row r="2339" spans="11:15" x14ac:dyDescent="0.2">
      <c r="K2339" s="1"/>
      <c r="L2339" s="1"/>
      <c r="O2339" s="1"/>
    </row>
    <row r="2340" spans="11:15" x14ac:dyDescent="0.2">
      <c r="K2340" s="1"/>
      <c r="L2340" s="1"/>
      <c r="O2340" s="1"/>
    </row>
    <row r="2341" spans="11:15" x14ac:dyDescent="0.2">
      <c r="K2341" s="1"/>
      <c r="L2341" s="1"/>
      <c r="O2341" s="1"/>
    </row>
    <row r="2342" spans="11:15" x14ac:dyDescent="0.2">
      <c r="K2342" s="1"/>
      <c r="L2342" s="1"/>
      <c r="O2342" s="1"/>
    </row>
    <row r="2343" spans="11:15" x14ac:dyDescent="0.2">
      <c r="K2343" s="1"/>
      <c r="L2343" s="1"/>
      <c r="O2343" s="1"/>
    </row>
    <row r="2344" spans="11:15" x14ac:dyDescent="0.2">
      <c r="K2344" s="1"/>
      <c r="L2344" s="1"/>
      <c r="O2344" s="1"/>
    </row>
    <row r="2345" spans="11:15" x14ac:dyDescent="0.2">
      <c r="K2345" s="1"/>
      <c r="L2345" s="1"/>
      <c r="O2345" s="1"/>
    </row>
    <row r="2346" spans="11:15" x14ac:dyDescent="0.2">
      <c r="K2346" s="1"/>
      <c r="L2346" s="1"/>
      <c r="O2346" s="1"/>
    </row>
    <row r="2347" spans="11:15" x14ac:dyDescent="0.2">
      <c r="K2347" s="1"/>
      <c r="L2347" s="1"/>
      <c r="O2347" s="1"/>
    </row>
    <row r="2348" spans="11:15" x14ac:dyDescent="0.2">
      <c r="K2348" s="1"/>
      <c r="L2348" s="1"/>
      <c r="O2348" s="1"/>
    </row>
    <row r="2349" spans="11:15" x14ac:dyDescent="0.2">
      <c r="K2349" s="1"/>
      <c r="L2349" s="1"/>
      <c r="O2349" s="1"/>
    </row>
    <row r="2350" spans="11:15" x14ac:dyDescent="0.2">
      <c r="K2350" s="1"/>
      <c r="L2350" s="1"/>
      <c r="O2350" s="1"/>
    </row>
    <row r="2351" spans="11:15" x14ac:dyDescent="0.2">
      <c r="K2351" s="1"/>
      <c r="L2351" s="1"/>
      <c r="O2351" s="1"/>
    </row>
    <row r="2352" spans="11:15" x14ac:dyDescent="0.2">
      <c r="K2352" s="1"/>
      <c r="L2352" s="1"/>
      <c r="O2352" s="1"/>
    </row>
    <row r="2353" spans="11:15" x14ac:dyDescent="0.2">
      <c r="K2353" s="1"/>
      <c r="L2353" s="1"/>
      <c r="O2353" s="1"/>
    </row>
    <row r="2354" spans="11:15" x14ac:dyDescent="0.2">
      <c r="K2354" s="1"/>
      <c r="L2354" s="1"/>
      <c r="O2354" s="1"/>
    </row>
    <row r="2355" spans="11:15" x14ac:dyDescent="0.2">
      <c r="K2355" s="1"/>
      <c r="L2355" s="1"/>
      <c r="O2355" s="1"/>
    </row>
    <row r="2356" spans="11:15" x14ac:dyDescent="0.2">
      <c r="K2356" s="1"/>
      <c r="L2356" s="1"/>
      <c r="O2356" s="1"/>
    </row>
    <row r="2357" spans="11:15" x14ac:dyDescent="0.2">
      <c r="K2357" s="1"/>
      <c r="L2357" s="1"/>
      <c r="O2357" s="1"/>
    </row>
    <row r="2358" spans="11:15" x14ac:dyDescent="0.2">
      <c r="K2358" s="1"/>
      <c r="L2358" s="1"/>
      <c r="O2358" s="1"/>
    </row>
    <row r="2359" spans="11:15" x14ac:dyDescent="0.2">
      <c r="K2359" s="1"/>
      <c r="L2359" s="1"/>
      <c r="O2359" s="1"/>
    </row>
    <row r="2360" spans="11:15" x14ac:dyDescent="0.2">
      <c r="K2360" s="1"/>
      <c r="L2360" s="1"/>
      <c r="O2360" s="1"/>
    </row>
    <row r="2361" spans="11:15" x14ac:dyDescent="0.2">
      <c r="K2361" s="1"/>
      <c r="L2361" s="1"/>
      <c r="O2361" s="1"/>
    </row>
    <row r="2362" spans="11:15" x14ac:dyDescent="0.2">
      <c r="K2362" s="1"/>
      <c r="L2362" s="1"/>
      <c r="O2362" s="1"/>
    </row>
    <row r="2363" spans="11:15" x14ac:dyDescent="0.2">
      <c r="K2363" s="1"/>
      <c r="L2363" s="1"/>
      <c r="O2363" s="1"/>
    </row>
    <row r="2364" spans="11:15" x14ac:dyDescent="0.2">
      <c r="K2364" s="1"/>
      <c r="L2364" s="1"/>
      <c r="O2364" s="1"/>
    </row>
    <row r="2365" spans="11:15" x14ac:dyDescent="0.2">
      <c r="K2365" s="1"/>
      <c r="L2365" s="1"/>
      <c r="O2365" s="1"/>
    </row>
    <row r="2366" spans="11:15" x14ac:dyDescent="0.2">
      <c r="K2366" s="1"/>
      <c r="L2366" s="1"/>
      <c r="O2366" s="1"/>
    </row>
    <row r="2367" spans="11:15" x14ac:dyDescent="0.2">
      <c r="K2367" s="1"/>
      <c r="L2367" s="1"/>
      <c r="O2367" s="1"/>
    </row>
    <row r="2368" spans="11:15" x14ac:dyDescent="0.2">
      <c r="K2368" s="1"/>
      <c r="L2368" s="1"/>
      <c r="O2368" s="1"/>
    </row>
    <row r="2369" spans="11:15" x14ac:dyDescent="0.2">
      <c r="K2369" s="1"/>
      <c r="L2369" s="1"/>
      <c r="O2369" s="1"/>
    </row>
    <row r="2370" spans="11:15" x14ac:dyDescent="0.2">
      <c r="K2370" s="1"/>
      <c r="L2370" s="1"/>
      <c r="O2370" s="1"/>
    </row>
    <row r="2371" spans="11:15" x14ac:dyDescent="0.2">
      <c r="K2371" s="1"/>
      <c r="L2371" s="1"/>
      <c r="O2371" s="1"/>
    </row>
    <row r="2372" spans="11:15" x14ac:dyDescent="0.2">
      <c r="K2372" s="1"/>
      <c r="L2372" s="1"/>
      <c r="O2372" s="1"/>
    </row>
    <row r="2373" spans="11:15" x14ac:dyDescent="0.2">
      <c r="K2373" s="1"/>
      <c r="L2373" s="1"/>
      <c r="O2373" s="1"/>
    </row>
    <row r="2374" spans="11:15" x14ac:dyDescent="0.2">
      <c r="K2374" s="1"/>
      <c r="L2374" s="1"/>
      <c r="O2374" s="1"/>
    </row>
    <row r="2375" spans="11:15" x14ac:dyDescent="0.2">
      <c r="K2375" s="1"/>
      <c r="L2375" s="1"/>
      <c r="O2375" s="1"/>
    </row>
    <row r="2376" spans="11:15" x14ac:dyDescent="0.2">
      <c r="K2376" s="1"/>
      <c r="L2376" s="1"/>
      <c r="O2376" s="1"/>
    </row>
    <row r="2377" spans="11:15" x14ac:dyDescent="0.2">
      <c r="K2377" s="1"/>
      <c r="L2377" s="1"/>
      <c r="O2377" s="1"/>
    </row>
    <row r="2378" spans="11:15" x14ac:dyDescent="0.2">
      <c r="K2378" s="1"/>
      <c r="L2378" s="1"/>
      <c r="O2378" s="1"/>
    </row>
    <row r="2379" spans="11:15" x14ac:dyDescent="0.2">
      <c r="K2379" s="1"/>
      <c r="L2379" s="1"/>
      <c r="O2379" s="1"/>
    </row>
    <row r="2380" spans="11:15" x14ac:dyDescent="0.2">
      <c r="K2380" s="1"/>
      <c r="L2380" s="1"/>
      <c r="O2380" s="1"/>
    </row>
    <row r="2381" spans="11:15" x14ac:dyDescent="0.2">
      <c r="K2381" s="1"/>
      <c r="L2381" s="1"/>
      <c r="O2381" s="1"/>
    </row>
    <row r="2382" spans="11:15" x14ac:dyDescent="0.2">
      <c r="K2382" s="1"/>
      <c r="L2382" s="1"/>
      <c r="O2382" s="1"/>
    </row>
    <row r="2383" spans="11:15" x14ac:dyDescent="0.2">
      <c r="K2383" s="1"/>
      <c r="L2383" s="1"/>
      <c r="O2383" s="1"/>
    </row>
    <row r="2384" spans="11:15" x14ac:dyDescent="0.2">
      <c r="K2384" s="1"/>
      <c r="L2384" s="1"/>
      <c r="O2384" s="1"/>
    </row>
    <row r="2385" spans="11:15" x14ac:dyDescent="0.2">
      <c r="K2385" s="1"/>
      <c r="L2385" s="1"/>
      <c r="O2385" s="1"/>
    </row>
    <row r="2386" spans="11:15" x14ac:dyDescent="0.2">
      <c r="K2386" s="1"/>
      <c r="L2386" s="1"/>
      <c r="O2386" s="1"/>
    </row>
    <row r="2387" spans="11:15" x14ac:dyDescent="0.2">
      <c r="K2387" s="1"/>
      <c r="L2387" s="1"/>
      <c r="O2387" s="1"/>
    </row>
    <row r="2388" spans="11:15" x14ac:dyDescent="0.2">
      <c r="K2388" s="1"/>
      <c r="L2388" s="1"/>
      <c r="O2388" s="1"/>
    </row>
    <row r="2389" spans="11:15" x14ac:dyDescent="0.2">
      <c r="K2389" s="1"/>
      <c r="L2389" s="1"/>
      <c r="O2389" s="1"/>
    </row>
    <row r="2390" spans="11:15" x14ac:dyDescent="0.2">
      <c r="K2390" s="1"/>
      <c r="L2390" s="1"/>
      <c r="O2390" s="1"/>
    </row>
    <row r="2391" spans="11:15" x14ac:dyDescent="0.2">
      <c r="K2391" s="1"/>
      <c r="L2391" s="1"/>
      <c r="O2391" s="1"/>
    </row>
    <row r="2392" spans="11:15" x14ac:dyDescent="0.2">
      <c r="K2392" s="1"/>
      <c r="L2392" s="1"/>
      <c r="O2392" s="1"/>
    </row>
    <row r="2393" spans="11:15" x14ac:dyDescent="0.2">
      <c r="K2393" s="1"/>
      <c r="L2393" s="1"/>
      <c r="O2393" s="1"/>
    </row>
    <row r="2394" spans="11:15" x14ac:dyDescent="0.2">
      <c r="K2394" s="1"/>
      <c r="L2394" s="1"/>
      <c r="O2394" s="1"/>
    </row>
    <row r="2395" spans="11:15" x14ac:dyDescent="0.2">
      <c r="K2395" s="1"/>
      <c r="L2395" s="1"/>
      <c r="O2395" s="1"/>
    </row>
    <row r="2396" spans="11:15" x14ac:dyDescent="0.2">
      <c r="K2396" s="1"/>
      <c r="L2396" s="1"/>
      <c r="O2396" s="1"/>
    </row>
    <row r="2397" spans="11:15" x14ac:dyDescent="0.2">
      <c r="K2397" s="1"/>
      <c r="L2397" s="1"/>
      <c r="O2397" s="1"/>
    </row>
    <row r="2398" spans="11:15" x14ac:dyDescent="0.2">
      <c r="K2398" s="1"/>
      <c r="L2398" s="1"/>
      <c r="O2398" s="1"/>
    </row>
    <row r="2399" spans="11:15" x14ac:dyDescent="0.2">
      <c r="K2399" s="1"/>
      <c r="L2399" s="1"/>
      <c r="O2399" s="1"/>
    </row>
    <row r="2400" spans="11:15" x14ac:dyDescent="0.2">
      <c r="K2400" s="1"/>
      <c r="L2400" s="1"/>
      <c r="O2400" s="1"/>
    </row>
    <row r="2401" spans="11:15" x14ac:dyDescent="0.2">
      <c r="K2401" s="1"/>
      <c r="L2401" s="1"/>
      <c r="O2401" s="1"/>
    </row>
    <row r="2402" spans="11:15" x14ac:dyDescent="0.2">
      <c r="K2402" s="1"/>
      <c r="L2402" s="1"/>
      <c r="O2402" s="1"/>
    </row>
    <row r="2403" spans="11:15" x14ac:dyDescent="0.2">
      <c r="K2403" s="1"/>
      <c r="L2403" s="1"/>
      <c r="O2403" s="1"/>
    </row>
    <row r="2404" spans="11:15" x14ac:dyDescent="0.2">
      <c r="K2404" s="1"/>
      <c r="L2404" s="1"/>
      <c r="O2404" s="1"/>
    </row>
    <row r="2405" spans="11:15" x14ac:dyDescent="0.2">
      <c r="K2405" s="1"/>
      <c r="L2405" s="1"/>
      <c r="O2405" s="1"/>
    </row>
    <row r="2406" spans="11:15" x14ac:dyDescent="0.2">
      <c r="K2406" s="1"/>
      <c r="L2406" s="1"/>
      <c r="O2406" s="1"/>
    </row>
    <row r="2407" spans="11:15" x14ac:dyDescent="0.2">
      <c r="K2407" s="1"/>
      <c r="L2407" s="1"/>
      <c r="O2407" s="1"/>
    </row>
    <row r="2408" spans="11:15" x14ac:dyDescent="0.2">
      <c r="K2408" s="1"/>
      <c r="L2408" s="1"/>
      <c r="O2408" s="1"/>
    </row>
    <row r="2409" spans="11:15" x14ac:dyDescent="0.2">
      <c r="K2409" s="1"/>
      <c r="L2409" s="1"/>
      <c r="O2409" s="1"/>
    </row>
    <row r="2410" spans="11:15" x14ac:dyDescent="0.2">
      <c r="K2410" s="1"/>
      <c r="L2410" s="1"/>
      <c r="O2410" s="1"/>
    </row>
    <row r="2411" spans="11:15" x14ac:dyDescent="0.2">
      <c r="K2411" s="1"/>
      <c r="L2411" s="1"/>
      <c r="O2411" s="1"/>
    </row>
    <row r="2412" spans="11:15" x14ac:dyDescent="0.2">
      <c r="K2412" s="1"/>
      <c r="L2412" s="1"/>
      <c r="O2412" s="1"/>
    </row>
    <row r="2413" spans="11:15" x14ac:dyDescent="0.2">
      <c r="K2413" s="1"/>
      <c r="L2413" s="1"/>
      <c r="O2413" s="1"/>
    </row>
    <row r="2414" spans="11:15" x14ac:dyDescent="0.2">
      <c r="K2414" s="1"/>
      <c r="L2414" s="1"/>
      <c r="O2414" s="1"/>
    </row>
    <row r="2415" spans="11:15" x14ac:dyDescent="0.2">
      <c r="K2415" s="1"/>
      <c r="L2415" s="1"/>
      <c r="O2415" s="1"/>
    </row>
    <row r="2416" spans="11:15" x14ac:dyDescent="0.2">
      <c r="K2416" s="1"/>
      <c r="L2416" s="1"/>
      <c r="O2416" s="1"/>
    </row>
    <row r="2417" spans="11:15" x14ac:dyDescent="0.2">
      <c r="K2417" s="1"/>
      <c r="L2417" s="1"/>
      <c r="O2417" s="1"/>
    </row>
    <row r="2418" spans="11:15" x14ac:dyDescent="0.2">
      <c r="K2418" s="1"/>
      <c r="L2418" s="1"/>
      <c r="O2418" s="1"/>
    </row>
    <row r="2419" spans="11:15" x14ac:dyDescent="0.2">
      <c r="K2419" s="1"/>
      <c r="L2419" s="1"/>
      <c r="O2419" s="1"/>
    </row>
    <row r="2420" spans="11:15" x14ac:dyDescent="0.2">
      <c r="K2420" s="1"/>
      <c r="L2420" s="1"/>
      <c r="O2420" s="1"/>
    </row>
    <row r="2421" spans="11:15" x14ac:dyDescent="0.2">
      <c r="K2421" s="1"/>
      <c r="L2421" s="1"/>
      <c r="O2421" s="1"/>
    </row>
    <row r="2422" spans="11:15" x14ac:dyDescent="0.2">
      <c r="K2422" s="1"/>
      <c r="L2422" s="1"/>
      <c r="O2422" s="1"/>
    </row>
    <row r="2423" spans="11:15" x14ac:dyDescent="0.2">
      <c r="K2423" s="1"/>
      <c r="L2423" s="1"/>
      <c r="O2423" s="1"/>
    </row>
    <row r="2424" spans="11:15" x14ac:dyDescent="0.2">
      <c r="K2424" s="1"/>
      <c r="L2424" s="1"/>
      <c r="O2424" s="1"/>
    </row>
    <row r="2425" spans="11:15" x14ac:dyDescent="0.2">
      <c r="K2425" s="1"/>
      <c r="L2425" s="1"/>
      <c r="O2425" s="1"/>
    </row>
    <row r="2426" spans="11:15" x14ac:dyDescent="0.2">
      <c r="K2426" s="1"/>
      <c r="L2426" s="1"/>
      <c r="O2426" s="1"/>
    </row>
    <row r="2427" spans="11:15" x14ac:dyDescent="0.2">
      <c r="K2427" s="1"/>
      <c r="L2427" s="1"/>
      <c r="O2427" s="1"/>
    </row>
    <row r="2428" spans="11:15" x14ac:dyDescent="0.2">
      <c r="K2428" s="1"/>
      <c r="L2428" s="1"/>
      <c r="O2428" s="1"/>
    </row>
    <row r="2429" spans="11:15" x14ac:dyDescent="0.2">
      <c r="K2429" s="1"/>
      <c r="L2429" s="1"/>
      <c r="O2429" s="1"/>
    </row>
    <row r="2430" spans="11:15" x14ac:dyDescent="0.2">
      <c r="K2430" s="1"/>
      <c r="L2430" s="1"/>
      <c r="O2430" s="1"/>
    </row>
    <row r="2431" spans="11:15" x14ac:dyDescent="0.2">
      <c r="K2431" s="1"/>
      <c r="L2431" s="1"/>
      <c r="O2431" s="1"/>
    </row>
    <row r="2432" spans="11:15" x14ac:dyDescent="0.2">
      <c r="K2432" s="1"/>
      <c r="L2432" s="1"/>
      <c r="O2432" s="1"/>
    </row>
    <row r="2433" spans="11:15" x14ac:dyDescent="0.2">
      <c r="K2433" s="1"/>
      <c r="L2433" s="1"/>
      <c r="O2433" s="1"/>
    </row>
    <row r="2434" spans="11:15" x14ac:dyDescent="0.2">
      <c r="K2434" s="1"/>
      <c r="L2434" s="1"/>
      <c r="O2434" s="1"/>
    </row>
    <row r="2435" spans="11:15" x14ac:dyDescent="0.2">
      <c r="K2435" s="1"/>
      <c r="L2435" s="1"/>
      <c r="O2435" s="1"/>
    </row>
    <row r="2436" spans="11:15" x14ac:dyDescent="0.2">
      <c r="K2436" s="1"/>
      <c r="L2436" s="1"/>
      <c r="O2436" s="1"/>
    </row>
    <row r="2437" spans="11:15" x14ac:dyDescent="0.2">
      <c r="K2437" s="1"/>
      <c r="L2437" s="1"/>
      <c r="O2437" s="1"/>
    </row>
    <row r="2438" spans="11:15" x14ac:dyDescent="0.2">
      <c r="K2438" s="1"/>
      <c r="L2438" s="1"/>
      <c r="O2438" s="1"/>
    </row>
    <row r="2439" spans="11:15" x14ac:dyDescent="0.2">
      <c r="K2439" s="1"/>
      <c r="L2439" s="1"/>
      <c r="O2439" s="1"/>
    </row>
    <row r="2440" spans="11:15" x14ac:dyDescent="0.2">
      <c r="K2440" s="1"/>
      <c r="L2440" s="1"/>
      <c r="O2440" s="1"/>
    </row>
    <row r="2441" spans="11:15" x14ac:dyDescent="0.2">
      <c r="K2441" s="1"/>
      <c r="L2441" s="1"/>
      <c r="O2441" s="1"/>
    </row>
    <row r="2442" spans="11:15" x14ac:dyDescent="0.2">
      <c r="K2442" s="1"/>
      <c r="L2442" s="1"/>
      <c r="O2442" s="1"/>
    </row>
    <row r="2443" spans="11:15" x14ac:dyDescent="0.2">
      <c r="K2443" s="1"/>
      <c r="L2443" s="1"/>
      <c r="O2443" s="1"/>
    </row>
    <row r="2444" spans="11:15" x14ac:dyDescent="0.2">
      <c r="K2444" s="1"/>
      <c r="L2444" s="1"/>
      <c r="O2444" s="1"/>
    </row>
    <row r="2445" spans="11:15" x14ac:dyDescent="0.2">
      <c r="K2445" s="1"/>
      <c r="L2445" s="1"/>
      <c r="O2445" s="1"/>
    </row>
    <row r="2446" spans="11:15" x14ac:dyDescent="0.2">
      <c r="K2446" s="1"/>
      <c r="L2446" s="1"/>
      <c r="O2446" s="1"/>
    </row>
    <row r="2447" spans="11:15" x14ac:dyDescent="0.2">
      <c r="K2447" s="1"/>
      <c r="L2447" s="1"/>
      <c r="O2447" s="1"/>
    </row>
    <row r="2448" spans="11:15" x14ac:dyDescent="0.2">
      <c r="K2448" s="1"/>
      <c r="L2448" s="1"/>
      <c r="O2448" s="1"/>
    </row>
    <row r="2449" spans="11:15" x14ac:dyDescent="0.2">
      <c r="K2449" s="1"/>
      <c r="L2449" s="1"/>
      <c r="O2449" s="1"/>
    </row>
    <row r="2450" spans="11:15" x14ac:dyDescent="0.2">
      <c r="K2450" s="1"/>
      <c r="L2450" s="1"/>
      <c r="O2450" s="1"/>
    </row>
    <row r="2451" spans="11:15" x14ac:dyDescent="0.2">
      <c r="K2451" s="1"/>
      <c r="L2451" s="1"/>
      <c r="O2451" s="1"/>
    </row>
    <row r="2452" spans="11:15" x14ac:dyDescent="0.2">
      <c r="K2452" s="1"/>
      <c r="L2452" s="1"/>
      <c r="O2452" s="1"/>
    </row>
    <row r="2453" spans="11:15" x14ac:dyDescent="0.2">
      <c r="K2453" s="1"/>
      <c r="L2453" s="1"/>
      <c r="O2453" s="1"/>
    </row>
    <row r="2454" spans="11:15" x14ac:dyDescent="0.2">
      <c r="K2454" s="1"/>
      <c r="L2454" s="1"/>
      <c r="O2454" s="1"/>
    </row>
    <row r="2455" spans="11:15" x14ac:dyDescent="0.2">
      <c r="K2455" s="1"/>
      <c r="L2455" s="1"/>
      <c r="O2455" s="1"/>
    </row>
    <row r="2456" spans="11:15" x14ac:dyDescent="0.2">
      <c r="K2456" s="1"/>
      <c r="L2456" s="1"/>
      <c r="O2456" s="1"/>
    </row>
    <row r="2457" spans="11:15" x14ac:dyDescent="0.2">
      <c r="K2457" s="1"/>
      <c r="L2457" s="1"/>
      <c r="O2457" s="1"/>
    </row>
    <row r="2458" spans="11:15" x14ac:dyDescent="0.2">
      <c r="K2458" s="1"/>
      <c r="L2458" s="1"/>
      <c r="O2458" s="1"/>
    </row>
    <row r="2459" spans="11:15" x14ac:dyDescent="0.2">
      <c r="K2459" s="1"/>
      <c r="L2459" s="1"/>
      <c r="O2459" s="1"/>
    </row>
    <row r="2460" spans="11:15" x14ac:dyDescent="0.2">
      <c r="K2460" s="1"/>
      <c r="L2460" s="1"/>
      <c r="O2460" s="1"/>
    </row>
    <row r="2461" spans="11:15" x14ac:dyDescent="0.2">
      <c r="K2461" s="1"/>
      <c r="L2461" s="1"/>
      <c r="O2461" s="1"/>
    </row>
    <row r="2462" spans="11:15" x14ac:dyDescent="0.2">
      <c r="K2462" s="1"/>
      <c r="L2462" s="1"/>
      <c r="O2462" s="1"/>
    </row>
    <row r="2463" spans="11:15" x14ac:dyDescent="0.2">
      <c r="K2463" s="1"/>
      <c r="L2463" s="1"/>
      <c r="O2463" s="1"/>
    </row>
    <row r="2464" spans="11:15" x14ac:dyDescent="0.2">
      <c r="K2464" s="1"/>
      <c r="L2464" s="1"/>
      <c r="O2464" s="1"/>
    </row>
    <row r="2465" spans="11:15" x14ac:dyDescent="0.2">
      <c r="K2465" s="1"/>
      <c r="L2465" s="1"/>
      <c r="O2465" s="1"/>
    </row>
    <row r="2466" spans="11:15" x14ac:dyDescent="0.2">
      <c r="K2466" s="1"/>
      <c r="L2466" s="1"/>
      <c r="O2466" s="1"/>
    </row>
    <row r="2467" spans="11:15" x14ac:dyDescent="0.2">
      <c r="K2467" s="1"/>
      <c r="L2467" s="1"/>
      <c r="O2467" s="1"/>
    </row>
    <row r="2468" spans="11:15" x14ac:dyDescent="0.2">
      <c r="K2468" s="1"/>
      <c r="L2468" s="1"/>
      <c r="O2468" s="1"/>
    </row>
    <row r="2469" spans="11:15" x14ac:dyDescent="0.2">
      <c r="K2469" s="1"/>
      <c r="L2469" s="1"/>
      <c r="O2469" s="1"/>
    </row>
    <row r="2470" spans="11:15" x14ac:dyDescent="0.2">
      <c r="K2470" s="1"/>
      <c r="L2470" s="1"/>
      <c r="O2470" s="1"/>
    </row>
    <row r="2471" spans="11:15" x14ac:dyDescent="0.2">
      <c r="K2471" s="1"/>
      <c r="L2471" s="1"/>
      <c r="O2471" s="1"/>
    </row>
    <row r="2472" spans="11:15" x14ac:dyDescent="0.2">
      <c r="K2472" s="1"/>
      <c r="L2472" s="1"/>
      <c r="O2472" s="1"/>
    </row>
    <row r="2473" spans="11:15" x14ac:dyDescent="0.2">
      <c r="K2473" s="1"/>
      <c r="L2473" s="1"/>
      <c r="O2473" s="1"/>
    </row>
    <row r="2474" spans="11:15" x14ac:dyDescent="0.2">
      <c r="K2474" s="1"/>
      <c r="L2474" s="1"/>
      <c r="O2474" s="1"/>
    </row>
    <row r="2475" spans="11:15" x14ac:dyDescent="0.2">
      <c r="K2475" s="1"/>
      <c r="L2475" s="1"/>
      <c r="O2475" s="1"/>
    </row>
    <row r="2476" spans="11:15" x14ac:dyDescent="0.2">
      <c r="K2476" s="1"/>
      <c r="L2476" s="1"/>
      <c r="O2476" s="1"/>
    </row>
    <row r="2477" spans="11:15" x14ac:dyDescent="0.2">
      <c r="K2477" s="1"/>
      <c r="L2477" s="1"/>
      <c r="O2477" s="1"/>
    </row>
    <row r="2478" spans="11:15" x14ac:dyDescent="0.2">
      <c r="K2478" s="1"/>
      <c r="L2478" s="1"/>
      <c r="O2478" s="1"/>
    </row>
    <row r="2479" spans="11:15" x14ac:dyDescent="0.2">
      <c r="K2479" s="1"/>
      <c r="L2479" s="1"/>
      <c r="O2479" s="1"/>
    </row>
    <row r="2480" spans="11:15" x14ac:dyDescent="0.2">
      <c r="K2480" s="1"/>
      <c r="L2480" s="1"/>
      <c r="O2480" s="1"/>
    </row>
    <row r="2481" spans="11:15" x14ac:dyDescent="0.2">
      <c r="K2481" s="1"/>
      <c r="L2481" s="1"/>
      <c r="O2481" s="1"/>
    </row>
    <row r="2482" spans="11:15" x14ac:dyDescent="0.2">
      <c r="K2482" s="1"/>
      <c r="L2482" s="1"/>
      <c r="O2482" s="1"/>
    </row>
    <row r="2483" spans="11:15" x14ac:dyDescent="0.2">
      <c r="K2483" s="1"/>
      <c r="L2483" s="1"/>
      <c r="O2483" s="1"/>
    </row>
    <row r="2484" spans="11:15" x14ac:dyDescent="0.2">
      <c r="K2484" s="1"/>
      <c r="L2484" s="1"/>
      <c r="O2484" s="1"/>
    </row>
    <row r="2485" spans="11:15" x14ac:dyDescent="0.2">
      <c r="K2485" s="1"/>
      <c r="L2485" s="1"/>
      <c r="O2485" s="1"/>
    </row>
    <row r="2486" spans="11:15" x14ac:dyDescent="0.2">
      <c r="K2486" s="1"/>
      <c r="L2486" s="1"/>
      <c r="O2486" s="1"/>
    </row>
    <row r="2487" spans="11:15" x14ac:dyDescent="0.2">
      <c r="K2487" s="1"/>
      <c r="L2487" s="1"/>
      <c r="O2487" s="1"/>
    </row>
    <row r="2488" spans="11:15" x14ac:dyDescent="0.2">
      <c r="K2488" s="1"/>
      <c r="L2488" s="1"/>
      <c r="O2488" s="1"/>
    </row>
    <row r="2489" spans="11:15" x14ac:dyDescent="0.2">
      <c r="K2489" s="1"/>
      <c r="L2489" s="1"/>
      <c r="O2489" s="1"/>
    </row>
    <row r="2490" spans="11:15" x14ac:dyDescent="0.2">
      <c r="K2490" s="1"/>
      <c r="L2490" s="1"/>
      <c r="O2490" s="1"/>
    </row>
    <row r="2491" spans="11:15" x14ac:dyDescent="0.2">
      <c r="K2491" s="1"/>
      <c r="L2491" s="1"/>
      <c r="O2491" s="1"/>
    </row>
    <row r="2492" spans="11:15" x14ac:dyDescent="0.2">
      <c r="K2492" s="1"/>
      <c r="L2492" s="1"/>
      <c r="O2492" s="1"/>
    </row>
    <row r="2493" spans="11:15" x14ac:dyDescent="0.2">
      <c r="K2493" s="1"/>
      <c r="L2493" s="1"/>
      <c r="O2493" s="1"/>
    </row>
    <row r="2494" spans="11:15" x14ac:dyDescent="0.2">
      <c r="K2494" s="1"/>
      <c r="L2494" s="1"/>
      <c r="O2494" s="1"/>
    </row>
    <row r="2495" spans="11:15" x14ac:dyDescent="0.2">
      <c r="K2495" s="1"/>
      <c r="L2495" s="1"/>
      <c r="O2495" s="1"/>
    </row>
    <row r="2496" spans="11:15" x14ac:dyDescent="0.2">
      <c r="K2496" s="1"/>
      <c r="L2496" s="1"/>
      <c r="O2496" s="1"/>
    </row>
    <row r="2497" spans="11:15" x14ac:dyDescent="0.2">
      <c r="K2497" s="1"/>
      <c r="L2497" s="1"/>
      <c r="O2497" s="1"/>
    </row>
    <row r="2498" spans="11:15" x14ac:dyDescent="0.2">
      <c r="K2498" s="1"/>
      <c r="L2498" s="1"/>
      <c r="O2498" s="1"/>
    </row>
    <row r="2499" spans="11:15" x14ac:dyDescent="0.2">
      <c r="K2499" s="1"/>
      <c r="L2499" s="1"/>
      <c r="O2499" s="1"/>
    </row>
    <row r="2500" spans="11:15" x14ac:dyDescent="0.2">
      <c r="K2500" s="1"/>
      <c r="L2500" s="1"/>
      <c r="O2500" s="1"/>
    </row>
    <row r="2501" spans="11:15" x14ac:dyDescent="0.2">
      <c r="K2501" s="1"/>
      <c r="L2501" s="1"/>
      <c r="O2501" s="1"/>
    </row>
    <row r="2502" spans="11:15" x14ac:dyDescent="0.2">
      <c r="K2502" s="1"/>
      <c r="L2502" s="1"/>
      <c r="O2502" s="1"/>
    </row>
    <row r="2503" spans="11:15" x14ac:dyDescent="0.2">
      <c r="K2503" s="1"/>
      <c r="L2503" s="1"/>
      <c r="O2503" s="1"/>
    </row>
    <row r="2504" spans="11:15" x14ac:dyDescent="0.2">
      <c r="K2504" s="1"/>
      <c r="L2504" s="1"/>
      <c r="O2504" s="1"/>
    </row>
    <row r="2505" spans="11:15" x14ac:dyDescent="0.2">
      <c r="K2505" s="1"/>
      <c r="L2505" s="1"/>
      <c r="O2505" s="1"/>
    </row>
    <row r="2506" spans="11:15" x14ac:dyDescent="0.2">
      <c r="K2506" s="1"/>
      <c r="L2506" s="1"/>
      <c r="O2506" s="1"/>
    </row>
    <row r="2507" spans="11:15" x14ac:dyDescent="0.2">
      <c r="K2507" s="1"/>
      <c r="L2507" s="1"/>
      <c r="O2507" s="1"/>
    </row>
    <row r="2508" spans="11:15" x14ac:dyDescent="0.2">
      <c r="K2508" s="1"/>
      <c r="L2508" s="1"/>
      <c r="O2508" s="1"/>
    </row>
    <row r="2509" spans="11:15" x14ac:dyDescent="0.2">
      <c r="K2509" s="1"/>
      <c r="L2509" s="1"/>
      <c r="O2509" s="1"/>
    </row>
    <row r="2510" spans="11:15" x14ac:dyDescent="0.2">
      <c r="K2510" s="1"/>
      <c r="L2510" s="1"/>
      <c r="O2510" s="1"/>
    </row>
    <row r="2511" spans="11:15" x14ac:dyDescent="0.2">
      <c r="K2511" s="1"/>
      <c r="L2511" s="1"/>
      <c r="O2511" s="1"/>
    </row>
    <row r="2512" spans="11:15" x14ac:dyDescent="0.2">
      <c r="K2512" s="1"/>
      <c r="L2512" s="1"/>
      <c r="O2512" s="1"/>
    </row>
    <row r="2513" spans="11:15" x14ac:dyDescent="0.2">
      <c r="K2513" s="1"/>
      <c r="L2513" s="1"/>
      <c r="O2513" s="1"/>
    </row>
    <row r="2514" spans="11:15" x14ac:dyDescent="0.2">
      <c r="K2514" s="1"/>
      <c r="L2514" s="1"/>
      <c r="O2514" s="1"/>
    </row>
    <row r="2515" spans="11:15" x14ac:dyDescent="0.2">
      <c r="K2515" s="1"/>
      <c r="L2515" s="1"/>
      <c r="O2515" s="1"/>
    </row>
    <row r="2516" spans="11:15" x14ac:dyDescent="0.2">
      <c r="K2516" s="1"/>
      <c r="L2516" s="1"/>
      <c r="O2516" s="1"/>
    </row>
    <row r="2517" spans="11:15" x14ac:dyDescent="0.2">
      <c r="K2517" s="1"/>
      <c r="L2517" s="1"/>
      <c r="O2517" s="1"/>
    </row>
    <row r="2518" spans="11:15" x14ac:dyDescent="0.2">
      <c r="K2518" s="1"/>
      <c r="L2518" s="1"/>
      <c r="O2518" s="1"/>
    </row>
    <row r="2519" spans="11:15" x14ac:dyDescent="0.2">
      <c r="K2519" s="1"/>
      <c r="L2519" s="1"/>
      <c r="O2519" s="1"/>
    </row>
    <row r="2520" spans="11:15" x14ac:dyDescent="0.2">
      <c r="K2520" s="1"/>
      <c r="L2520" s="1"/>
      <c r="O2520" s="1"/>
    </row>
    <row r="2521" spans="11:15" x14ac:dyDescent="0.2">
      <c r="K2521" s="1"/>
      <c r="L2521" s="1"/>
      <c r="O2521" s="1"/>
    </row>
    <row r="2522" spans="11:15" x14ac:dyDescent="0.2">
      <c r="K2522" s="1"/>
      <c r="L2522" s="1"/>
      <c r="O2522" s="1"/>
    </row>
    <row r="2523" spans="11:15" x14ac:dyDescent="0.2">
      <c r="K2523" s="1"/>
      <c r="L2523" s="1"/>
      <c r="O2523" s="1"/>
    </row>
    <row r="2524" spans="11:15" x14ac:dyDescent="0.2">
      <c r="K2524" s="1"/>
      <c r="L2524" s="1"/>
      <c r="O2524" s="1"/>
    </row>
    <row r="2525" spans="11:15" x14ac:dyDescent="0.2">
      <c r="K2525" s="1"/>
      <c r="L2525" s="1"/>
      <c r="O2525" s="1"/>
    </row>
    <row r="2526" spans="11:15" x14ac:dyDescent="0.2">
      <c r="K2526" s="1"/>
      <c r="L2526" s="1"/>
      <c r="O2526" s="1"/>
    </row>
    <row r="2527" spans="11:15" x14ac:dyDescent="0.2">
      <c r="K2527" s="1"/>
      <c r="L2527" s="1"/>
      <c r="O2527" s="1"/>
    </row>
    <row r="2528" spans="11:15" x14ac:dyDescent="0.2">
      <c r="K2528" s="1"/>
      <c r="L2528" s="1"/>
      <c r="O2528" s="1"/>
    </row>
    <row r="2529" spans="11:15" x14ac:dyDescent="0.2">
      <c r="K2529" s="1"/>
      <c r="L2529" s="1"/>
      <c r="O2529" s="1"/>
    </row>
    <row r="2530" spans="11:15" x14ac:dyDescent="0.2">
      <c r="K2530" s="1"/>
      <c r="L2530" s="1"/>
      <c r="O2530" s="1"/>
    </row>
    <row r="2531" spans="11:15" x14ac:dyDescent="0.2">
      <c r="K2531" s="1"/>
      <c r="L2531" s="1"/>
      <c r="O2531" s="1"/>
    </row>
    <row r="2532" spans="11:15" x14ac:dyDescent="0.2">
      <c r="K2532" s="1"/>
      <c r="L2532" s="1"/>
      <c r="O2532" s="1"/>
    </row>
    <row r="2533" spans="11:15" x14ac:dyDescent="0.2">
      <c r="K2533" s="1"/>
      <c r="L2533" s="1"/>
      <c r="O2533" s="1"/>
    </row>
    <row r="2534" spans="11:15" x14ac:dyDescent="0.2">
      <c r="K2534" s="1"/>
      <c r="L2534" s="1"/>
      <c r="O2534" s="1"/>
    </row>
    <row r="2535" spans="11:15" x14ac:dyDescent="0.2">
      <c r="K2535" s="1"/>
      <c r="L2535" s="1"/>
      <c r="O2535" s="1"/>
    </row>
    <row r="2536" spans="11:15" x14ac:dyDescent="0.2">
      <c r="K2536" s="1"/>
      <c r="L2536" s="1"/>
      <c r="O2536" s="1"/>
    </row>
    <row r="2537" spans="11:15" x14ac:dyDescent="0.2">
      <c r="K2537" s="1"/>
      <c r="L2537" s="1"/>
      <c r="O2537" s="1"/>
    </row>
    <row r="2538" spans="11:15" x14ac:dyDescent="0.2">
      <c r="K2538" s="1"/>
      <c r="L2538" s="1"/>
      <c r="O2538" s="1"/>
    </row>
    <row r="2539" spans="11:15" x14ac:dyDescent="0.2">
      <c r="K2539" s="1"/>
      <c r="L2539" s="1"/>
      <c r="O2539" s="1"/>
    </row>
    <row r="2540" spans="11:15" x14ac:dyDescent="0.2">
      <c r="K2540" s="1"/>
      <c r="L2540" s="1"/>
      <c r="O2540" s="1"/>
    </row>
    <row r="2541" spans="11:15" x14ac:dyDescent="0.2">
      <c r="K2541" s="1"/>
      <c r="L2541" s="1"/>
      <c r="O2541" s="1"/>
    </row>
    <row r="2542" spans="11:15" x14ac:dyDescent="0.2">
      <c r="K2542" s="1"/>
      <c r="L2542" s="1"/>
      <c r="O2542" s="1"/>
    </row>
    <row r="2543" spans="11:15" x14ac:dyDescent="0.2">
      <c r="K2543" s="1"/>
      <c r="L2543" s="1"/>
      <c r="O2543" s="1"/>
    </row>
    <row r="2544" spans="11:15" x14ac:dyDescent="0.2">
      <c r="K2544" s="1"/>
      <c r="L2544" s="1"/>
      <c r="O2544" s="1"/>
    </row>
    <row r="2545" spans="11:15" x14ac:dyDescent="0.2">
      <c r="K2545" s="1"/>
      <c r="L2545" s="1"/>
      <c r="O2545" s="1"/>
    </row>
    <row r="2546" spans="11:15" x14ac:dyDescent="0.2">
      <c r="K2546" s="1"/>
      <c r="L2546" s="1"/>
      <c r="O2546" s="1"/>
    </row>
    <row r="2547" spans="11:15" x14ac:dyDescent="0.2">
      <c r="K2547" s="1"/>
      <c r="L2547" s="1"/>
      <c r="O2547" s="1"/>
    </row>
    <row r="2548" spans="11:15" x14ac:dyDescent="0.2">
      <c r="K2548" s="1"/>
      <c r="L2548" s="1"/>
      <c r="O2548" s="1"/>
    </row>
    <row r="2549" spans="11:15" x14ac:dyDescent="0.2">
      <c r="K2549" s="1"/>
      <c r="L2549" s="1"/>
      <c r="O2549" s="1"/>
    </row>
    <row r="2550" spans="11:15" x14ac:dyDescent="0.2">
      <c r="K2550" s="1"/>
      <c r="L2550" s="1"/>
      <c r="O2550" s="1"/>
    </row>
    <row r="2551" spans="11:15" x14ac:dyDescent="0.2">
      <c r="K2551" s="1"/>
      <c r="L2551" s="1"/>
      <c r="O2551" s="1"/>
    </row>
    <row r="2552" spans="11:15" x14ac:dyDescent="0.2">
      <c r="K2552" s="1"/>
      <c r="L2552" s="1"/>
      <c r="O2552" s="1"/>
    </row>
    <row r="2553" spans="11:15" x14ac:dyDescent="0.2">
      <c r="K2553" s="1"/>
      <c r="L2553" s="1"/>
      <c r="O2553" s="1"/>
    </row>
    <row r="2554" spans="11:15" x14ac:dyDescent="0.2">
      <c r="K2554" s="1"/>
      <c r="L2554" s="1"/>
      <c r="O2554" s="1"/>
    </row>
    <row r="2555" spans="11:15" x14ac:dyDescent="0.2">
      <c r="K2555" s="1"/>
      <c r="L2555" s="1"/>
      <c r="O2555" s="1"/>
    </row>
    <row r="2556" spans="11:15" x14ac:dyDescent="0.2">
      <c r="K2556" s="1"/>
      <c r="L2556" s="1"/>
      <c r="O2556" s="1"/>
    </row>
    <row r="2557" spans="11:15" x14ac:dyDescent="0.2">
      <c r="K2557" s="1"/>
      <c r="L2557" s="1"/>
      <c r="O2557" s="1"/>
    </row>
    <row r="2558" spans="11:15" x14ac:dyDescent="0.2">
      <c r="K2558" s="1"/>
      <c r="L2558" s="1"/>
      <c r="O2558" s="1"/>
    </row>
    <row r="2559" spans="11:15" x14ac:dyDescent="0.2">
      <c r="K2559" s="1"/>
      <c r="L2559" s="1"/>
      <c r="O2559" s="1"/>
    </row>
    <row r="2560" spans="11:15" x14ac:dyDescent="0.2">
      <c r="K2560" s="1"/>
      <c r="L2560" s="1"/>
      <c r="O2560" s="1"/>
    </row>
    <row r="2561" spans="4:15" x14ac:dyDescent="0.2">
      <c r="K2561" s="1"/>
      <c r="L2561" s="1"/>
      <c r="O2561" s="1"/>
    </row>
    <row r="2562" spans="4:15" x14ac:dyDescent="0.2">
      <c r="K2562" s="1"/>
      <c r="L2562" s="1"/>
      <c r="O2562" s="1"/>
    </row>
    <row r="2563" spans="4:15" x14ac:dyDescent="0.2">
      <c r="K2563" s="1"/>
      <c r="L2563" s="1"/>
      <c r="O2563" s="1"/>
    </row>
    <row r="2564" spans="4:15" x14ac:dyDescent="0.2">
      <c r="K2564" s="1"/>
      <c r="L2564" s="1"/>
      <c r="O2564" s="1"/>
    </row>
    <row r="2565" spans="4:15" x14ac:dyDescent="0.2">
      <c r="K2565" s="1"/>
      <c r="L2565" s="1"/>
      <c r="O2565" s="1"/>
    </row>
    <row r="2566" spans="4:15" x14ac:dyDescent="0.2">
      <c r="K2566" s="1"/>
      <c r="L2566" s="1"/>
      <c r="O2566" s="1"/>
    </row>
    <row r="2567" spans="4:15" x14ac:dyDescent="0.2">
      <c r="K2567" s="1"/>
      <c r="L2567" s="1"/>
      <c r="O2567" s="1"/>
    </row>
    <row r="2568" spans="4:15" x14ac:dyDescent="0.2">
      <c r="K2568" s="1"/>
      <c r="L2568" s="1"/>
      <c r="O2568" s="1"/>
    </row>
    <row r="2569" spans="4:15" x14ac:dyDescent="0.2">
      <c r="K2569" s="1"/>
      <c r="L2569" s="1"/>
      <c r="O2569" s="1"/>
    </row>
    <row r="2570" spans="4:15" x14ac:dyDescent="0.2">
      <c r="D2570" s="1"/>
      <c r="E2570" s="1"/>
      <c r="K2570" s="1"/>
      <c r="L2570" s="1"/>
      <c r="O2570" s="1"/>
    </row>
    <row r="2571" spans="4:15" x14ac:dyDescent="0.2">
      <c r="D2571" s="1"/>
      <c r="E2571" s="1"/>
      <c r="K2571" s="1"/>
      <c r="L2571" s="1"/>
      <c r="O2571" s="1"/>
    </row>
    <row r="2572" spans="4:15" x14ac:dyDescent="0.2">
      <c r="D2572" s="1"/>
      <c r="E2572" s="1"/>
      <c r="K2572" s="1"/>
      <c r="L2572" s="1"/>
      <c r="O2572" s="1"/>
    </row>
    <row r="2573" spans="4:15" x14ac:dyDescent="0.2">
      <c r="D2573" s="1"/>
      <c r="E2573" s="1"/>
      <c r="K2573" s="1"/>
      <c r="L2573" s="1"/>
      <c r="O2573" s="1"/>
    </row>
    <row r="2574" spans="4:15" x14ac:dyDescent="0.2">
      <c r="D2574" s="1"/>
      <c r="E2574" s="1"/>
      <c r="K2574" s="1"/>
      <c r="L2574" s="1"/>
      <c r="O2574" s="1"/>
    </row>
    <row r="2575" spans="4:15" x14ac:dyDescent="0.2">
      <c r="D2575" s="1"/>
      <c r="E2575" s="1"/>
      <c r="K2575" s="1"/>
      <c r="L2575" s="1"/>
      <c r="O2575" s="1"/>
    </row>
    <row r="2576" spans="4:15" x14ac:dyDescent="0.2">
      <c r="D2576" s="1"/>
      <c r="E2576" s="1"/>
      <c r="K2576" s="1"/>
      <c r="L2576" s="1"/>
      <c r="O2576" s="1"/>
    </row>
    <row r="2577" spans="4:15" x14ac:dyDescent="0.2">
      <c r="D2577" s="1"/>
      <c r="E2577" s="1"/>
      <c r="K2577" s="1"/>
      <c r="L2577" s="1"/>
      <c r="O2577" s="1"/>
    </row>
    <row r="2578" spans="4:15" x14ac:dyDescent="0.2">
      <c r="D2578" s="1"/>
      <c r="E2578" s="1"/>
      <c r="K2578" s="1"/>
      <c r="L2578" s="1"/>
      <c r="O2578" s="1"/>
    </row>
    <row r="2579" spans="4:15" x14ac:dyDescent="0.2">
      <c r="D2579" s="1"/>
      <c r="E2579" s="1"/>
      <c r="K2579" s="1"/>
      <c r="L2579" s="1"/>
      <c r="O2579" s="1"/>
    </row>
    <row r="2580" spans="4:15" x14ac:dyDescent="0.2">
      <c r="D2580" s="1"/>
      <c r="E2580" s="1"/>
      <c r="K2580" s="1"/>
      <c r="L2580" s="1"/>
      <c r="O2580" s="1"/>
    </row>
    <row r="2581" spans="4:15" x14ac:dyDescent="0.2">
      <c r="D2581" s="1"/>
      <c r="E2581" s="1"/>
      <c r="K2581" s="1"/>
      <c r="L2581" s="1"/>
      <c r="O2581" s="1"/>
    </row>
    <row r="2582" spans="4:15" x14ac:dyDescent="0.2">
      <c r="D2582" s="1"/>
      <c r="E2582" s="1"/>
      <c r="K2582" s="1"/>
      <c r="L2582" s="1"/>
      <c r="O2582" s="1"/>
    </row>
    <row r="2583" spans="4:15" x14ac:dyDescent="0.2">
      <c r="D2583" s="1"/>
      <c r="E2583" s="1"/>
      <c r="K2583" s="1"/>
      <c r="L2583" s="1"/>
      <c r="O2583" s="1"/>
    </row>
    <row r="2584" spans="4:15" x14ac:dyDescent="0.2">
      <c r="D2584" s="1"/>
      <c r="E2584" s="1"/>
      <c r="K2584" s="1"/>
      <c r="L2584" s="1"/>
      <c r="O2584" s="1"/>
    </row>
    <row r="2585" spans="4:15" x14ac:dyDescent="0.2">
      <c r="D2585" s="1"/>
      <c r="E2585" s="1"/>
      <c r="K2585" s="1"/>
      <c r="L2585" s="1"/>
      <c r="O2585" s="1"/>
    </row>
    <row r="2586" spans="4:15" x14ac:dyDescent="0.2">
      <c r="D2586" s="1"/>
      <c r="E2586" s="1"/>
      <c r="K2586" s="1"/>
      <c r="L2586" s="1"/>
      <c r="O2586" s="1"/>
    </row>
    <row r="2587" spans="4:15" x14ac:dyDescent="0.2">
      <c r="D2587" s="1"/>
      <c r="E2587" s="1"/>
      <c r="K2587" s="1"/>
      <c r="L2587" s="1"/>
      <c r="O2587" s="1"/>
    </row>
    <row r="2588" spans="4:15" x14ac:dyDescent="0.2">
      <c r="D2588" s="1"/>
      <c r="E2588" s="1"/>
      <c r="K2588" s="1"/>
      <c r="L2588" s="1"/>
      <c r="O2588" s="1"/>
    </row>
    <row r="2589" spans="4:15" x14ac:dyDescent="0.2">
      <c r="D2589" s="1"/>
      <c r="E2589" s="1"/>
      <c r="K2589" s="1"/>
      <c r="L2589" s="1"/>
      <c r="O2589" s="1"/>
    </row>
    <row r="2590" spans="4:15" x14ac:dyDescent="0.2">
      <c r="D2590" s="1"/>
      <c r="E2590" s="1"/>
      <c r="K2590" s="1"/>
      <c r="L2590" s="1"/>
      <c r="O2590" s="1"/>
    </row>
    <row r="2591" spans="4:15" x14ac:dyDescent="0.2">
      <c r="D2591" s="1"/>
      <c r="E2591" s="1"/>
      <c r="K2591" s="1"/>
      <c r="L2591" s="1"/>
      <c r="O2591" s="1"/>
    </row>
    <row r="2592" spans="4:15" x14ac:dyDescent="0.2">
      <c r="D2592" s="1"/>
      <c r="E2592" s="1"/>
      <c r="K2592" s="1"/>
      <c r="L2592" s="1"/>
      <c r="O2592" s="1"/>
    </row>
    <row r="2593" spans="4:15" x14ac:dyDescent="0.2">
      <c r="D2593" s="1"/>
      <c r="E2593" s="1"/>
      <c r="K2593" s="1"/>
      <c r="L2593" s="1"/>
      <c r="O2593" s="1"/>
    </row>
    <row r="2594" spans="4:15" x14ac:dyDescent="0.2">
      <c r="D2594" s="1"/>
      <c r="E2594" s="1"/>
      <c r="K2594" s="1"/>
      <c r="L2594" s="1"/>
      <c r="O2594" s="1"/>
    </row>
    <row r="2595" spans="4:15" x14ac:dyDescent="0.2">
      <c r="D2595" s="1"/>
      <c r="E2595" s="1"/>
      <c r="K2595" s="1"/>
      <c r="L2595" s="1"/>
      <c r="O2595" s="1"/>
    </row>
    <row r="2596" spans="4:15" x14ac:dyDescent="0.2">
      <c r="D2596" s="1"/>
      <c r="E2596" s="1"/>
      <c r="K2596" s="1"/>
      <c r="L2596" s="1"/>
      <c r="O2596" s="1"/>
    </row>
    <row r="2597" spans="4:15" x14ac:dyDescent="0.2">
      <c r="D2597" s="1"/>
      <c r="E2597" s="1"/>
      <c r="K2597" s="1"/>
      <c r="L2597" s="1"/>
      <c r="O2597" s="1"/>
    </row>
    <row r="2598" spans="4:15" x14ac:dyDescent="0.2">
      <c r="D2598" s="1"/>
      <c r="E2598" s="1"/>
      <c r="K2598" s="1"/>
      <c r="L2598" s="1"/>
      <c r="O2598" s="1"/>
    </row>
    <row r="2599" spans="4:15" x14ac:dyDescent="0.2">
      <c r="D2599" s="1"/>
      <c r="E2599" s="1"/>
      <c r="K2599" s="1"/>
      <c r="L2599" s="1"/>
      <c r="O2599" s="1"/>
    </row>
    <row r="2600" spans="4:15" x14ac:dyDescent="0.2">
      <c r="D2600" s="1"/>
      <c r="E2600" s="1"/>
      <c r="K2600" s="1"/>
      <c r="L2600" s="1"/>
      <c r="O2600" s="1"/>
    </row>
    <row r="2601" spans="4:15" x14ac:dyDescent="0.2">
      <c r="D2601" s="1"/>
      <c r="E2601" s="1"/>
      <c r="K2601" s="1"/>
      <c r="L2601" s="1"/>
      <c r="O2601" s="1"/>
    </row>
    <row r="2602" spans="4:15" x14ac:dyDescent="0.2">
      <c r="D2602" s="1"/>
      <c r="E2602" s="1"/>
      <c r="K2602" s="1"/>
      <c r="L2602" s="1"/>
      <c r="O2602" s="1"/>
    </row>
    <row r="2603" spans="4:15" x14ac:dyDescent="0.2">
      <c r="D2603" s="1"/>
      <c r="E2603" s="1"/>
      <c r="K2603" s="1"/>
      <c r="L2603" s="1"/>
      <c r="O2603" s="1"/>
    </row>
    <row r="2604" spans="4:15" x14ac:dyDescent="0.2">
      <c r="D2604" s="1"/>
      <c r="E2604" s="1"/>
      <c r="K2604" s="1"/>
      <c r="L2604" s="1"/>
      <c r="O2604" s="1"/>
    </row>
    <row r="2605" spans="4:15" x14ac:dyDescent="0.2">
      <c r="D2605" s="1"/>
      <c r="E2605" s="1"/>
      <c r="K2605" s="1"/>
      <c r="L2605" s="1"/>
      <c r="O2605" s="1"/>
    </row>
    <row r="2606" spans="4:15" x14ac:dyDescent="0.2">
      <c r="D2606" s="1"/>
      <c r="E2606" s="1"/>
      <c r="K2606" s="1"/>
      <c r="L2606" s="1"/>
      <c r="O2606" s="1"/>
    </row>
    <row r="2607" spans="4:15" x14ac:dyDescent="0.2">
      <c r="D2607" s="1"/>
      <c r="E2607" s="1"/>
      <c r="K2607" s="1"/>
      <c r="L2607" s="1"/>
      <c r="O2607" s="1"/>
    </row>
    <row r="2608" spans="4:15" x14ac:dyDescent="0.2">
      <c r="D2608" s="1"/>
      <c r="E2608" s="1"/>
      <c r="K2608" s="1"/>
      <c r="L2608" s="1"/>
      <c r="O2608" s="1"/>
    </row>
    <row r="2609" spans="4:15" x14ac:dyDescent="0.2">
      <c r="D2609" s="1"/>
      <c r="E2609" s="1"/>
      <c r="K2609" s="1"/>
      <c r="L2609" s="1"/>
      <c r="O2609" s="1"/>
    </row>
    <row r="2610" spans="4:15" x14ac:dyDescent="0.2">
      <c r="D2610" s="1"/>
      <c r="E2610" s="1"/>
      <c r="K2610" s="1"/>
      <c r="L2610" s="1"/>
      <c r="O2610" s="1"/>
    </row>
    <row r="2611" spans="4:15" x14ac:dyDescent="0.2">
      <c r="D2611" s="1"/>
      <c r="E2611" s="1"/>
      <c r="K2611" s="1"/>
      <c r="L2611" s="1"/>
      <c r="O2611" s="1"/>
    </row>
    <row r="2612" spans="4:15" x14ac:dyDescent="0.2">
      <c r="D2612" s="1"/>
      <c r="E2612" s="1"/>
      <c r="K2612" s="1"/>
      <c r="L2612" s="1"/>
      <c r="O2612" s="1"/>
    </row>
    <row r="2613" spans="4:15" x14ac:dyDescent="0.2">
      <c r="D2613" s="1"/>
      <c r="E2613" s="1"/>
      <c r="K2613" s="1"/>
      <c r="L2613" s="1"/>
      <c r="O2613" s="1"/>
    </row>
    <row r="2614" spans="4:15" x14ac:dyDescent="0.2">
      <c r="D2614" s="1"/>
      <c r="E2614" s="1"/>
      <c r="K2614" s="1"/>
      <c r="L2614" s="1"/>
      <c r="O2614" s="1"/>
    </row>
    <row r="2615" spans="4:15" x14ac:dyDescent="0.2">
      <c r="D2615" s="1"/>
      <c r="E2615" s="1"/>
      <c r="K2615" s="1"/>
      <c r="L2615" s="1"/>
      <c r="O2615" s="1"/>
    </row>
    <row r="2616" spans="4:15" x14ac:dyDescent="0.2">
      <c r="D2616" s="1"/>
      <c r="E2616" s="1"/>
      <c r="K2616" s="1"/>
      <c r="L2616" s="1"/>
      <c r="O2616" s="1"/>
    </row>
    <row r="2617" spans="4:15" x14ac:dyDescent="0.2">
      <c r="D2617" s="1"/>
      <c r="E2617" s="1"/>
      <c r="K2617" s="1"/>
      <c r="L2617" s="1"/>
      <c r="O2617" s="1"/>
    </row>
    <row r="2618" spans="4:15" x14ac:dyDescent="0.2">
      <c r="D2618" s="1"/>
      <c r="E2618" s="1"/>
      <c r="K2618" s="1"/>
      <c r="L2618" s="1"/>
      <c r="O2618" s="1"/>
    </row>
    <row r="2619" spans="4:15" x14ac:dyDescent="0.2">
      <c r="D2619" s="1"/>
      <c r="E2619" s="1"/>
      <c r="K2619" s="1"/>
      <c r="L2619" s="1"/>
      <c r="O2619" s="1"/>
    </row>
    <row r="2620" spans="4:15" x14ac:dyDescent="0.2">
      <c r="D2620" s="1"/>
      <c r="E2620" s="1"/>
      <c r="K2620" s="1"/>
      <c r="L2620" s="1"/>
      <c r="O2620" s="1"/>
    </row>
    <row r="2621" spans="4:15" x14ac:dyDescent="0.2">
      <c r="D2621" s="1"/>
      <c r="E2621" s="1"/>
      <c r="K2621" s="1"/>
      <c r="L2621" s="1"/>
      <c r="O2621" s="1"/>
    </row>
    <row r="2622" spans="4:15" x14ac:dyDescent="0.2">
      <c r="D2622" s="1"/>
      <c r="E2622" s="1"/>
      <c r="K2622" s="1"/>
      <c r="L2622" s="1"/>
      <c r="O2622" s="1"/>
    </row>
    <row r="2623" spans="4:15" x14ac:dyDescent="0.2">
      <c r="D2623" s="1"/>
      <c r="E2623" s="1"/>
      <c r="K2623" s="1"/>
      <c r="L2623" s="1"/>
      <c r="O2623" s="1"/>
    </row>
    <row r="2624" spans="4:15" x14ac:dyDescent="0.2">
      <c r="D2624" s="1"/>
      <c r="E2624" s="1"/>
      <c r="K2624" s="1"/>
      <c r="L2624" s="1"/>
      <c r="O2624" s="1"/>
    </row>
    <row r="2625" spans="4:15" x14ac:dyDescent="0.2">
      <c r="D2625" s="1"/>
      <c r="E2625" s="1"/>
      <c r="K2625" s="1"/>
      <c r="L2625" s="1"/>
      <c r="O2625" s="1"/>
    </row>
    <row r="2626" spans="4:15" x14ac:dyDescent="0.2">
      <c r="D2626" s="1"/>
      <c r="E2626" s="1"/>
      <c r="K2626" s="1"/>
      <c r="L2626" s="1"/>
      <c r="O2626" s="1"/>
    </row>
    <row r="2627" spans="4:15" x14ac:dyDescent="0.2">
      <c r="D2627" s="1"/>
      <c r="E2627" s="1"/>
      <c r="K2627" s="1"/>
      <c r="L2627" s="1"/>
      <c r="O2627" s="1"/>
    </row>
    <row r="2628" spans="4:15" x14ac:dyDescent="0.2">
      <c r="D2628" s="1"/>
      <c r="E2628" s="1"/>
      <c r="K2628" s="1"/>
      <c r="L2628" s="1"/>
      <c r="O2628" s="1"/>
    </row>
    <row r="2629" spans="4:15" x14ac:dyDescent="0.2">
      <c r="D2629" s="1"/>
      <c r="E2629" s="1"/>
      <c r="K2629" s="1"/>
      <c r="L2629" s="1"/>
      <c r="O2629" s="1"/>
    </row>
    <row r="2630" spans="4:15" x14ac:dyDescent="0.2">
      <c r="D2630" s="1"/>
      <c r="E2630" s="1"/>
      <c r="K2630" s="1"/>
      <c r="L2630" s="1"/>
      <c r="O2630" s="1"/>
    </row>
    <row r="2631" spans="4:15" x14ac:dyDescent="0.2">
      <c r="D2631" s="1"/>
      <c r="E2631" s="1"/>
      <c r="K2631" s="1"/>
      <c r="L2631" s="1"/>
      <c r="O2631" s="1"/>
    </row>
    <row r="2632" spans="4:15" x14ac:dyDescent="0.2">
      <c r="D2632" s="1"/>
      <c r="E2632" s="1"/>
      <c r="K2632" s="1"/>
      <c r="L2632" s="1"/>
      <c r="O2632" s="1"/>
    </row>
    <row r="2633" spans="4:15" x14ac:dyDescent="0.2">
      <c r="D2633" s="1"/>
      <c r="E2633" s="1"/>
      <c r="K2633" s="1"/>
      <c r="L2633" s="1"/>
      <c r="O2633" s="1"/>
    </row>
    <row r="2634" spans="4:15" x14ac:dyDescent="0.2">
      <c r="D2634" s="1"/>
      <c r="E2634" s="1"/>
      <c r="K2634" s="1"/>
      <c r="L2634" s="1"/>
      <c r="O2634" s="1"/>
    </row>
    <row r="2635" spans="4:15" x14ac:dyDescent="0.2">
      <c r="D2635" s="1"/>
      <c r="E2635" s="1"/>
      <c r="K2635" s="1"/>
      <c r="L2635" s="1"/>
      <c r="O2635" s="1"/>
    </row>
    <row r="2636" spans="4:15" x14ac:dyDescent="0.2">
      <c r="D2636" s="1"/>
      <c r="E2636" s="1"/>
      <c r="K2636" s="1"/>
      <c r="L2636" s="1"/>
      <c r="O2636" s="1"/>
    </row>
    <row r="2637" spans="4:15" x14ac:dyDescent="0.2">
      <c r="D2637" s="1"/>
      <c r="E2637" s="1"/>
      <c r="K2637" s="1"/>
      <c r="L2637" s="1"/>
      <c r="O2637" s="1"/>
    </row>
    <row r="2638" spans="4:15" x14ac:dyDescent="0.2">
      <c r="D2638" s="1"/>
      <c r="E2638" s="1"/>
      <c r="K2638" s="1"/>
      <c r="L2638" s="1"/>
      <c r="O2638" s="1"/>
    </row>
    <row r="2639" spans="4:15" x14ac:dyDescent="0.2">
      <c r="D2639" s="1"/>
      <c r="E2639" s="1"/>
      <c r="K2639" s="1"/>
      <c r="L2639" s="1"/>
      <c r="O2639" s="1"/>
    </row>
    <row r="2640" spans="4:15" x14ac:dyDescent="0.2">
      <c r="D2640" s="1"/>
      <c r="E2640" s="1"/>
      <c r="K2640" s="1"/>
      <c r="L2640" s="1"/>
      <c r="O2640" s="1"/>
    </row>
    <row r="2641" spans="4:15" x14ac:dyDescent="0.2">
      <c r="D2641" s="1"/>
      <c r="E2641" s="1"/>
      <c r="K2641" s="1"/>
      <c r="L2641" s="1"/>
      <c r="O2641" s="1"/>
    </row>
    <row r="2642" spans="4:15" x14ac:dyDescent="0.2">
      <c r="D2642" s="1"/>
      <c r="E2642" s="1"/>
      <c r="K2642" s="1"/>
      <c r="L2642" s="1"/>
      <c r="O2642" s="1"/>
    </row>
    <row r="2643" spans="4:15" x14ac:dyDescent="0.2">
      <c r="D2643" s="1"/>
      <c r="E2643" s="1"/>
      <c r="K2643" s="1"/>
      <c r="L2643" s="1"/>
      <c r="O2643" s="1"/>
    </row>
    <row r="2644" spans="4:15" x14ac:dyDescent="0.2">
      <c r="D2644" s="1"/>
      <c r="E2644" s="1"/>
      <c r="K2644" s="1"/>
      <c r="L2644" s="1"/>
      <c r="O2644" s="1"/>
    </row>
    <row r="2645" spans="4:15" x14ac:dyDescent="0.2">
      <c r="D2645" s="1"/>
      <c r="E2645" s="1"/>
      <c r="K2645" s="1"/>
      <c r="L2645" s="1"/>
      <c r="O2645" s="1"/>
    </row>
    <row r="2646" spans="4:15" x14ac:dyDescent="0.2">
      <c r="D2646" s="1"/>
      <c r="E2646" s="1"/>
      <c r="K2646" s="1"/>
      <c r="L2646" s="1"/>
      <c r="O2646" s="1"/>
    </row>
    <row r="2647" spans="4:15" x14ac:dyDescent="0.2">
      <c r="D2647" s="1"/>
      <c r="E2647" s="1"/>
      <c r="K2647" s="1"/>
      <c r="L2647" s="1"/>
      <c r="O2647" s="1"/>
    </row>
    <row r="2648" spans="4:15" x14ac:dyDescent="0.2">
      <c r="D2648" s="1"/>
      <c r="E2648" s="1"/>
      <c r="K2648" s="1"/>
      <c r="L2648" s="1"/>
      <c r="O2648" s="1"/>
    </row>
    <row r="2649" spans="4:15" x14ac:dyDescent="0.2">
      <c r="D2649" s="1"/>
      <c r="E2649" s="1"/>
      <c r="K2649" s="1"/>
      <c r="L2649" s="1"/>
      <c r="O2649" s="1"/>
    </row>
    <row r="2650" spans="4:15" x14ac:dyDescent="0.2">
      <c r="D2650" s="1"/>
      <c r="E2650" s="1"/>
      <c r="K2650" s="1"/>
      <c r="L2650" s="1"/>
      <c r="O2650" s="1"/>
    </row>
    <row r="2651" spans="4:15" x14ac:dyDescent="0.2">
      <c r="D2651" s="1"/>
      <c r="E2651" s="1"/>
      <c r="K2651" s="1"/>
      <c r="L2651" s="1"/>
      <c r="O2651" s="1"/>
    </row>
    <row r="2652" spans="4:15" x14ac:dyDescent="0.2">
      <c r="D2652" s="1"/>
      <c r="E2652" s="1"/>
      <c r="K2652" s="1"/>
      <c r="L2652" s="1"/>
      <c r="O2652" s="1"/>
    </row>
    <row r="2653" spans="4:15" x14ac:dyDescent="0.2">
      <c r="D2653" s="1"/>
      <c r="E2653" s="1"/>
      <c r="K2653" s="1"/>
      <c r="L2653" s="1"/>
      <c r="O2653" s="1"/>
    </row>
    <row r="2654" spans="4:15" x14ac:dyDescent="0.2">
      <c r="D2654" s="1"/>
      <c r="E2654" s="1"/>
      <c r="K2654" s="1"/>
      <c r="L2654" s="1"/>
      <c r="O2654" s="1"/>
    </row>
    <row r="2655" spans="4:15" x14ac:dyDescent="0.2">
      <c r="D2655" s="1"/>
      <c r="E2655" s="1"/>
      <c r="K2655" s="1"/>
      <c r="L2655" s="1"/>
      <c r="O2655" s="1"/>
    </row>
    <row r="2656" spans="4:15" x14ac:dyDescent="0.2">
      <c r="D2656" s="1"/>
      <c r="E2656" s="1"/>
      <c r="K2656" s="1"/>
      <c r="L2656" s="1"/>
      <c r="O2656" s="1"/>
    </row>
    <row r="2657" spans="4:15" x14ac:dyDescent="0.2">
      <c r="D2657" s="1"/>
      <c r="E2657" s="1"/>
      <c r="K2657" s="1"/>
      <c r="L2657" s="1"/>
      <c r="O2657" s="1"/>
    </row>
    <row r="2658" spans="4:15" x14ac:dyDescent="0.2">
      <c r="D2658" s="1"/>
      <c r="E2658" s="1"/>
      <c r="K2658" s="1"/>
      <c r="L2658" s="1"/>
      <c r="O2658" s="1"/>
    </row>
    <row r="2659" spans="4:15" x14ac:dyDescent="0.2">
      <c r="D2659" s="1"/>
      <c r="E2659" s="1"/>
      <c r="K2659" s="1"/>
      <c r="L2659" s="1"/>
      <c r="O2659" s="1"/>
    </row>
    <row r="2660" spans="4:15" x14ac:dyDescent="0.2">
      <c r="D2660" s="1"/>
      <c r="E2660" s="1"/>
      <c r="K2660" s="1"/>
      <c r="L2660" s="1"/>
      <c r="O2660" s="1"/>
    </row>
    <row r="2661" spans="4:15" x14ac:dyDescent="0.2">
      <c r="D2661" s="1"/>
      <c r="E2661" s="1"/>
      <c r="K2661" s="1"/>
      <c r="L2661" s="1"/>
      <c r="O2661" s="1"/>
    </row>
    <row r="2662" spans="4:15" x14ac:dyDescent="0.2">
      <c r="D2662" s="1"/>
      <c r="E2662" s="1"/>
      <c r="K2662" s="1"/>
      <c r="L2662" s="1"/>
      <c r="O2662" s="1"/>
    </row>
    <row r="2663" spans="4:15" x14ac:dyDescent="0.2">
      <c r="D2663" s="1"/>
      <c r="E2663" s="1"/>
      <c r="K2663" s="1"/>
      <c r="L2663" s="1"/>
      <c r="O2663" s="1"/>
    </row>
    <row r="2664" spans="4:15" x14ac:dyDescent="0.2">
      <c r="D2664" s="1"/>
      <c r="E2664" s="1"/>
      <c r="K2664" s="1"/>
      <c r="L2664" s="1"/>
      <c r="O2664" s="1"/>
    </row>
    <row r="2665" spans="4:15" x14ac:dyDescent="0.2">
      <c r="D2665" s="1"/>
      <c r="E2665" s="1"/>
      <c r="K2665" s="1"/>
      <c r="L2665" s="1"/>
      <c r="O2665" s="1"/>
    </row>
    <row r="2666" spans="4:15" x14ac:dyDescent="0.2">
      <c r="D2666" s="1"/>
      <c r="E2666" s="1"/>
      <c r="K2666" s="1"/>
      <c r="L2666" s="1"/>
      <c r="O2666" s="1"/>
    </row>
    <row r="2667" spans="4:15" x14ac:dyDescent="0.2">
      <c r="D2667" s="1"/>
      <c r="E2667" s="1"/>
      <c r="K2667" s="1"/>
      <c r="L2667" s="1"/>
      <c r="O2667" s="1"/>
    </row>
    <row r="2668" spans="4:15" x14ac:dyDescent="0.2">
      <c r="D2668" s="1"/>
      <c r="E2668" s="1"/>
      <c r="K2668" s="1"/>
      <c r="L2668" s="1"/>
      <c r="O2668" s="1"/>
    </row>
    <row r="2669" spans="4:15" x14ac:dyDescent="0.2">
      <c r="D2669" s="1"/>
      <c r="E2669" s="1"/>
      <c r="K2669" s="1"/>
      <c r="L2669" s="1"/>
      <c r="O2669" s="1"/>
    </row>
    <row r="2670" spans="4:15" x14ac:dyDescent="0.2">
      <c r="D2670" s="1"/>
      <c r="E2670" s="1"/>
      <c r="K2670" s="1"/>
      <c r="L2670" s="1"/>
      <c r="O2670" s="1"/>
    </row>
    <row r="2671" spans="4:15" x14ac:dyDescent="0.2">
      <c r="D2671" s="1"/>
      <c r="E2671" s="1"/>
      <c r="K2671" s="1"/>
      <c r="L2671" s="1"/>
      <c r="O2671" s="1"/>
    </row>
    <row r="2672" spans="4:15" x14ac:dyDescent="0.2">
      <c r="D2672" s="1"/>
      <c r="E2672" s="1"/>
      <c r="K2672" s="1"/>
      <c r="L2672" s="1"/>
      <c r="O2672" s="1"/>
    </row>
    <row r="2673" spans="4:15" x14ac:dyDescent="0.2">
      <c r="D2673" s="1"/>
      <c r="E2673" s="1"/>
      <c r="K2673" s="1"/>
      <c r="L2673" s="1"/>
      <c r="O2673" s="1"/>
    </row>
    <row r="2674" spans="4:15" x14ac:dyDescent="0.2">
      <c r="D2674" s="1"/>
      <c r="E2674" s="1"/>
      <c r="K2674" s="1"/>
      <c r="L2674" s="1"/>
      <c r="O2674" s="1"/>
    </row>
    <row r="2675" spans="4:15" x14ac:dyDescent="0.2">
      <c r="D2675" s="1"/>
      <c r="E2675" s="1"/>
      <c r="K2675" s="1"/>
      <c r="L2675" s="1"/>
      <c r="O2675" s="1"/>
    </row>
    <row r="2676" spans="4:15" x14ac:dyDescent="0.2">
      <c r="D2676" s="1"/>
      <c r="E2676" s="1"/>
      <c r="K2676" s="1"/>
      <c r="L2676" s="1"/>
      <c r="O2676" s="1"/>
    </row>
    <row r="2677" spans="4:15" x14ac:dyDescent="0.2">
      <c r="D2677" s="1"/>
      <c r="E2677" s="1"/>
      <c r="K2677" s="1"/>
      <c r="L2677" s="1"/>
      <c r="O2677" s="1"/>
    </row>
    <row r="2678" spans="4:15" x14ac:dyDescent="0.2">
      <c r="D2678" s="1"/>
      <c r="E2678" s="1"/>
      <c r="K2678" s="1"/>
      <c r="L2678" s="1"/>
      <c r="O2678" s="1"/>
    </row>
    <row r="2679" spans="4:15" x14ac:dyDescent="0.2">
      <c r="D2679" s="1"/>
      <c r="E2679" s="1"/>
      <c r="K2679" s="1"/>
      <c r="L2679" s="1"/>
      <c r="O2679" s="1"/>
    </row>
    <row r="2680" spans="4:15" x14ac:dyDescent="0.2">
      <c r="D2680" s="1"/>
      <c r="E2680" s="1"/>
      <c r="K2680" s="1"/>
      <c r="L2680" s="1"/>
      <c r="O2680" s="1"/>
    </row>
    <row r="2681" spans="4:15" x14ac:dyDescent="0.2">
      <c r="D2681" s="1"/>
      <c r="E2681" s="1"/>
      <c r="K2681" s="1"/>
      <c r="L2681" s="1"/>
      <c r="O2681" s="1"/>
    </row>
    <row r="2682" spans="4:15" x14ac:dyDescent="0.2">
      <c r="D2682" s="1"/>
      <c r="E2682" s="1"/>
      <c r="K2682" s="1"/>
      <c r="L2682" s="1"/>
      <c r="O2682" s="1"/>
    </row>
    <row r="2683" spans="4:15" x14ac:dyDescent="0.2">
      <c r="D2683" s="1"/>
      <c r="E2683" s="1"/>
      <c r="K2683" s="1"/>
      <c r="L2683" s="1"/>
      <c r="O2683" s="1"/>
    </row>
    <row r="2684" spans="4:15" x14ac:dyDescent="0.2">
      <c r="D2684" s="1"/>
      <c r="E2684" s="1"/>
      <c r="K2684" s="1"/>
      <c r="L2684" s="1"/>
      <c r="O2684" s="1"/>
    </row>
    <row r="2685" spans="4:15" x14ac:dyDescent="0.2">
      <c r="D2685" s="1"/>
      <c r="E2685" s="1"/>
      <c r="K2685" s="1"/>
      <c r="L2685" s="1"/>
      <c r="O2685" s="1"/>
    </row>
    <row r="2686" spans="4:15" x14ac:dyDescent="0.2">
      <c r="D2686" s="1"/>
      <c r="E2686" s="1"/>
      <c r="K2686" s="1"/>
      <c r="L2686" s="1"/>
      <c r="O2686" s="1"/>
    </row>
    <row r="2687" spans="4:15" x14ac:dyDescent="0.2">
      <c r="D2687" s="1"/>
      <c r="E2687" s="1"/>
      <c r="K2687" s="1"/>
      <c r="L2687" s="1"/>
      <c r="O2687" s="1"/>
    </row>
    <row r="2688" spans="4:15" x14ac:dyDescent="0.2">
      <c r="D2688" s="1"/>
      <c r="E2688" s="1"/>
      <c r="K2688" s="1"/>
      <c r="L2688" s="1"/>
      <c r="O2688" s="1"/>
    </row>
    <row r="2689" spans="4:15" x14ac:dyDescent="0.2">
      <c r="D2689" s="1"/>
      <c r="E2689" s="1"/>
      <c r="K2689" s="1"/>
      <c r="L2689" s="1"/>
      <c r="O2689" s="1"/>
    </row>
    <row r="2690" spans="4:15" x14ac:dyDescent="0.2">
      <c r="D2690" s="1"/>
      <c r="E2690" s="1"/>
      <c r="K2690" s="1"/>
      <c r="L2690" s="1"/>
      <c r="O2690" s="1"/>
    </row>
    <row r="2691" spans="4:15" x14ac:dyDescent="0.2">
      <c r="D2691" s="1"/>
      <c r="E2691" s="1"/>
      <c r="K2691" s="1"/>
      <c r="L2691" s="1"/>
      <c r="O2691" s="1"/>
    </row>
    <row r="2692" spans="4:15" x14ac:dyDescent="0.2">
      <c r="D2692" s="1"/>
      <c r="E2692" s="1"/>
      <c r="K2692" s="1"/>
      <c r="L2692" s="1"/>
      <c r="O2692" s="1"/>
    </row>
    <row r="2693" spans="4:15" x14ac:dyDescent="0.2">
      <c r="D2693" s="1"/>
      <c r="E2693" s="1"/>
      <c r="K2693" s="1"/>
      <c r="L2693" s="1"/>
      <c r="O2693" s="1"/>
    </row>
    <row r="2694" spans="4:15" x14ac:dyDescent="0.2">
      <c r="D2694" s="1"/>
      <c r="E2694" s="1"/>
      <c r="K2694" s="1"/>
      <c r="L2694" s="1"/>
      <c r="O2694" s="1"/>
    </row>
    <row r="2695" spans="4:15" x14ac:dyDescent="0.2">
      <c r="D2695" s="1"/>
      <c r="E2695" s="1"/>
      <c r="K2695" s="1"/>
      <c r="L2695" s="1"/>
      <c r="O2695" s="1"/>
    </row>
    <row r="2696" spans="4:15" x14ac:dyDescent="0.2">
      <c r="D2696" s="1"/>
      <c r="E2696" s="1"/>
      <c r="K2696" s="1"/>
      <c r="L2696" s="1"/>
      <c r="O2696" s="1"/>
    </row>
    <row r="2697" spans="4:15" x14ac:dyDescent="0.2">
      <c r="D2697" s="1"/>
      <c r="E2697" s="1"/>
      <c r="K2697" s="1"/>
      <c r="L2697" s="1"/>
      <c r="O2697" s="1"/>
    </row>
    <row r="2698" spans="4:15" x14ac:dyDescent="0.2">
      <c r="D2698" s="1"/>
      <c r="E2698" s="1"/>
      <c r="K2698" s="1"/>
      <c r="L2698" s="1"/>
      <c r="O2698" s="1"/>
    </row>
    <row r="2699" spans="4:15" x14ac:dyDescent="0.2">
      <c r="D2699" s="1"/>
      <c r="E2699" s="1"/>
      <c r="K2699" s="1"/>
      <c r="L2699" s="1"/>
      <c r="O2699" s="1"/>
    </row>
    <row r="2700" spans="4:15" x14ac:dyDescent="0.2">
      <c r="D2700" s="1"/>
      <c r="E2700" s="1"/>
      <c r="K2700" s="1"/>
      <c r="L2700" s="1"/>
      <c r="O2700" s="1"/>
    </row>
    <row r="2701" spans="4:15" x14ac:dyDescent="0.2">
      <c r="D2701" s="1"/>
      <c r="E2701" s="1"/>
      <c r="K2701" s="1"/>
      <c r="L2701" s="1"/>
      <c r="O2701" s="1"/>
    </row>
    <row r="2702" spans="4:15" x14ac:dyDescent="0.2">
      <c r="D2702" s="1"/>
      <c r="E2702" s="1"/>
      <c r="K2702" s="1"/>
      <c r="L2702" s="1"/>
      <c r="O2702" s="1"/>
    </row>
    <row r="2703" spans="4:15" x14ac:dyDescent="0.2">
      <c r="D2703" s="1"/>
      <c r="E2703" s="1"/>
      <c r="K2703" s="1"/>
      <c r="L2703" s="1"/>
      <c r="O2703" s="1"/>
    </row>
    <row r="2704" spans="4:15" x14ac:dyDescent="0.2">
      <c r="D2704" s="1"/>
      <c r="E2704" s="1"/>
      <c r="K2704" s="1"/>
      <c r="L2704" s="1"/>
      <c r="O2704" s="1"/>
    </row>
    <row r="2705" spans="4:15" x14ac:dyDescent="0.2">
      <c r="D2705" s="1"/>
      <c r="E2705" s="1"/>
      <c r="K2705" s="1"/>
      <c r="L2705" s="1"/>
      <c r="O2705" s="1"/>
    </row>
    <row r="2706" spans="4:15" x14ac:dyDescent="0.2">
      <c r="D2706" s="1"/>
      <c r="E2706" s="1"/>
      <c r="K2706" s="1"/>
      <c r="L2706" s="1"/>
      <c r="O2706" s="1"/>
    </row>
    <row r="2707" spans="4:15" x14ac:dyDescent="0.2">
      <c r="D2707" s="1"/>
      <c r="E2707" s="1"/>
      <c r="K2707" s="1"/>
      <c r="L2707" s="1"/>
      <c r="O2707" s="1"/>
    </row>
    <row r="2708" spans="4:15" x14ac:dyDescent="0.2">
      <c r="D2708" s="1"/>
      <c r="E2708" s="1"/>
      <c r="K2708" s="1"/>
      <c r="L2708" s="1"/>
      <c r="O2708" s="1"/>
    </row>
    <row r="2709" spans="4:15" x14ac:dyDescent="0.2">
      <c r="D2709" s="1"/>
      <c r="E2709" s="1"/>
      <c r="K2709" s="1"/>
      <c r="L2709" s="1"/>
      <c r="O2709" s="1"/>
    </row>
    <row r="2710" spans="4:15" x14ac:dyDescent="0.2">
      <c r="D2710" s="1"/>
      <c r="E2710" s="1"/>
      <c r="K2710" s="1"/>
      <c r="L2710" s="1"/>
      <c r="O2710" s="1"/>
    </row>
    <row r="2711" spans="4:15" x14ac:dyDescent="0.2">
      <c r="D2711" s="1"/>
      <c r="E2711" s="1"/>
      <c r="K2711" s="1"/>
      <c r="L2711" s="1"/>
      <c r="O2711" s="1"/>
    </row>
    <row r="2712" spans="4:15" x14ac:dyDescent="0.2">
      <c r="D2712" s="1"/>
      <c r="E2712" s="1"/>
      <c r="K2712" s="1"/>
      <c r="L2712" s="1"/>
      <c r="O2712" s="1"/>
    </row>
    <row r="2713" spans="4:15" x14ac:dyDescent="0.2">
      <c r="D2713" s="1"/>
      <c r="E2713" s="1"/>
      <c r="K2713" s="1"/>
      <c r="L2713" s="1"/>
      <c r="O2713" s="1"/>
    </row>
    <row r="2714" spans="4:15" x14ac:dyDescent="0.2">
      <c r="D2714" s="1"/>
      <c r="E2714" s="1"/>
      <c r="K2714" s="1"/>
      <c r="L2714" s="1"/>
      <c r="O2714" s="1"/>
    </row>
    <row r="2715" spans="4:15" x14ac:dyDescent="0.2">
      <c r="D2715" s="1"/>
      <c r="E2715" s="1"/>
      <c r="K2715" s="1"/>
      <c r="L2715" s="1"/>
      <c r="O2715" s="1"/>
    </row>
    <row r="2716" spans="4:15" x14ac:dyDescent="0.2">
      <c r="D2716" s="1"/>
      <c r="E2716" s="1"/>
      <c r="K2716" s="1"/>
      <c r="L2716" s="1"/>
      <c r="O2716" s="1"/>
    </row>
    <row r="2717" spans="4:15" x14ac:dyDescent="0.2">
      <c r="D2717" s="1"/>
      <c r="E2717" s="1"/>
      <c r="K2717" s="1"/>
      <c r="L2717" s="1"/>
      <c r="O2717" s="1"/>
    </row>
    <row r="2718" spans="4:15" x14ac:dyDescent="0.2">
      <c r="D2718" s="1"/>
      <c r="E2718" s="1"/>
      <c r="K2718" s="1"/>
      <c r="L2718" s="1"/>
      <c r="O2718" s="1"/>
    </row>
    <row r="2719" spans="4:15" x14ac:dyDescent="0.2">
      <c r="D2719" s="1"/>
      <c r="E2719" s="1"/>
      <c r="K2719" s="1"/>
      <c r="L2719" s="1"/>
      <c r="O2719" s="1"/>
    </row>
    <row r="2720" spans="4:15" x14ac:dyDescent="0.2">
      <c r="D2720" s="1"/>
      <c r="E2720" s="1"/>
      <c r="K2720" s="1"/>
      <c r="L2720" s="1"/>
      <c r="O2720" s="1"/>
    </row>
    <row r="2721" spans="4:15" x14ac:dyDescent="0.2">
      <c r="D2721" s="1"/>
      <c r="E2721" s="1"/>
      <c r="K2721" s="1"/>
      <c r="L2721" s="1"/>
      <c r="O2721" s="1"/>
    </row>
    <row r="2722" spans="4:15" x14ac:dyDescent="0.2">
      <c r="D2722" s="1"/>
      <c r="E2722" s="1"/>
      <c r="K2722" s="1"/>
      <c r="L2722" s="1"/>
      <c r="O2722" s="1"/>
    </row>
    <row r="2723" spans="4:15" x14ac:dyDescent="0.2">
      <c r="D2723" s="1"/>
      <c r="E2723" s="1"/>
      <c r="K2723" s="1"/>
      <c r="L2723" s="1"/>
      <c r="O2723" s="1"/>
    </row>
    <row r="2724" spans="4:15" x14ac:dyDescent="0.2">
      <c r="D2724" s="1"/>
      <c r="E2724" s="1"/>
      <c r="K2724" s="1"/>
      <c r="L2724" s="1"/>
      <c r="O2724" s="1"/>
    </row>
    <row r="2725" spans="4:15" x14ac:dyDescent="0.2">
      <c r="D2725" s="1"/>
      <c r="E2725" s="1"/>
      <c r="K2725" s="1"/>
      <c r="L2725" s="1"/>
      <c r="O2725" s="1"/>
    </row>
    <row r="2726" spans="4:15" x14ac:dyDescent="0.2">
      <c r="D2726" s="1"/>
      <c r="E2726" s="1"/>
      <c r="K2726" s="1"/>
      <c r="L2726" s="1"/>
      <c r="O2726" s="1"/>
    </row>
    <row r="2727" spans="4:15" x14ac:dyDescent="0.2">
      <c r="D2727" s="1"/>
      <c r="E2727" s="1"/>
      <c r="K2727" s="1"/>
      <c r="L2727" s="1"/>
      <c r="O2727" s="1"/>
    </row>
    <row r="2728" spans="4:15" x14ac:dyDescent="0.2">
      <c r="D2728" s="1"/>
      <c r="E2728" s="1"/>
      <c r="K2728" s="1"/>
      <c r="L2728" s="1"/>
      <c r="O2728" s="1"/>
    </row>
    <row r="2729" spans="4:15" x14ac:dyDescent="0.2">
      <c r="D2729" s="1"/>
      <c r="E2729" s="1"/>
      <c r="K2729" s="1"/>
      <c r="L2729" s="1"/>
      <c r="O2729" s="1"/>
    </row>
    <row r="2730" spans="4:15" x14ac:dyDescent="0.2">
      <c r="D2730" s="1"/>
      <c r="E2730" s="1"/>
      <c r="K2730" s="1"/>
      <c r="L2730" s="1"/>
      <c r="O2730" s="1"/>
    </row>
    <row r="2731" spans="4:15" x14ac:dyDescent="0.2">
      <c r="D2731" s="1"/>
      <c r="E2731" s="1"/>
      <c r="K2731" s="1"/>
      <c r="L2731" s="1"/>
      <c r="O2731" s="1"/>
    </row>
    <row r="2732" spans="4:15" x14ac:dyDescent="0.2">
      <c r="D2732" s="1"/>
      <c r="E2732" s="1"/>
      <c r="K2732" s="1"/>
      <c r="L2732" s="1"/>
      <c r="O2732" s="1"/>
    </row>
    <row r="2733" spans="4:15" x14ac:dyDescent="0.2">
      <c r="D2733" s="1"/>
      <c r="E2733" s="1"/>
      <c r="K2733" s="1"/>
      <c r="L2733" s="1"/>
      <c r="O2733" s="1"/>
    </row>
    <row r="2734" spans="4:15" x14ac:dyDescent="0.2">
      <c r="D2734" s="1"/>
      <c r="E2734" s="1"/>
      <c r="K2734" s="1"/>
      <c r="L2734" s="1"/>
      <c r="O2734" s="1"/>
    </row>
    <row r="2735" spans="4:15" x14ac:dyDescent="0.2">
      <c r="D2735" s="1"/>
      <c r="E2735" s="1"/>
      <c r="K2735" s="1"/>
      <c r="L2735" s="1"/>
      <c r="O2735" s="1"/>
    </row>
    <row r="2736" spans="4:15" x14ac:dyDescent="0.2">
      <c r="D2736" s="1"/>
      <c r="E2736" s="1"/>
      <c r="K2736" s="1"/>
      <c r="L2736" s="1"/>
      <c r="O2736" s="1"/>
    </row>
    <row r="2737" spans="4:15" x14ac:dyDescent="0.2">
      <c r="D2737" s="1"/>
      <c r="E2737" s="1"/>
      <c r="K2737" s="1"/>
      <c r="L2737" s="1"/>
      <c r="O2737" s="1"/>
    </row>
    <row r="2738" spans="4:15" x14ac:dyDescent="0.2">
      <c r="D2738" s="1"/>
      <c r="E2738" s="1"/>
      <c r="K2738" s="1"/>
      <c r="L2738" s="1"/>
      <c r="O2738" s="1"/>
    </row>
    <row r="2739" spans="4:15" x14ac:dyDescent="0.2">
      <c r="D2739" s="1"/>
      <c r="E2739" s="1"/>
      <c r="K2739" s="1"/>
      <c r="L2739" s="1"/>
      <c r="O2739" s="1"/>
    </row>
    <row r="2740" spans="4:15" x14ac:dyDescent="0.2">
      <c r="D2740" s="1"/>
      <c r="E2740" s="1"/>
      <c r="K2740" s="1"/>
      <c r="L2740" s="1"/>
      <c r="O2740" s="1"/>
    </row>
    <row r="2741" spans="4:15" x14ac:dyDescent="0.2">
      <c r="D2741" s="1"/>
      <c r="E2741" s="1"/>
      <c r="K2741" s="1"/>
      <c r="L2741" s="1"/>
      <c r="O2741" s="1"/>
    </row>
    <row r="2742" spans="4:15" x14ac:dyDescent="0.2">
      <c r="D2742" s="1"/>
      <c r="E2742" s="1"/>
      <c r="K2742" s="1"/>
      <c r="L2742" s="1"/>
      <c r="O2742" s="1"/>
    </row>
    <row r="2743" spans="4:15" x14ac:dyDescent="0.2">
      <c r="D2743" s="1"/>
      <c r="E2743" s="1"/>
      <c r="K2743" s="1"/>
      <c r="L2743" s="1"/>
      <c r="O2743" s="1"/>
    </row>
    <row r="2744" spans="4:15" x14ac:dyDescent="0.2">
      <c r="D2744" s="1"/>
      <c r="E2744" s="1"/>
      <c r="K2744" s="1"/>
      <c r="L2744" s="1"/>
      <c r="O2744" s="1"/>
    </row>
    <row r="2745" spans="4:15" x14ac:dyDescent="0.2">
      <c r="D2745" s="1"/>
      <c r="E2745" s="1"/>
      <c r="K2745" s="1"/>
      <c r="L2745" s="1"/>
      <c r="O2745" s="1"/>
    </row>
    <row r="2746" spans="4:15" x14ac:dyDescent="0.2">
      <c r="D2746" s="1"/>
      <c r="E2746" s="1"/>
      <c r="K2746" s="1"/>
      <c r="L2746" s="1"/>
      <c r="O2746" s="1"/>
    </row>
    <row r="2747" spans="4:15" x14ac:dyDescent="0.2">
      <c r="D2747" s="1"/>
      <c r="E2747" s="1"/>
      <c r="K2747" s="1"/>
      <c r="L2747" s="1"/>
      <c r="O2747" s="1"/>
    </row>
    <row r="2748" spans="4:15" x14ac:dyDescent="0.2">
      <c r="D2748" s="1"/>
      <c r="E2748" s="1"/>
      <c r="K2748" s="1"/>
      <c r="L2748" s="1"/>
      <c r="O2748" s="1"/>
    </row>
    <row r="2749" spans="4:15" x14ac:dyDescent="0.2">
      <c r="D2749" s="1"/>
      <c r="E2749" s="1"/>
      <c r="K2749" s="1"/>
      <c r="L2749" s="1"/>
      <c r="O2749" s="1"/>
    </row>
    <row r="2750" spans="4:15" x14ac:dyDescent="0.2">
      <c r="D2750" s="1"/>
      <c r="E2750" s="1"/>
      <c r="K2750" s="1"/>
      <c r="L2750" s="1"/>
      <c r="O2750" s="1"/>
    </row>
    <row r="2751" spans="4:15" x14ac:dyDescent="0.2">
      <c r="D2751" s="1"/>
      <c r="E2751" s="1"/>
      <c r="K2751" s="1"/>
      <c r="L2751" s="1"/>
      <c r="O2751" s="1"/>
    </row>
    <row r="2752" spans="4:15" x14ac:dyDescent="0.2">
      <c r="D2752" s="1"/>
      <c r="E2752" s="1"/>
      <c r="K2752" s="1"/>
      <c r="L2752" s="1"/>
      <c r="O2752" s="1"/>
    </row>
    <row r="2753" spans="4:15" x14ac:dyDescent="0.2">
      <c r="D2753" s="1"/>
      <c r="E2753" s="1"/>
      <c r="K2753" s="1"/>
      <c r="L2753" s="1"/>
      <c r="O2753" s="1"/>
    </row>
    <row r="2754" spans="4:15" x14ac:dyDescent="0.2">
      <c r="D2754" s="1"/>
      <c r="E2754" s="1"/>
      <c r="K2754" s="1"/>
      <c r="L2754" s="1"/>
      <c r="O2754" s="1"/>
    </row>
    <row r="2755" spans="4:15" x14ac:dyDescent="0.2">
      <c r="D2755" s="1"/>
      <c r="E2755" s="1"/>
      <c r="K2755" s="1"/>
      <c r="L2755" s="1"/>
      <c r="O2755" s="1"/>
    </row>
    <row r="2756" spans="4:15" x14ac:dyDescent="0.2">
      <c r="D2756" s="1"/>
      <c r="E2756" s="1"/>
      <c r="K2756" s="1"/>
      <c r="L2756" s="1"/>
      <c r="O2756" s="1"/>
    </row>
    <row r="2757" spans="4:15" x14ac:dyDescent="0.2">
      <c r="D2757" s="1"/>
      <c r="E2757" s="1"/>
      <c r="K2757" s="1"/>
      <c r="L2757" s="1"/>
      <c r="O2757" s="1"/>
    </row>
    <row r="2758" spans="4:15" x14ac:dyDescent="0.2">
      <c r="D2758" s="1"/>
      <c r="E2758" s="1"/>
      <c r="K2758" s="1"/>
      <c r="L2758" s="1"/>
      <c r="O2758" s="1"/>
    </row>
    <row r="2759" spans="4:15" x14ac:dyDescent="0.2">
      <c r="D2759" s="1"/>
      <c r="E2759" s="1"/>
      <c r="K2759" s="1"/>
      <c r="L2759" s="1"/>
      <c r="O2759" s="1"/>
    </row>
    <row r="2760" spans="4:15" x14ac:dyDescent="0.2">
      <c r="D2760" s="1"/>
      <c r="E2760" s="1"/>
      <c r="K2760" s="1"/>
      <c r="L2760" s="1"/>
      <c r="O2760" s="1"/>
    </row>
    <row r="2761" spans="4:15" x14ac:dyDescent="0.2">
      <c r="D2761" s="1"/>
      <c r="E2761" s="1"/>
      <c r="K2761" s="1"/>
      <c r="L2761" s="1"/>
      <c r="O2761" s="1"/>
    </row>
    <row r="2762" spans="4:15" x14ac:dyDescent="0.2">
      <c r="D2762" s="1"/>
      <c r="E2762" s="1"/>
      <c r="K2762" s="1"/>
      <c r="L2762" s="1"/>
      <c r="O2762" s="1"/>
    </row>
    <row r="2763" spans="4:15" x14ac:dyDescent="0.2">
      <c r="D2763" s="1"/>
      <c r="E2763" s="1"/>
      <c r="K2763" s="1"/>
      <c r="L2763" s="1"/>
      <c r="O2763" s="1"/>
    </row>
    <row r="2764" spans="4:15" x14ac:dyDescent="0.2">
      <c r="D2764" s="1"/>
      <c r="E2764" s="1"/>
      <c r="K2764" s="1"/>
      <c r="L2764" s="1"/>
      <c r="O2764" s="1"/>
    </row>
    <row r="2765" spans="4:15" x14ac:dyDescent="0.2">
      <c r="D2765" s="1"/>
      <c r="E2765" s="1"/>
      <c r="K2765" s="1"/>
      <c r="L2765" s="1"/>
      <c r="O2765" s="1"/>
    </row>
    <row r="2766" spans="4:15" x14ac:dyDescent="0.2">
      <c r="D2766" s="1"/>
      <c r="E2766" s="1"/>
      <c r="K2766" s="1"/>
      <c r="L2766" s="1"/>
      <c r="O2766" s="1"/>
    </row>
    <row r="2767" spans="4:15" x14ac:dyDescent="0.2">
      <c r="D2767" s="1"/>
      <c r="E2767" s="1"/>
      <c r="K2767" s="1"/>
      <c r="L2767" s="1"/>
      <c r="O2767" s="1"/>
    </row>
    <row r="2768" spans="4:15" x14ac:dyDescent="0.2">
      <c r="D2768" s="1"/>
      <c r="E2768" s="1"/>
      <c r="K2768" s="1"/>
      <c r="L2768" s="1"/>
      <c r="O2768" s="1"/>
    </row>
    <row r="2769" spans="4:15" x14ac:dyDescent="0.2">
      <c r="D2769" s="1"/>
      <c r="E2769" s="1"/>
      <c r="K2769" s="1"/>
      <c r="L2769" s="1"/>
      <c r="O2769" s="1"/>
    </row>
    <row r="2770" spans="4:15" x14ac:dyDescent="0.2">
      <c r="D2770" s="1"/>
      <c r="E2770" s="1"/>
      <c r="K2770" s="1"/>
      <c r="L2770" s="1"/>
      <c r="O2770" s="1"/>
    </row>
    <row r="2771" spans="4:15" x14ac:dyDescent="0.2">
      <c r="D2771" s="1"/>
      <c r="E2771" s="1"/>
      <c r="K2771" s="1"/>
      <c r="L2771" s="1"/>
      <c r="O2771" s="1"/>
    </row>
    <row r="2772" spans="4:15" x14ac:dyDescent="0.2">
      <c r="D2772" s="1"/>
      <c r="E2772" s="1"/>
      <c r="K2772" s="1"/>
      <c r="L2772" s="1"/>
      <c r="O2772" s="1"/>
    </row>
    <row r="2773" spans="4:15" x14ac:dyDescent="0.2">
      <c r="D2773" s="1"/>
      <c r="E2773" s="1"/>
      <c r="K2773" s="1"/>
      <c r="L2773" s="1"/>
      <c r="O2773" s="1"/>
    </row>
    <row r="2774" spans="4:15" x14ac:dyDescent="0.2">
      <c r="D2774" s="1"/>
      <c r="E2774" s="1"/>
      <c r="K2774" s="1"/>
      <c r="L2774" s="1"/>
      <c r="O2774" s="1"/>
    </row>
    <row r="2775" spans="4:15" x14ac:dyDescent="0.2">
      <c r="D2775" s="1"/>
      <c r="E2775" s="1"/>
      <c r="K2775" s="1"/>
      <c r="L2775" s="1"/>
      <c r="O2775" s="1"/>
    </row>
    <row r="2776" spans="4:15" x14ac:dyDescent="0.2">
      <c r="D2776" s="1"/>
      <c r="E2776" s="1"/>
      <c r="K2776" s="1"/>
      <c r="L2776" s="1"/>
      <c r="O2776" s="1"/>
    </row>
    <row r="2777" spans="4:15" x14ac:dyDescent="0.2">
      <c r="D2777" s="1"/>
      <c r="E2777" s="1"/>
      <c r="K2777" s="1"/>
      <c r="L2777" s="1"/>
      <c r="O2777" s="1"/>
    </row>
    <row r="2778" spans="4:15" x14ac:dyDescent="0.2">
      <c r="D2778" s="1"/>
      <c r="E2778" s="1"/>
      <c r="K2778" s="1"/>
      <c r="L2778" s="1"/>
      <c r="O2778" s="1"/>
    </row>
    <row r="2779" spans="4:15" x14ac:dyDescent="0.2">
      <c r="D2779" s="1"/>
      <c r="E2779" s="1"/>
      <c r="K2779" s="1"/>
      <c r="L2779" s="1"/>
      <c r="O2779" s="1"/>
    </row>
    <row r="2780" spans="4:15" x14ac:dyDescent="0.2">
      <c r="D2780" s="1"/>
      <c r="E2780" s="1"/>
      <c r="K2780" s="1"/>
      <c r="L2780" s="1"/>
      <c r="O2780" s="1"/>
    </row>
    <row r="2781" spans="4:15" x14ac:dyDescent="0.2">
      <c r="D2781" s="1"/>
      <c r="E2781" s="1"/>
      <c r="K2781" s="1"/>
      <c r="L2781" s="1"/>
      <c r="O2781" s="1"/>
    </row>
    <row r="2782" spans="4:15" x14ac:dyDescent="0.2">
      <c r="D2782" s="1"/>
      <c r="E2782" s="1"/>
      <c r="K2782" s="1"/>
      <c r="L2782" s="1"/>
      <c r="O2782" s="1"/>
    </row>
    <row r="2783" spans="4:15" x14ac:dyDescent="0.2">
      <c r="D2783" s="1"/>
      <c r="E2783" s="1"/>
      <c r="K2783" s="1"/>
      <c r="L2783" s="1"/>
      <c r="O2783" s="1"/>
    </row>
    <row r="2784" spans="4:15" x14ac:dyDescent="0.2">
      <c r="D2784" s="1"/>
      <c r="E2784" s="1"/>
      <c r="K2784" s="1"/>
      <c r="L2784" s="1"/>
      <c r="O2784" s="1"/>
    </row>
    <row r="2785" spans="4:15" x14ac:dyDescent="0.2">
      <c r="D2785" s="1"/>
      <c r="E2785" s="1"/>
      <c r="K2785" s="1"/>
      <c r="L2785" s="1"/>
      <c r="O2785" s="1"/>
    </row>
    <row r="2786" spans="4:15" x14ac:dyDescent="0.2">
      <c r="D2786" s="1"/>
      <c r="E2786" s="1"/>
      <c r="K2786" s="1"/>
      <c r="L2786" s="1"/>
      <c r="O2786" s="1"/>
    </row>
    <row r="2787" spans="4:15" x14ac:dyDescent="0.2">
      <c r="D2787" s="1"/>
      <c r="E2787" s="1"/>
      <c r="K2787" s="1"/>
      <c r="L2787" s="1"/>
      <c r="O2787" s="1"/>
    </row>
    <row r="2788" spans="4:15" x14ac:dyDescent="0.2">
      <c r="D2788" s="1"/>
      <c r="E2788" s="1"/>
      <c r="K2788" s="1"/>
      <c r="L2788" s="1"/>
      <c r="O2788" s="1"/>
    </row>
    <row r="2789" spans="4:15" x14ac:dyDescent="0.2">
      <c r="D2789" s="1"/>
      <c r="E2789" s="1"/>
      <c r="K2789" s="1"/>
      <c r="L2789" s="1"/>
      <c r="O2789" s="1"/>
    </row>
    <row r="2790" spans="4:15" x14ac:dyDescent="0.2">
      <c r="D2790" s="1"/>
      <c r="E2790" s="1"/>
      <c r="K2790" s="1"/>
      <c r="L2790" s="1"/>
      <c r="O2790" s="1"/>
    </row>
    <row r="2791" spans="4:15" x14ac:dyDescent="0.2">
      <c r="D2791" s="1"/>
      <c r="E2791" s="1"/>
      <c r="K2791" s="1"/>
      <c r="L2791" s="1"/>
      <c r="O2791" s="1"/>
    </row>
    <row r="2792" spans="4:15" x14ac:dyDescent="0.2">
      <c r="D2792" s="1"/>
      <c r="E2792" s="1"/>
      <c r="K2792" s="1"/>
      <c r="L2792" s="1"/>
      <c r="O2792" s="1"/>
    </row>
    <row r="2793" spans="4:15" x14ac:dyDescent="0.2">
      <c r="D2793" s="1"/>
      <c r="E2793" s="1"/>
      <c r="K2793" s="1"/>
      <c r="L2793" s="1"/>
      <c r="O2793" s="1"/>
    </row>
    <row r="2794" spans="4:15" x14ac:dyDescent="0.2">
      <c r="D2794" s="1"/>
      <c r="E2794" s="1"/>
      <c r="K2794" s="1"/>
      <c r="L2794" s="1"/>
      <c r="O2794" s="1"/>
    </row>
    <row r="2795" spans="4:15" x14ac:dyDescent="0.2">
      <c r="D2795" s="1"/>
      <c r="E2795" s="1"/>
      <c r="K2795" s="1"/>
      <c r="L2795" s="1"/>
      <c r="O2795" s="1"/>
    </row>
    <row r="2796" spans="4:15" x14ac:dyDescent="0.2">
      <c r="D2796" s="1"/>
      <c r="E2796" s="1"/>
      <c r="K2796" s="1"/>
      <c r="L2796" s="1"/>
      <c r="O2796" s="1"/>
    </row>
    <row r="2797" spans="4:15" x14ac:dyDescent="0.2">
      <c r="D2797" s="1"/>
      <c r="E2797" s="1"/>
      <c r="K2797" s="1"/>
      <c r="L2797" s="1"/>
      <c r="O2797" s="1"/>
    </row>
    <row r="2798" spans="4:15" x14ac:dyDescent="0.2">
      <c r="D2798" s="1"/>
      <c r="E2798" s="1"/>
      <c r="K2798" s="1"/>
      <c r="L2798" s="1"/>
      <c r="O2798" s="1"/>
    </row>
    <row r="2799" spans="4:15" x14ac:dyDescent="0.2">
      <c r="D2799" s="1"/>
      <c r="E2799" s="1"/>
      <c r="K2799" s="1"/>
      <c r="L2799" s="1"/>
      <c r="O2799" s="1"/>
    </row>
    <row r="2800" spans="4:15" x14ac:dyDescent="0.2">
      <c r="D2800" s="1"/>
      <c r="E2800" s="1"/>
      <c r="K2800" s="1"/>
      <c r="L2800" s="1"/>
      <c r="O2800" s="1"/>
    </row>
    <row r="2801" spans="4:15" x14ac:dyDescent="0.2">
      <c r="D2801" s="1"/>
      <c r="E2801" s="1"/>
      <c r="K2801" s="1"/>
      <c r="L2801" s="1"/>
      <c r="O2801" s="1"/>
    </row>
    <row r="2802" spans="4:15" x14ac:dyDescent="0.2">
      <c r="D2802" s="1"/>
      <c r="E2802" s="1"/>
      <c r="K2802" s="1"/>
      <c r="L2802" s="1"/>
      <c r="O2802" s="1"/>
    </row>
    <row r="2803" spans="4:15" x14ac:dyDescent="0.2">
      <c r="D2803" s="1"/>
      <c r="E2803" s="1"/>
      <c r="K2803" s="1"/>
      <c r="L2803" s="1"/>
      <c r="O2803" s="1"/>
    </row>
    <row r="2804" spans="4:15" x14ac:dyDescent="0.2">
      <c r="D2804" s="1"/>
      <c r="E2804" s="1"/>
      <c r="K2804" s="1"/>
      <c r="L2804" s="1"/>
      <c r="O2804" s="1"/>
    </row>
    <row r="2805" spans="4:15" x14ac:dyDescent="0.2">
      <c r="D2805" s="1"/>
      <c r="E2805" s="1"/>
      <c r="K2805" s="1"/>
      <c r="L2805" s="1"/>
      <c r="O2805" s="1"/>
    </row>
    <row r="2806" spans="4:15" x14ac:dyDescent="0.2">
      <c r="D2806" s="1"/>
      <c r="E2806" s="1"/>
      <c r="K2806" s="1"/>
      <c r="L2806" s="1"/>
      <c r="O2806" s="1"/>
    </row>
    <row r="2807" spans="4:15" x14ac:dyDescent="0.2">
      <c r="D2807" s="1"/>
      <c r="E2807" s="1"/>
      <c r="K2807" s="1"/>
      <c r="L2807" s="1"/>
      <c r="O2807" s="1"/>
    </row>
    <row r="2808" spans="4:15" x14ac:dyDescent="0.2">
      <c r="D2808" s="1"/>
      <c r="E2808" s="1"/>
      <c r="K2808" s="1"/>
      <c r="L2808" s="1"/>
      <c r="O2808" s="1"/>
    </row>
    <row r="2809" spans="4:15" x14ac:dyDescent="0.2">
      <c r="D2809" s="1"/>
      <c r="E2809" s="1"/>
      <c r="K2809" s="1"/>
      <c r="L2809" s="1"/>
      <c r="O2809" s="1"/>
    </row>
    <row r="2810" spans="4:15" x14ac:dyDescent="0.2">
      <c r="D2810" s="1"/>
      <c r="E2810" s="1"/>
      <c r="K2810" s="1"/>
      <c r="L2810" s="1"/>
      <c r="O2810" s="1"/>
    </row>
    <row r="2811" spans="4:15" x14ac:dyDescent="0.2">
      <c r="D2811" s="1"/>
      <c r="E2811" s="1"/>
      <c r="K2811" s="1"/>
      <c r="L2811" s="1"/>
      <c r="O2811" s="1"/>
    </row>
    <row r="2812" spans="4:15" x14ac:dyDescent="0.2">
      <c r="D2812" s="1"/>
      <c r="E2812" s="1"/>
      <c r="K2812" s="1"/>
      <c r="L2812" s="1"/>
      <c r="O2812" s="1"/>
    </row>
    <row r="2813" spans="4:15" x14ac:dyDescent="0.2">
      <c r="D2813" s="1"/>
      <c r="E2813" s="1"/>
      <c r="K2813" s="1"/>
      <c r="L2813" s="1"/>
      <c r="O2813" s="1"/>
    </row>
    <row r="2814" spans="4:15" x14ac:dyDescent="0.2">
      <c r="D2814" s="1"/>
      <c r="E2814" s="1"/>
      <c r="K2814" s="1"/>
      <c r="L2814" s="1"/>
      <c r="O2814" s="1"/>
    </row>
    <row r="2815" spans="4:15" x14ac:dyDescent="0.2">
      <c r="D2815" s="1"/>
      <c r="E2815" s="1"/>
      <c r="K2815" s="1"/>
      <c r="L2815" s="1"/>
      <c r="O2815" s="1"/>
    </row>
    <row r="2816" spans="4:15" x14ac:dyDescent="0.2">
      <c r="D2816" s="1"/>
      <c r="E2816" s="1"/>
      <c r="K2816" s="1"/>
      <c r="L2816" s="1"/>
      <c r="O2816" s="1"/>
    </row>
    <row r="2817" spans="4:15" x14ac:dyDescent="0.2">
      <c r="D2817" s="1"/>
      <c r="E2817" s="1"/>
      <c r="K2817" s="1"/>
      <c r="L2817" s="1"/>
      <c r="O2817" s="1"/>
    </row>
    <row r="2818" spans="4:15" x14ac:dyDescent="0.2">
      <c r="D2818" s="1"/>
      <c r="E2818" s="1"/>
      <c r="K2818" s="1"/>
      <c r="L2818" s="1"/>
      <c r="O2818" s="1"/>
    </row>
    <row r="2819" spans="4:15" x14ac:dyDescent="0.2">
      <c r="D2819" s="1"/>
      <c r="E2819" s="1"/>
      <c r="K2819" s="1"/>
      <c r="L2819" s="1"/>
      <c r="O2819" s="1"/>
    </row>
    <row r="2820" spans="4:15" x14ac:dyDescent="0.2">
      <c r="D2820" s="1"/>
      <c r="E2820" s="1"/>
      <c r="K2820" s="1"/>
      <c r="L2820" s="1"/>
      <c r="O2820" s="1"/>
    </row>
    <row r="2821" spans="4:15" x14ac:dyDescent="0.2">
      <c r="D2821" s="1"/>
      <c r="E2821" s="1"/>
      <c r="K2821" s="1"/>
      <c r="L2821" s="1"/>
      <c r="O2821" s="1"/>
    </row>
    <row r="2822" spans="4:15" x14ac:dyDescent="0.2">
      <c r="D2822" s="1"/>
      <c r="E2822" s="1"/>
      <c r="K2822" s="1"/>
      <c r="L2822" s="1"/>
      <c r="O2822" s="1"/>
    </row>
    <row r="2823" spans="4:15" x14ac:dyDescent="0.2">
      <c r="D2823" s="1"/>
      <c r="E2823" s="1"/>
      <c r="K2823" s="1"/>
      <c r="L2823" s="1"/>
      <c r="O2823" s="1"/>
    </row>
    <row r="2824" spans="4:15" x14ac:dyDescent="0.2">
      <c r="D2824" s="1"/>
      <c r="E2824" s="1"/>
      <c r="K2824" s="1"/>
      <c r="L2824" s="1"/>
      <c r="O2824" s="1"/>
    </row>
    <row r="2825" spans="4:15" x14ac:dyDescent="0.2">
      <c r="D2825" s="1"/>
      <c r="E2825" s="1"/>
      <c r="K2825" s="1"/>
      <c r="L2825" s="1"/>
      <c r="O2825" s="1"/>
    </row>
    <row r="2826" spans="4:15" x14ac:dyDescent="0.2">
      <c r="D2826" s="1"/>
      <c r="E2826" s="1"/>
      <c r="K2826" s="1"/>
      <c r="L2826" s="1"/>
      <c r="O2826" s="1"/>
    </row>
    <row r="2827" spans="4:15" x14ac:dyDescent="0.2">
      <c r="D2827" s="1"/>
      <c r="E2827" s="1"/>
      <c r="K2827" s="1"/>
      <c r="L2827" s="1"/>
      <c r="O2827" s="1"/>
    </row>
    <row r="2828" spans="4:15" x14ac:dyDescent="0.2">
      <c r="D2828" s="1"/>
      <c r="E2828" s="1"/>
      <c r="K2828" s="1"/>
      <c r="L2828" s="1"/>
      <c r="O2828" s="1"/>
    </row>
    <row r="2829" spans="4:15" x14ac:dyDescent="0.2">
      <c r="D2829" s="1"/>
      <c r="E2829" s="1"/>
      <c r="K2829" s="1"/>
      <c r="L2829" s="1"/>
      <c r="O2829" s="1"/>
    </row>
    <row r="2830" spans="4:15" x14ac:dyDescent="0.2">
      <c r="D2830" s="1"/>
      <c r="E2830" s="1"/>
      <c r="K2830" s="1"/>
      <c r="L2830" s="1"/>
      <c r="O2830" s="1"/>
    </row>
    <row r="2831" spans="4:15" x14ac:dyDescent="0.2">
      <c r="D2831" s="1"/>
      <c r="E2831" s="1"/>
      <c r="K2831" s="1"/>
      <c r="L2831" s="1"/>
      <c r="O2831" s="1"/>
    </row>
    <row r="2832" spans="4:15" x14ac:dyDescent="0.2">
      <c r="D2832" s="1"/>
      <c r="E2832" s="1"/>
      <c r="K2832" s="1"/>
      <c r="L2832" s="1"/>
      <c r="O2832" s="1"/>
    </row>
    <row r="2833" spans="4:15" x14ac:dyDescent="0.2">
      <c r="D2833" s="1"/>
      <c r="E2833" s="1"/>
      <c r="K2833" s="1"/>
      <c r="L2833" s="1"/>
      <c r="O2833" s="1"/>
    </row>
    <row r="2834" spans="4:15" x14ac:dyDescent="0.2">
      <c r="D2834" s="1"/>
      <c r="E2834" s="1"/>
      <c r="K2834" s="1"/>
      <c r="L2834" s="1"/>
      <c r="O2834" s="1"/>
    </row>
    <row r="2835" spans="4:15" x14ac:dyDescent="0.2">
      <c r="D2835" s="1"/>
      <c r="E2835" s="1"/>
      <c r="K2835" s="1"/>
      <c r="L2835" s="1"/>
      <c r="O2835" s="1"/>
    </row>
    <row r="2836" spans="4:15" x14ac:dyDescent="0.2">
      <c r="D2836" s="1"/>
      <c r="E2836" s="1"/>
      <c r="K2836" s="1"/>
      <c r="L2836" s="1"/>
      <c r="O2836" s="1"/>
    </row>
    <row r="2837" spans="4:15" x14ac:dyDescent="0.2">
      <c r="D2837" s="1"/>
      <c r="E2837" s="1"/>
      <c r="K2837" s="1"/>
      <c r="L2837" s="1"/>
      <c r="O2837" s="1"/>
    </row>
    <row r="2838" spans="4:15" x14ac:dyDescent="0.2">
      <c r="D2838" s="1"/>
      <c r="E2838" s="1"/>
      <c r="K2838" s="1"/>
      <c r="L2838" s="1"/>
      <c r="O2838" s="1"/>
    </row>
    <row r="2839" spans="4:15" x14ac:dyDescent="0.2">
      <c r="D2839" s="1"/>
      <c r="E2839" s="1"/>
      <c r="K2839" s="1"/>
      <c r="L2839" s="1"/>
      <c r="O2839" s="1"/>
    </row>
    <row r="2840" spans="4:15" x14ac:dyDescent="0.2">
      <c r="D2840" s="1"/>
      <c r="E2840" s="1"/>
      <c r="K2840" s="1"/>
      <c r="L2840" s="1"/>
      <c r="O2840" s="1"/>
    </row>
    <row r="2841" spans="4:15" x14ac:dyDescent="0.2">
      <c r="D2841" s="1"/>
      <c r="E2841" s="1"/>
      <c r="K2841" s="1"/>
      <c r="L2841" s="1"/>
      <c r="O2841" s="1"/>
    </row>
    <row r="2842" spans="4:15" x14ac:dyDescent="0.2">
      <c r="D2842" s="1"/>
      <c r="E2842" s="1"/>
      <c r="K2842" s="1"/>
      <c r="L2842" s="1"/>
      <c r="O2842" s="1"/>
    </row>
    <row r="2843" spans="4:15" x14ac:dyDescent="0.2">
      <c r="D2843" s="1"/>
      <c r="E2843" s="1"/>
      <c r="K2843" s="1"/>
      <c r="L2843" s="1"/>
      <c r="O2843" s="1"/>
    </row>
    <row r="2844" spans="4:15" x14ac:dyDescent="0.2">
      <c r="D2844" s="1"/>
      <c r="E2844" s="1"/>
      <c r="K2844" s="1"/>
      <c r="L2844" s="1"/>
      <c r="O2844" s="1"/>
    </row>
    <row r="2845" spans="4:15" x14ac:dyDescent="0.2">
      <c r="D2845" s="1"/>
      <c r="E2845" s="1"/>
      <c r="K2845" s="1"/>
      <c r="L2845" s="1"/>
      <c r="O2845" s="1"/>
    </row>
    <row r="2846" spans="4:15" x14ac:dyDescent="0.2">
      <c r="D2846" s="1"/>
      <c r="E2846" s="1"/>
      <c r="K2846" s="1"/>
      <c r="L2846" s="1"/>
      <c r="O2846" s="1"/>
    </row>
    <row r="2847" spans="4:15" x14ac:dyDescent="0.2">
      <c r="D2847" s="1"/>
      <c r="E2847" s="1"/>
      <c r="K2847" s="1"/>
      <c r="L2847" s="1"/>
      <c r="O2847" s="1"/>
    </row>
    <row r="2848" spans="4:15" x14ac:dyDescent="0.2">
      <c r="D2848" s="1"/>
      <c r="E2848" s="1"/>
      <c r="K2848" s="1"/>
      <c r="L2848" s="1"/>
      <c r="O2848" s="1"/>
    </row>
    <row r="2849" spans="4:15" x14ac:dyDescent="0.2">
      <c r="D2849" s="1"/>
      <c r="E2849" s="1"/>
      <c r="K2849" s="1"/>
      <c r="L2849" s="1"/>
      <c r="O2849" s="1"/>
    </row>
    <row r="2850" spans="4:15" x14ac:dyDescent="0.2">
      <c r="D2850" s="1"/>
      <c r="E2850" s="1"/>
      <c r="K2850" s="1"/>
      <c r="L2850" s="1"/>
      <c r="O2850" s="1"/>
    </row>
    <row r="2851" spans="4:15" x14ac:dyDescent="0.2">
      <c r="D2851" s="1"/>
      <c r="E2851" s="1"/>
      <c r="K2851" s="1"/>
      <c r="L2851" s="1"/>
      <c r="O2851" s="1"/>
    </row>
    <row r="2852" spans="4:15" x14ac:dyDescent="0.2">
      <c r="D2852" s="1"/>
      <c r="E2852" s="1"/>
      <c r="K2852" s="1"/>
      <c r="L2852" s="1"/>
      <c r="O2852" s="1"/>
    </row>
    <row r="2853" spans="4:15" x14ac:dyDescent="0.2">
      <c r="D2853" s="1"/>
      <c r="E2853" s="1"/>
      <c r="K2853" s="1"/>
      <c r="L2853" s="1"/>
      <c r="O2853" s="1"/>
    </row>
    <row r="2854" spans="4:15" x14ac:dyDescent="0.2">
      <c r="D2854" s="1"/>
      <c r="E2854" s="1"/>
      <c r="K2854" s="1"/>
      <c r="L2854" s="1"/>
      <c r="O2854" s="1"/>
    </row>
    <row r="2855" spans="4:15" x14ac:dyDescent="0.2">
      <c r="D2855" s="1"/>
      <c r="E2855" s="1"/>
      <c r="K2855" s="1"/>
      <c r="L2855" s="1"/>
      <c r="O2855" s="1"/>
    </row>
    <row r="2856" spans="4:15" x14ac:dyDescent="0.2">
      <c r="D2856" s="1"/>
      <c r="E2856" s="1"/>
      <c r="K2856" s="1"/>
      <c r="L2856" s="1"/>
      <c r="O2856" s="1"/>
    </row>
    <row r="2857" spans="4:15" x14ac:dyDescent="0.2">
      <c r="D2857" s="1"/>
      <c r="E2857" s="1"/>
      <c r="K2857" s="1"/>
      <c r="L2857" s="1"/>
      <c r="O2857" s="1"/>
    </row>
    <row r="2858" spans="4:15" x14ac:dyDescent="0.2">
      <c r="D2858" s="1"/>
      <c r="E2858" s="1"/>
      <c r="K2858" s="1"/>
      <c r="L2858" s="1"/>
      <c r="O2858" s="1"/>
    </row>
    <row r="2859" spans="4:15" x14ac:dyDescent="0.2">
      <c r="D2859" s="1"/>
      <c r="E2859" s="1"/>
      <c r="K2859" s="1"/>
      <c r="L2859" s="1"/>
      <c r="O2859" s="1"/>
    </row>
    <row r="2860" spans="4:15" x14ac:dyDescent="0.2">
      <c r="D2860" s="1"/>
      <c r="E2860" s="1"/>
      <c r="K2860" s="1"/>
      <c r="L2860" s="1"/>
      <c r="O2860" s="1"/>
    </row>
    <row r="2861" spans="4:15" x14ac:dyDescent="0.2">
      <c r="D2861" s="1"/>
      <c r="E2861" s="1"/>
      <c r="K2861" s="1"/>
      <c r="L2861" s="1"/>
      <c r="O2861" s="1"/>
    </row>
    <row r="2862" spans="4:15" x14ac:dyDescent="0.2">
      <c r="D2862" s="1"/>
      <c r="E2862" s="1"/>
      <c r="K2862" s="1"/>
      <c r="L2862" s="1"/>
      <c r="O2862" s="1"/>
    </row>
    <row r="2863" spans="4:15" x14ac:dyDescent="0.2">
      <c r="D2863" s="1"/>
      <c r="E2863" s="1"/>
      <c r="K2863" s="1"/>
      <c r="L2863" s="1"/>
      <c r="O2863" s="1"/>
    </row>
    <row r="2864" spans="4:15" x14ac:dyDescent="0.2">
      <c r="D2864" s="1"/>
      <c r="E2864" s="1"/>
      <c r="K2864" s="1"/>
      <c r="L2864" s="1"/>
      <c r="O2864" s="1"/>
    </row>
    <row r="2865" spans="4:15" x14ac:dyDescent="0.2">
      <c r="D2865" s="1"/>
      <c r="E2865" s="1"/>
      <c r="K2865" s="1"/>
      <c r="L2865" s="1"/>
      <c r="O2865" s="1"/>
    </row>
    <row r="2866" spans="4:15" x14ac:dyDescent="0.2">
      <c r="D2866" s="1"/>
      <c r="E2866" s="1"/>
      <c r="K2866" s="1"/>
      <c r="L2866" s="1"/>
      <c r="O2866" s="1"/>
    </row>
    <row r="2867" spans="4:15" x14ac:dyDescent="0.2">
      <c r="D2867" s="1"/>
      <c r="E2867" s="1"/>
      <c r="K2867" s="1"/>
      <c r="L2867" s="1"/>
      <c r="O2867" s="1"/>
    </row>
    <row r="2868" spans="4:15" x14ac:dyDescent="0.2">
      <c r="D2868" s="1"/>
      <c r="E2868" s="1"/>
      <c r="K2868" s="1"/>
      <c r="L2868" s="1"/>
      <c r="O2868" s="1"/>
    </row>
    <row r="2869" spans="4:15" x14ac:dyDescent="0.2">
      <c r="D2869" s="1"/>
      <c r="E2869" s="1"/>
      <c r="K2869" s="1"/>
      <c r="L2869" s="1"/>
      <c r="O2869" s="1"/>
    </row>
    <row r="2870" spans="4:15" x14ac:dyDescent="0.2">
      <c r="D2870" s="1"/>
      <c r="E2870" s="1"/>
      <c r="K2870" s="1"/>
      <c r="L2870" s="1"/>
      <c r="O2870" s="1"/>
    </row>
    <row r="2871" spans="4:15" x14ac:dyDescent="0.2">
      <c r="D2871" s="1"/>
      <c r="E2871" s="1"/>
      <c r="K2871" s="1"/>
      <c r="L2871" s="1"/>
      <c r="O2871" s="1"/>
    </row>
    <row r="2872" spans="4:15" x14ac:dyDescent="0.2">
      <c r="D2872" s="1"/>
      <c r="E2872" s="1"/>
      <c r="K2872" s="1"/>
      <c r="L2872" s="1"/>
      <c r="O2872" s="1"/>
    </row>
    <row r="2873" spans="4:15" x14ac:dyDescent="0.2">
      <c r="D2873" s="1"/>
      <c r="E2873" s="1"/>
      <c r="K2873" s="1"/>
      <c r="L2873" s="1"/>
      <c r="O2873" s="1"/>
    </row>
    <row r="2874" spans="4:15" x14ac:dyDescent="0.2">
      <c r="D2874" s="1"/>
      <c r="E2874" s="1"/>
      <c r="K2874" s="1"/>
      <c r="L2874" s="1"/>
      <c r="O2874" s="1"/>
    </row>
    <row r="2875" spans="4:15" x14ac:dyDescent="0.2">
      <c r="D2875" s="1"/>
      <c r="E2875" s="1"/>
      <c r="K2875" s="1"/>
      <c r="L2875" s="1"/>
      <c r="O2875" s="1"/>
    </row>
    <row r="2876" spans="4:15" x14ac:dyDescent="0.2">
      <c r="D2876" s="1"/>
      <c r="E2876" s="1"/>
      <c r="K2876" s="1"/>
      <c r="L2876" s="1"/>
      <c r="O2876" s="1"/>
    </row>
    <row r="2877" spans="4:15" x14ac:dyDescent="0.2">
      <c r="D2877" s="1"/>
      <c r="E2877" s="1"/>
      <c r="K2877" s="1"/>
      <c r="L2877" s="1"/>
      <c r="O2877" s="1"/>
    </row>
    <row r="2878" spans="4:15" x14ac:dyDescent="0.2">
      <c r="D2878" s="1"/>
      <c r="E2878" s="1"/>
      <c r="K2878" s="1"/>
      <c r="L2878" s="1"/>
      <c r="O2878" s="1"/>
    </row>
    <row r="2879" spans="4:15" x14ac:dyDescent="0.2">
      <c r="D2879" s="1"/>
      <c r="E2879" s="1"/>
      <c r="K2879" s="1"/>
      <c r="L2879" s="1"/>
      <c r="O2879" s="1"/>
    </row>
    <row r="2880" spans="4:15" x14ac:dyDescent="0.2">
      <c r="D2880" s="1"/>
      <c r="E2880" s="1"/>
      <c r="K2880" s="1"/>
      <c r="L2880" s="1"/>
      <c r="O2880" s="1"/>
    </row>
    <row r="2881" spans="4:15" x14ac:dyDescent="0.2">
      <c r="D2881" s="1"/>
      <c r="E2881" s="1"/>
      <c r="K2881" s="1"/>
      <c r="L2881" s="1"/>
      <c r="O2881" s="1"/>
    </row>
    <row r="2882" spans="4:15" x14ac:dyDescent="0.2">
      <c r="D2882" s="1"/>
      <c r="E2882" s="1"/>
      <c r="K2882" s="1"/>
      <c r="L2882" s="1"/>
      <c r="O2882" s="1"/>
    </row>
    <row r="2883" spans="4:15" x14ac:dyDescent="0.2">
      <c r="D2883" s="1"/>
      <c r="E2883" s="1"/>
      <c r="K2883" s="1"/>
      <c r="L2883" s="1"/>
      <c r="O2883" s="1"/>
    </row>
    <row r="2884" spans="4:15" x14ac:dyDescent="0.2">
      <c r="D2884" s="1"/>
      <c r="E2884" s="1"/>
      <c r="K2884" s="1"/>
      <c r="L2884" s="1"/>
      <c r="O2884" s="1"/>
    </row>
    <row r="2885" spans="4:15" x14ac:dyDescent="0.2">
      <c r="D2885" s="1"/>
      <c r="E2885" s="1"/>
      <c r="K2885" s="1"/>
      <c r="L2885" s="1"/>
      <c r="O2885" s="1"/>
    </row>
    <row r="2886" spans="4:15" x14ac:dyDescent="0.2">
      <c r="D2886" s="1"/>
      <c r="E2886" s="1"/>
      <c r="K2886" s="1"/>
      <c r="L2886" s="1"/>
      <c r="O2886" s="1"/>
    </row>
    <row r="2887" spans="4:15" x14ac:dyDescent="0.2">
      <c r="D2887" s="1"/>
      <c r="E2887" s="1"/>
      <c r="K2887" s="1"/>
      <c r="L2887" s="1"/>
      <c r="O2887" s="1"/>
    </row>
    <row r="2888" spans="4:15" x14ac:dyDescent="0.2">
      <c r="D2888" s="1"/>
      <c r="E2888" s="1"/>
      <c r="K2888" s="1"/>
      <c r="L2888" s="1"/>
      <c r="O2888" s="1"/>
    </row>
    <row r="2889" spans="4:15" x14ac:dyDescent="0.2">
      <c r="D2889" s="1"/>
      <c r="E2889" s="1"/>
      <c r="K2889" s="1"/>
      <c r="L2889" s="1"/>
      <c r="O2889" s="1"/>
    </row>
    <row r="2890" spans="4:15" x14ac:dyDescent="0.2">
      <c r="D2890" s="1"/>
      <c r="E2890" s="1"/>
      <c r="K2890" s="1"/>
      <c r="L2890" s="1"/>
      <c r="O2890" s="1"/>
    </row>
    <row r="2891" spans="4:15" x14ac:dyDescent="0.2">
      <c r="D2891" s="1"/>
      <c r="E2891" s="1"/>
      <c r="K2891" s="1"/>
      <c r="L2891" s="1"/>
      <c r="O2891" s="1"/>
    </row>
    <row r="2892" spans="4:15" x14ac:dyDescent="0.2">
      <c r="D2892" s="1"/>
      <c r="E2892" s="1"/>
      <c r="K2892" s="1"/>
      <c r="L2892" s="1"/>
      <c r="O2892" s="1"/>
    </row>
    <row r="2893" spans="4:15" x14ac:dyDescent="0.2">
      <c r="D2893" s="1"/>
      <c r="E2893" s="1"/>
      <c r="K2893" s="1"/>
      <c r="L2893" s="1"/>
      <c r="O2893" s="1"/>
    </row>
    <row r="2894" spans="4:15" x14ac:dyDescent="0.2">
      <c r="D2894" s="1"/>
      <c r="E2894" s="1"/>
      <c r="K2894" s="1"/>
      <c r="L2894" s="1"/>
      <c r="O2894" s="1"/>
    </row>
    <row r="2895" spans="4:15" x14ac:dyDescent="0.2">
      <c r="D2895" s="1"/>
      <c r="E2895" s="1"/>
      <c r="K2895" s="1"/>
      <c r="L2895" s="1"/>
      <c r="O2895" s="1"/>
    </row>
    <row r="2896" spans="4:15" x14ac:dyDescent="0.2">
      <c r="D2896" s="1"/>
      <c r="E2896" s="1"/>
      <c r="K2896" s="1"/>
      <c r="L2896" s="1"/>
      <c r="O2896" s="1"/>
    </row>
    <row r="2897" spans="4:15" x14ac:dyDescent="0.2">
      <c r="D2897" s="1"/>
      <c r="E2897" s="1"/>
      <c r="K2897" s="1"/>
      <c r="L2897" s="1"/>
      <c r="O2897" s="1"/>
    </row>
    <row r="2898" spans="4:15" x14ac:dyDescent="0.2">
      <c r="D2898" s="1"/>
      <c r="E2898" s="1"/>
      <c r="K2898" s="1"/>
      <c r="L2898" s="1"/>
      <c r="O2898" s="1"/>
    </row>
    <row r="2899" spans="4:15" x14ac:dyDescent="0.2">
      <c r="D2899" s="1"/>
      <c r="E2899" s="1"/>
      <c r="K2899" s="1"/>
      <c r="L2899" s="1"/>
      <c r="O2899" s="1"/>
    </row>
    <row r="2900" spans="4:15" x14ac:dyDescent="0.2">
      <c r="D2900" s="1"/>
      <c r="E2900" s="1"/>
      <c r="K2900" s="1"/>
      <c r="L2900" s="1"/>
      <c r="O2900" s="1"/>
    </row>
    <row r="2901" spans="4:15" x14ac:dyDescent="0.2">
      <c r="D2901" s="1"/>
      <c r="E2901" s="1"/>
      <c r="K2901" s="1"/>
      <c r="L2901" s="1"/>
      <c r="O2901" s="1"/>
    </row>
    <row r="2902" spans="4:15" x14ac:dyDescent="0.2">
      <c r="D2902" s="1"/>
      <c r="E2902" s="1"/>
      <c r="K2902" s="1"/>
      <c r="L2902" s="1"/>
      <c r="O2902" s="1"/>
    </row>
    <row r="2903" spans="4:15" x14ac:dyDescent="0.2">
      <c r="D2903" s="1"/>
      <c r="E2903" s="1"/>
      <c r="K2903" s="1"/>
      <c r="L2903" s="1"/>
      <c r="O2903" s="1"/>
    </row>
    <row r="2904" spans="4:15" x14ac:dyDescent="0.2">
      <c r="D2904" s="1"/>
      <c r="E2904" s="1"/>
      <c r="K2904" s="1"/>
      <c r="L2904" s="1"/>
      <c r="O2904" s="1"/>
    </row>
    <row r="2905" spans="4:15" x14ac:dyDescent="0.2">
      <c r="D2905" s="1"/>
      <c r="E2905" s="1"/>
      <c r="K2905" s="1"/>
      <c r="L2905" s="1"/>
      <c r="O2905" s="1"/>
    </row>
    <row r="2906" spans="4:15" x14ac:dyDescent="0.2">
      <c r="D2906" s="1"/>
      <c r="E2906" s="1"/>
      <c r="K2906" s="1"/>
      <c r="L2906" s="1"/>
      <c r="O2906" s="1"/>
    </row>
    <row r="2907" spans="4:15" x14ac:dyDescent="0.2">
      <c r="D2907" s="1"/>
      <c r="E2907" s="1"/>
      <c r="K2907" s="1"/>
      <c r="L2907" s="1"/>
      <c r="O2907" s="1"/>
    </row>
    <row r="2908" spans="4:15" x14ac:dyDescent="0.2">
      <c r="D2908" s="1"/>
      <c r="E2908" s="1"/>
      <c r="K2908" s="1"/>
      <c r="L2908" s="1"/>
      <c r="O2908" s="1"/>
    </row>
    <row r="2909" spans="4:15" x14ac:dyDescent="0.2">
      <c r="D2909" s="1"/>
      <c r="E2909" s="1"/>
      <c r="K2909" s="1"/>
      <c r="L2909" s="1"/>
      <c r="O2909" s="1"/>
    </row>
    <row r="2910" spans="4:15" x14ac:dyDescent="0.2">
      <c r="D2910" s="1"/>
      <c r="E2910" s="1"/>
      <c r="K2910" s="1"/>
      <c r="L2910" s="1"/>
      <c r="O2910" s="1"/>
    </row>
    <row r="2911" spans="4:15" x14ac:dyDescent="0.2">
      <c r="D2911" s="1"/>
      <c r="E2911" s="1"/>
      <c r="K2911" s="1"/>
      <c r="L2911" s="1"/>
      <c r="O2911" s="1"/>
    </row>
    <row r="2912" spans="4:15" x14ac:dyDescent="0.2">
      <c r="D2912" s="1"/>
      <c r="E2912" s="1"/>
      <c r="K2912" s="1"/>
      <c r="L2912" s="1"/>
      <c r="O2912" s="1"/>
    </row>
    <row r="2913" spans="4:15" x14ac:dyDescent="0.2">
      <c r="D2913" s="1"/>
      <c r="E2913" s="1"/>
      <c r="K2913" s="1"/>
      <c r="L2913" s="1"/>
      <c r="O2913" s="1"/>
    </row>
    <row r="2914" spans="4:15" x14ac:dyDescent="0.2">
      <c r="D2914" s="1"/>
      <c r="E2914" s="1"/>
      <c r="K2914" s="1"/>
      <c r="L2914" s="1"/>
      <c r="O2914" s="1"/>
    </row>
    <row r="2915" spans="4:15" x14ac:dyDescent="0.2">
      <c r="D2915" s="1"/>
      <c r="E2915" s="1"/>
      <c r="K2915" s="1"/>
      <c r="L2915" s="1"/>
      <c r="O2915" s="1"/>
    </row>
    <row r="2916" spans="4:15" x14ac:dyDescent="0.2">
      <c r="D2916" s="1"/>
      <c r="E2916" s="1"/>
      <c r="K2916" s="1"/>
      <c r="L2916" s="1"/>
      <c r="O2916" s="1"/>
    </row>
    <row r="2917" spans="4:15" x14ac:dyDescent="0.2">
      <c r="D2917" s="1"/>
      <c r="E2917" s="1"/>
      <c r="K2917" s="1"/>
      <c r="L2917" s="1"/>
      <c r="O2917" s="1"/>
    </row>
    <row r="2918" spans="4:15" x14ac:dyDescent="0.2">
      <c r="D2918" s="1"/>
      <c r="E2918" s="1"/>
      <c r="K2918" s="1"/>
      <c r="L2918" s="1"/>
      <c r="O2918" s="1"/>
    </row>
    <row r="2919" spans="4:15" x14ac:dyDescent="0.2">
      <c r="D2919" s="1"/>
      <c r="E2919" s="1"/>
      <c r="K2919" s="1"/>
      <c r="L2919" s="1"/>
      <c r="O2919" s="1"/>
    </row>
    <row r="2920" spans="4:15" x14ac:dyDescent="0.2">
      <c r="D2920" s="1"/>
      <c r="E2920" s="1"/>
      <c r="K2920" s="1"/>
      <c r="L2920" s="1"/>
      <c r="O2920" s="1"/>
    </row>
    <row r="2921" spans="4:15" x14ac:dyDescent="0.2">
      <c r="D2921" s="1"/>
      <c r="E2921" s="1"/>
      <c r="K2921" s="1"/>
      <c r="L2921" s="1"/>
      <c r="O2921" s="1"/>
    </row>
    <row r="2922" spans="4:15" x14ac:dyDescent="0.2">
      <c r="D2922" s="1"/>
      <c r="E2922" s="1"/>
      <c r="K2922" s="1"/>
      <c r="L2922" s="1"/>
      <c r="O2922" s="1"/>
    </row>
    <row r="2923" spans="4:15" x14ac:dyDescent="0.2">
      <c r="D2923" s="1"/>
      <c r="E2923" s="1"/>
      <c r="K2923" s="1"/>
      <c r="L2923" s="1"/>
      <c r="O2923" s="1"/>
    </row>
    <row r="2924" spans="4:15" x14ac:dyDescent="0.2">
      <c r="D2924" s="1"/>
      <c r="E2924" s="1"/>
      <c r="K2924" s="1"/>
      <c r="L2924" s="1"/>
      <c r="O2924" s="1"/>
    </row>
    <row r="2925" spans="4:15" x14ac:dyDescent="0.2">
      <c r="D2925" s="1"/>
      <c r="E2925" s="1"/>
      <c r="K2925" s="1"/>
      <c r="L2925" s="1"/>
      <c r="O2925" s="1"/>
    </row>
    <row r="2926" spans="4:15" x14ac:dyDescent="0.2">
      <c r="D2926" s="1"/>
      <c r="E2926" s="1"/>
      <c r="K2926" s="1"/>
      <c r="L2926" s="1"/>
      <c r="O2926" s="1"/>
    </row>
    <row r="2927" spans="4:15" x14ac:dyDescent="0.2">
      <c r="D2927" s="1"/>
      <c r="E2927" s="1"/>
      <c r="K2927" s="1"/>
      <c r="L2927" s="1"/>
      <c r="O2927" s="1"/>
    </row>
    <row r="2928" spans="4:15" x14ac:dyDescent="0.2">
      <c r="D2928" s="1"/>
      <c r="E2928" s="1"/>
      <c r="K2928" s="1"/>
      <c r="L2928" s="1"/>
      <c r="O2928" s="1"/>
    </row>
    <row r="2929" spans="4:15" x14ac:dyDescent="0.2">
      <c r="D2929" s="1"/>
      <c r="E2929" s="1"/>
      <c r="K2929" s="1"/>
      <c r="L2929" s="1"/>
      <c r="O2929" s="1"/>
    </row>
    <row r="2930" spans="4:15" x14ac:dyDescent="0.2">
      <c r="K2930" s="1"/>
      <c r="L2930" s="1"/>
      <c r="O2930" s="1"/>
    </row>
    <row r="2931" spans="4:15" x14ac:dyDescent="0.2">
      <c r="K2931" s="1"/>
      <c r="L2931" s="1"/>
      <c r="O2931" s="1"/>
    </row>
    <row r="2932" spans="4:15" x14ac:dyDescent="0.2">
      <c r="K2932" s="1"/>
      <c r="L2932" s="1"/>
      <c r="O2932" s="1"/>
    </row>
    <row r="2933" spans="4:15" x14ac:dyDescent="0.2">
      <c r="K2933" s="1"/>
      <c r="L2933" s="1"/>
      <c r="O2933" s="1"/>
    </row>
    <row r="2934" spans="4:15" x14ac:dyDescent="0.2">
      <c r="K2934" s="1"/>
      <c r="L2934" s="1"/>
      <c r="O2934" s="1"/>
    </row>
    <row r="2935" spans="4:15" x14ac:dyDescent="0.2">
      <c r="K2935" s="1"/>
      <c r="L2935" s="1"/>
      <c r="O2935" s="1"/>
    </row>
    <row r="2936" spans="4:15" x14ac:dyDescent="0.2">
      <c r="K2936" s="1"/>
      <c r="L2936" s="1"/>
      <c r="O2936" s="1"/>
    </row>
    <row r="2937" spans="4:15" x14ac:dyDescent="0.2">
      <c r="K2937" s="1"/>
      <c r="L2937" s="1"/>
      <c r="O2937" s="1"/>
    </row>
    <row r="2938" spans="4:15" x14ac:dyDescent="0.2">
      <c r="K2938" s="1"/>
      <c r="L2938" s="1"/>
      <c r="O2938" s="1"/>
    </row>
    <row r="2939" spans="4:15" x14ac:dyDescent="0.2">
      <c r="K2939" s="1"/>
      <c r="L2939" s="1"/>
      <c r="O2939" s="1"/>
    </row>
    <row r="2940" spans="4:15" x14ac:dyDescent="0.2">
      <c r="K2940" s="1"/>
      <c r="L2940" s="1"/>
      <c r="O2940" s="1"/>
    </row>
    <row r="2941" spans="4:15" x14ac:dyDescent="0.2">
      <c r="K2941" s="1"/>
      <c r="L2941" s="1"/>
      <c r="O2941" s="1"/>
    </row>
    <row r="2942" spans="4:15" x14ac:dyDescent="0.2">
      <c r="K2942" s="1"/>
      <c r="L2942" s="1"/>
      <c r="O2942" s="1"/>
    </row>
    <row r="2943" spans="4:15" x14ac:dyDescent="0.2">
      <c r="K2943" s="1"/>
      <c r="L2943" s="1"/>
      <c r="O2943" s="1"/>
    </row>
    <row r="2944" spans="4:15" x14ac:dyDescent="0.2">
      <c r="K2944" s="1"/>
      <c r="L2944" s="1"/>
      <c r="O2944" s="1"/>
    </row>
    <row r="2945" spans="11:15" x14ac:dyDescent="0.2">
      <c r="K2945" s="1"/>
      <c r="L2945" s="1"/>
      <c r="O2945" s="1"/>
    </row>
    <row r="2946" spans="11:15" x14ac:dyDescent="0.2">
      <c r="K2946" s="1"/>
      <c r="L2946" s="1"/>
      <c r="O2946" s="1"/>
    </row>
    <row r="2947" spans="11:15" x14ac:dyDescent="0.2">
      <c r="K2947" s="1"/>
      <c r="L2947" s="1"/>
      <c r="O2947" s="1"/>
    </row>
    <row r="2948" spans="11:15" x14ac:dyDescent="0.2">
      <c r="K2948" s="1"/>
      <c r="L2948" s="1"/>
      <c r="O2948" s="1"/>
    </row>
    <row r="2949" spans="11:15" x14ac:dyDescent="0.2">
      <c r="K2949" s="1"/>
      <c r="L2949" s="1"/>
      <c r="O2949" s="1"/>
    </row>
    <row r="2950" spans="11:15" x14ac:dyDescent="0.2">
      <c r="K2950" s="1"/>
      <c r="L2950" s="1"/>
      <c r="O2950" s="1"/>
    </row>
    <row r="2951" spans="11:15" x14ac:dyDescent="0.2">
      <c r="K2951" s="1"/>
      <c r="L2951" s="1"/>
      <c r="O2951" s="1"/>
    </row>
    <row r="2952" spans="11:15" x14ac:dyDescent="0.2">
      <c r="K2952" s="1"/>
      <c r="L2952" s="1"/>
      <c r="O2952" s="1"/>
    </row>
    <row r="2953" spans="11:15" x14ac:dyDescent="0.2">
      <c r="K2953" s="1"/>
      <c r="L2953" s="1"/>
      <c r="O2953" s="1"/>
    </row>
    <row r="2954" spans="11:15" x14ac:dyDescent="0.2">
      <c r="K2954" s="1"/>
      <c r="L2954" s="1"/>
      <c r="O2954" s="1"/>
    </row>
    <row r="2955" spans="11:15" x14ac:dyDescent="0.2">
      <c r="K2955" s="1"/>
      <c r="L2955" s="1"/>
      <c r="O2955" s="1"/>
    </row>
    <row r="2956" spans="11:15" x14ac:dyDescent="0.2">
      <c r="K2956" s="1"/>
      <c r="L2956" s="1"/>
      <c r="O2956" s="1"/>
    </row>
    <row r="2957" spans="11:15" x14ac:dyDescent="0.2">
      <c r="K2957" s="1"/>
      <c r="L2957" s="1"/>
      <c r="O2957" s="1"/>
    </row>
    <row r="2958" spans="11:15" x14ac:dyDescent="0.2">
      <c r="K2958" s="1"/>
      <c r="L2958" s="1"/>
      <c r="O2958" s="1"/>
    </row>
    <row r="2959" spans="11:15" x14ac:dyDescent="0.2">
      <c r="K2959" s="1"/>
      <c r="L2959" s="1"/>
      <c r="O2959" s="1"/>
    </row>
    <row r="2960" spans="11:15" x14ac:dyDescent="0.2">
      <c r="K2960" s="1"/>
      <c r="L2960" s="1"/>
      <c r="O2960" s="1"/>
    </row>
    <row r="2961" spans="11:15" x14ac:dyDescent="0.2">
      <c r="K2961" s="1"/>
      <c r="L2961" s="1"/>
      <c r="O2961" s="1"/>
    </row>
    <row r="2962" spans="11:15" x14ac:dyDescent="0.2">
      <c r="K2962" s="1"/>
      <c r="L2962" s="1"/>
      <c r="O2962" s="1"/>
    </row>
    <row r="2963" spans="11:15" x14ac:dyDescent="0.2">
      <c r="K2963" s="1"/>
      <c r="L2963" s="1"/>
      <c r="O2963" s="1"/>
    </row>
    <row r="2964" spans="11:15" x14ac:dyDescent="0.2">
      <c r="K2964" s="1"/>
      <c r="L2964" s="1"/>
      <c r="O2964" s="1"/>
    </row>
    <row r="2965" spans="11:15" x14ac:dyDescent="0.2">
      <c r="K2965" s="1"/>
      <c r="L2965" s="1"/>
      <c r="O2965" s="1"/>
    </row>
    <row r="2966" spans="11:15" x14ac:dyDescent="0.2">
      <c r="K2966" s="1"/>
      <c r="L2966" s="1"/>
      <c r="O2966" s="1"/>
    </row>
    <row r="2967" spans="11:15" x14ac:dyDescent="0.2">
      <c r="K2967" s="1"/>
      <c r="L2967" s="1"/>
      <c r="O2967" s="1"/>
    </row>
    <row r="2968" spans="11:15" x14ac:dyDescent="0.2">
      <c r="K2968" s="1"/>
      <c r="L2968" s="1"/>
      <c r="O2968" s="1"/>
    </row>
    <row r="2969" spans="11:15" x14ac:dyDescent="0.2">
      <c r="K2969" s="1"/>
      <c r="L2969" s="1"/>
      <c r="O2969" s="1"/>
    </row>
    <row r="2970" spans="11:15" x14ac:dyDescent="0.2">
      <c r="K2970" s="1"/>
      <c r="L2970" s="1"/>
      <c r="O2970" s="1"/>
    </row>
    <row r="2971" spans="11:15" x14ac:dyDescent="0.2">
      <c r="K2971" s="1"/>
      <c r="L2971" s="1"/>
      <c r="O2971" s="1"/>
    </row>
    <row r="2972" spans="11:15" x14ac:dyDescent="0.2">
      <c r="K2972" s="1"/>
      <c r="L2972" s="1"/>
      <c r="O2972" s="1"/>
    </row>
    <row r="2973" spans="11:15" x14ac:dyDescent="0.2">
      <c r="K2973" s="1"/>
      <c r="L2973" s="1"/>
      <c r="O2973" s="1"/>
    </row>
    <row r="2974" spans="11:15" x14ac:dyDescent="0.2">
      <c r="K2974" s="1"/>
      <c r="L2974" s="1"/>
      <c r="O2974" s="1"/>
    </row>
    <row r="2975" spans="11:15" x14ac:dyDescent="0.2">
      <c r="K2975" s="1"/>
      <c r="L2975" s="1"/>
      <c r="O2975" s="1"/>
    </row>
    <row r="2976" spans="11:15" x14ac:dyDescent="0.2">
      <c r="K2976" s="1"/>
      <c r="L2976" s="1"/>
      <c r="O2976" s="1"/>
    </row>
    <row r="2977" spans="4:15" x14ac:dyDescent="0.2">
      <c r="K2977" s="1"/>
      <c r="L2977" s="1"/>
      <c r="O2977" s="1"/>
    </row>
    <row r="2978" spans="4:15" x14ac:dyDescent="0.2">
      <c r="D2978" s="1"/>
      <c r="E2978" s="1"/>
      <c r="K2978" s="1"/>
      <c r="L2978" s="1"/>
      <c r="O2978" s="1"/>
    </row>
    <row r="2979" spans="4:15" x14ac:dyDescent="0.2">
      <c r="D2979" s="1"/>
      <c r="E2979" s="1"/>
      <c r="K2979" s="1"/>
      <c r="L2979" s="1"/>
      <c r="O2979" s="1"/>
    </row>
    <row r="2980" spans="4:15" x14ac:dyDescent="0.2">
      <c r="D2980" s="1"/>
      <c r="E2980" s="1"/>
      <c r="K2980" s="1"/>
      <c r="L2980" s="1"/>
      <c r="O2980" s="1"/>
    </row>
    <row r="2981" spans="4:15" x14ac:dyDescent="0.2">
      <c r="D2981" s="1"/>
      <c r="E2981" s="1"/>
      <c r="K2981" s="1"/>
      <c r="L2981" s="1"/>
      <c r="O2981" s="1"/>
    </row>
    <row r="2982" spans="4:15" x14ac:dyDescent="0.2">
      <c r="D2982" s="1"/>
      <c r="E2982" s="1"/>
      <c r="K2982" s="1"/>
      <c r="L2982" s="1"/>
      <c r="O2982" s="1"/>
    </row>
    <row r="2983" spans="4:15" x14ac:dyDescent="0.2">
      <c r="D2983" s="1"/>
      <c r="E2983" s="1"/>
      <c r="K2983" s="1"/>
      <c r="L2983" s="1"/>
      <c r="O2983" s="1"/>
    </row>
    <row r="2984" spans="4:15" x14ac:dyDescent="0.2">
      <c r="D2984" s="1"/>
      <c r="E2984" s="1"/>
      <c r="K2984" s="1"/>
      <c r="L2984" s="1"/>
      <c r="O2984" s="1"/>
    </row>
    <row r="2985" spans="4:15" x14ac:dyDescent="0.2">
      <c r="D2985" s="1"/>
      <c r="E2985" s="1"/>
      <c r="K2985" s="1"/>
      <c r="L2985" s="1"/>
      <c r="O2985" s="1"/>
    </row>
    <row r="2986" spans="4:15" x14ac:dyDescent="0.2">
      <c r="D2986" s="1"/>
      <c r="E2986" s="1"/>
      <c r="K2986" s="1"/>
      <c r="L2986" s="1"/>
      <c r="O2986" s="1"/>
    </row>
    <row r="2987" spans="4:15" x14ac:dyDescent="0.2">
      <c r="D2987" s="1"/>
      <c r="E2987" s="1"/>
      <c r="K2987" s="1"/>
      <c r="L2987" s="1"/>
      <c r="O2987" s="1"/>
    </row>
    <row r="2988" spans="4:15" x14ac:dyDescent="0.2">
      <c r="D2988" s="1"/>
      <c r="E2988" s="1"/>
      <c r="K2988" s="1"/>
      <c r="L2988" s="1"/>
      <c r="O2988" s="1"/>
    </row>
    <row r="2989" spans="4:15" x14ac:dyDescent="0.2">
      <c r="D2989" s="1"/>
      <c r="E2989" s="1"/>
      <c r="K2989" s="1"/>
      <c r="L2989" s="1"/>
      <c r="O2989" s="1"/>
    </row>
    <row r="2990" spans="4:15" x14ac:dyDescent="0.2">
      <c r="D2990" s="1"/>
      <c r="E2990" s="1"/>
      <c r="K2990" s="1"/>
      <c r="L2990" s="1"/>
      <c r="O2990" s="1"/>
    </row>
    <row r="2991" spans="4:15" x14ac:dyDescent="0.2">
      <c r="D2991" s="1"/>
      <c r="E2991" s="1"/>
      <c r="K2991" s="1"/>
      <c r="L2991" s="1"/>
      <c r="O2991" s="1"/>
    </row>
    <row r="2992" spans="4:15" x14ac:dyDescent="0.2">
      <c r="D2992" s="1"/>
      <c r="E2992" s="1"/>
      <c r="K2992" s="1"/>
      <c r="L2992" s="1"/>
      <c r="O2992" s="1"/>
    </row>
    <row r="2993" spans="4:15" x14ac:dyDescent="0.2">
      <c r="D2993" s="1"/>
      <c r="E2993" s="1"/>
      <c r="K2993" s="1"/>
      <c r="L2993" s="1"/>
      <c r="O2993" s="1"/>
    </row>
    <row r="2994" spans="4:15" x14ac:dyDescent="0.2">
      <c r="D2994" s="1"/>
      <c r="E2994" s="1"/>
      <c r="K2994" s="1"/>
      <c r="L2994" s="1"/>
      <c r="O2994" s="1"/>
    </row>
    <row r="2995" spans="4:15" x14ac:dyDescent="0.2">
      <c r="D2995" s="1"/>
      <c r="E2995" s="1"/>
      <c r="K2995" s="1"/>
      <c r="L2995" s="1"/>
      <c r="O2995" s="1"/>
    </row>
    <row r="2996" spans="4:15" x14ac:dyDescent="0.2">
      <c r="D2996" s="1"/>
      <c r="E2996" s="1"/>
      <c r="K2996" s="1"/>
      <c r="L2996" s="1"/>
      <c r="O2996" s="1"/>
    </row>
    <row r="2997" spans="4:15" x14ac:dyDescent="0.2">
      <c r="D2997" s="1"/>
      <c r="E2997" s="1"/>
      <c r="K2997" s="1"/>
      <c r="L2997" s="1"/>
      <c r="O2997" s="1"/>
    </row>
    <row r="2998" spans="4:15" x14ac:dyDescent="0.2">
      <c r="D2998" s="1"/>
      <c r="E2998" s="1"/>
      <c r="K2998" s="1"/>
      <c r="L2998" s="1"/>
      <c r="O2998" s="1"/>
    </row>
    <row r="2999" spans="4:15" x14ac:dyDescent="0.2">
      <c r="D2999" s="1"/>
      <c r="E2999" s="1"/>
      <c r="K2999" s="1"/>
      <c r="L2999" s="1"/>
      <c r="O2999" s="1"/>
    </row>
    <row r="3000" spans="4:15" x14ac:dyDescent="0.2">
      <c r="D3000" s="1"/>
      <c r="E3000" s="1"/>
      <c r="K3000" s="1"/>
      <c r="L3000" s="1"/>
      <c r="O3000" s="1"/>
    </row>
    <row r="3001" spans="4:15" x14ac:dyDescent="0.2">
      <c r="D3001" s="1"/>
      <c r="E3001" s="1"/>
      <c r="K3001" s="1"/>
      <c r="L3001" s="1"/>
      <c r="O3001" s="1"/>
    </row>
    <row r="3002" spans="4:15" x14ac:dyDescent="0.2">
      <c r="D3002" s="1"/>
      <c r="E3002" s="1"/>
      <c r="K3002" s="1"/>
      <c r="L3002" s="1"/>
      <c r="O3002" s="1"/>
    </row>
    <row r="3003" spans="4:15" x14ac:dyDescent="0.2">
      <c r="D3003" s="1"/>
      <c r="E3003" s="1"/>
      <c r="K3003" s="1"/>
      <c r="L3003" s="1"/>
      <c r="O3003" s="1"/>
    </row>
    <row r="3004" spans="4:15" x14ac:dyDescent="0.2">
      <c r="D3004" s="1"/>
      <c r="E3004" s="1"/>
      <c r="K3004" s="1"/>
      <c r="L3004" s="1"/>
      <c r="O3004" s="1"/>
    </row>
    <row r="3005" spans="4:15" x14ac:dyDescent="0.2">
      <c r="D3005" s="1"/>
      <c r="E3005" s="1"/>
      <c r="K3005" s="1"/>
      <c r="L3005" s="1"/>
      <c r="O3005" s="1"/>
    </row>
    <row r="3006" spans="4:15" x14ac:dyDescent="0.2">
      <c r="D3006" s="1"/>
      <c r="E3006" s="1"/>
      <c r="K3006" s="1"/>
      <c r="L3006" s="1"/>
      <c r="O3006" s="1"/>
    </row>
    <row r="3007" spans="4:15" x14ac:dyDescent="0.2">
      <c r="D3007" s="1"/>
      <c r="E3007" s="1"/>
      <c r="K3007" s="1"/>
      <c r="L3007" s="1"/>
      <c r="O3007" s="1"/>
    </row>
    <row r="3008" spans="4:15" x14ac:dyDescent="0.2">
      <c r="D3008" s="1"/>
      <c r="E3008" s="1"/>
      <c r="K3008" s="1"/>
      <c r="L3008" s="1"/>
      <c r="O3008" s="1"/>
    </row>
    <row r="3009" spans="4:15" x14ac:dyDescent="0.2">
      <c r="D3009" s="1"/>
      <c r="E3009" s="1"/>
      <c r="K3009" s="1"/>
      <c r="L3009" s="1"/>
      <c r="O3009" s="1"/>
    </row>
    <row r="3010" spans="4:15" x14ac:dyDescent="0.2">
      <c r="D3010" s="1"/>
      <c r="E3010" s="1"/>
      <c r="K3010" s="1"/>
      <c r="L3010" s="1"/>
      <c r="O3010" s="1"/>
    </row>
    <row r="3011" spans="4:15" x14ac:dyDescent="0.2">
      <c r="D3011" s="1"/>
      <c r="E3011" s="1"/>
      <c r="K3011" s="1"/>
      <c r="L3011" s="1"/>
      <c r="O3011" s="1"/>
    </row>
    <row r="3012" spans="4:15" x14ac:dyDescent="0.2">
      <c r="D3012" s="1"/>
      <c r="E3012" s="1"/>
      <c r="K3012" s="1"/>
      <c r="L3012" s="1"/>
      <c r="O3012" s="1"/>
    </row>
    <row r="3013" spans="4:15" x14ac:dyDescent="0.2">
      <c r="D3013" s="1"/>
      <c r="E3013" s="1"/>
      <c r="K3013" s="1"/>
      <c r="L3013" s="1"/>
      <c r="O3013" s="1"/>
    </row>
    <row r="3014" spans="4:15" x14ac:dyDescent="0.2">
      <c r="D3014" s="1"/>
      <c r="E3014" s="1"/>
      <c r="K3014" s="1"/>
      <c r="L3014" s="1"/>
      <c r="O3014" s="1"/>
    </row>
    <row r="3015" spans="4:15" x14ac:dyDescent="0.2">
      <c r="D3015" s="1"/>
      <c r="E3015" s="1"/>
      <c r="K3015" s="1"/>
      <c r="L3015" s="1"/>
      <c r="O3015" s="1"/>
    </row>
    <row r="3016" spans="4:15" x14ac:dyDescent="0.2">
      <c r="D3016" s="1"/>
      <c r="E3016" s="1"/>
      <c r="K3016" s="1"/>
      <c r="L3016" s="1"/>
      <c r="O3016" s="1"/>
    </row>
    <row r="3017" spans="4:15" x14ac:dyDescent="0.2">
      <c r="D3017" s="1"/>
      <c r="E3017" s="1"/>
      <c r="K3017" s="1"/>
      <c r="L3017" s="1"/>
      <c r="O3017" s="1"/>
    </row>
    <row r="3018" spans="4:15" x14ac:dyDescent="0.2">
      <c r="D3018" s="1"/>
      <c r="E3018" s="1"/>
      <c r="K3018" s="1"/>
      <c r="L3018" s="1"/>
      <c r="O3018" s="1"/>
    </row>
    <row r="3019" spans="4:15" x14ac:dyDescent="0.2">
      <c r="D3019" s="1"/>
      <c r="E3019" s="1"/>
      <c r="K3019" s="1"/>
      <c r="L3019" s="1"/>
      <c r="O3019" s="1"/>
    </row>
    <row r="3020" spans="4:15" x14ac:dyDescent="0.2">
      <c r="D3020" s="1"/>
      <c r="E3020" s="1"/>
      <c r="K3020" s="1"/>
      <c r="L3020" s="1"/>
      <c r="O3020" s="1"/>
    </row>
    <row r="3021" spans="4:15" x14ac:dyDescent="0.2">
      <c r="D3021" s="1"/>
      <c r="E3021" s="1"/>
      <c r="K3021" s="1"/>
      <c r="L3021" s="1"/>
      <c r="O3021" s="1"/>
    </row>
    <row r="3022" spans="4:15" x14ac:dyDescent="0.2">
      <c r="D3022" s="1"/>
      <c r="E3022" s="1"/>
      <c r="K3022" s="1"/>
      <c r="L3022" s="1"/>
      <c r="O3022" s="1"/>
    </row>
    <row r="3023" spans="4:15" x14ac:dyDescent="0.2">
      <c r="D3023" s="1"/>
      <c r="E3023" s="1"/>
      <c r="K3023" s="1"/>
      <c r="L3023" s="1"/>
      <c r="O3023" s="1"/>
    </row>
    <row r="3024" spans="4:15" x14ac:dyDescent="0.2">
      <c r="D3024" s="1"/>
      <c r="E3024" s="1"/>
      <c r="K3024" s="1"/>
      <c r="L3024" s="1"/>
      <c r="O3024" s="1"/>
    </row>
    <row r="3025" spans="4:15" x14ac:dyDescent="0.2">
      <c r="D3025" s="1"/>
      <c r="E3025" s="1"/>
      <c r="K3025" s="1"/>
      <c r="L3025" s="1"/>
      <c r="O3025" s="1"/>
    </row>
    <row r="3026" spans="4:15" x14ac:dyDescent="0.2">
      <c r="D3026" s="1"/>
      <c r="E3026" s="1"/>
      <c r="K3026" s="1"/>
      <c r="L3026" s="1"/>
      <c r="O3026" s="1"/>
    </row>
    <row r="3027" spans="4:15" x14ac:dyDescent="0.2">
      <c r="D3027" s="1"/>
      <c r="E3027" s="1"/>
      <c r="K3027" s="1"/>
      <c r="L3027" s="1"/>
      <c r="O3027" s="1"/>
    </row>
    <row r="3028" spans="4:15" x14ac:dyDescent="0.2">
      <c r="D3028" s="1"/>
      <c r="E3028" s="1"/>
      <c r="K3028" s="1"/>
      <c r="L3028" s="1"/>
      <c r="O3028" s="1"/>
    </row>
    <row r="3029" spans="4:15" x14ac:dyDescent="0.2">
      <c r="D3029" s="1"/>
      <c r="E3029" s="1"/>
      <c r="K3029" s="1"/>
      <c r="L3029" s="1"/>
      <c r="O3029" s="1"/>
    </row>
    <row r="3030" spans="4:15" x14ac:dyDescent="0.2">
      <c r="D3030" s="1"/>
      <c r="E3030" s="1"/>
      <c r="K3030" s="1"/>
      <c r="L3030" s="1"/>
      <c r="O3030" s="1"/>
    </row>
    <row r="3031" spans="4:15" x14ac:dyDescent="0.2">
      <c r="D3031" s="1"/>
      <c r="E3031" s="1"/>
      <c r="K3031" s="1"/>
      <c r="L3031" s="1"/>
      <c r="O3031" s="1"/>
    </row>
    <row r="3032" spans="4:15" x14ac:dyDescent="0.2">
      <c r="D3032" s="1"/>
      <c r="E3032" s="1"/>
      <c r="K3032" s="1"/>
      <c r="L3032" s="1"/>
      <c r="O3032" s="1"/>
    </row>
    <row r="3033" spans="4:15" x14ac:dyDescent="0.2">
      <c r="D3033" s="1"/>
      <c r="E3033" s="1"/>
      <c r="K3033" s="1"/>
      <c r="L3033" s="1"/>
      <c r="O3033" s="1"/>
    </row>
    <row r="3034" spans="4:15" x14ac:dyDescent="0.2">
      <c r="D3034" s="1"/>
      <c r="E3034" s="1"/>
      <c r="K3034" s="1"/>
      <c r="L3034" s="1"/>
      <c r="O3034" s="1"/>
    </row>
    <row r="3035" spans="4:15" x14ac:dyDescent="0.2">
      <c r="D3035" s="1"/>
      <c r="E3035" s="1"/>
      <c r="K3035" s="1"/>
      <c r="L3035" s="1"/>
      <c r="O3035" s="1"/>
    </row>
    <row r="3036" spans="4:15" x14ac:dyDescent="0.2">
      <c r="D3036" s="1"/>
      <c r="E3036" s="1"/>
      <c r="K3036" s="1"/>
      <c r="L3036" s="1"/>
      <c r="O3036" s="1"/>
    </row>
    <row r="3037" spans="4:15" x14ac:dyDescent="0.2">
      <c r="D3037" s="1"/>
      <c r="E3037" s="1"/>
      <c r="K3037" s="1"/>
      <c r="L3037" s="1"/>
      <c r="O3037" s="1"/>
    </row>
    <row r="3038" spans="4:15" x14ac:dyDescent="0.2">
      <c r="D3038" s="1"/>
      <c r="E3038" s="1"/>
      <c r="K3038" s="1"/>
      <c r="L3038" s="1"/>
      <c r="O3038" s="1"/>
    </row>
    <row r="3039" spans="4:15" x14ac:dyDescent="0.2">
      <c r="D3039" s="1"/>
      <c r="E3039" s="1"/>
      <c r="K3039" s="1"/>
      <c r="L3039" s="1"/>
      <c r="O3039" s="1"/>
    </row>
    <row r="3040" spans="4:15" x14ac:dyDescent="0.2">
      <c r="D3040" s="1"/>
      <c r="E3040" s="1"/>
      <c r="K3040" s="1"/>
      <c r="L3040" s="1"/>
      <c r="O3040" s="1"/>
    </row>
    <row r="3041" spans="4:15" x14ac:dyDescent="0.2">
      <c r="D3041" s="1"/>
      <c r="E3041" s="1"/>
      <c r="K3041" s="1"/>
      <c r="L3041" s="1"/>
      <c r="O3041" s="1"/>
    </row>
    <row r="3042" spans="4:15" x14ac:dyDescent="0.2">
      <c r="D3042" s="1"/>
      <c r="E3042" s="1"/>
      <c r="K3042" s="1"/>
      <c r="L3042" s="1"/>
      <c r="O3042" s="1"/>
    </row>
    <row r="3043" spans="4:15" x14ac:dyDescent="0.2">
      <c r="D3043" s="1"/>
      <c r="E3043" s="1"/>
      <c r="K3043" s="1"/>
      <c r="L3043" s="1"/>
      <c r="O3043" s="1"/>
    </row>
    <row r="3044" spans="4:15" x14ac:dyDescent="0.2">
      <c r="D3044" s="1"/>
      <c r="E3044" s="1"/>
      <c r="K3044" s="1"/>
      <c r="L3044" s="1"/>
      <c r="O3044" s="1"/>
    </row>
    <row r="3045" spans="4:15" x14ac:dyDescent="0.2">
      <c r="D3045" s="1"/>
      <c r="E3045" s="1"/>
      <c r="K3045" s="1"/>
      <c r="L3045" s="1"/>
      <c r="O3045" s="1"/>
    </row>
    <row r="3046" spans="4:15" x14ac:dyDescent="0.2">
      <c r="D3046" s="1"/>
      <c r="E3046" s="1"/>
      <c r="K3046" s="1"/>
      <c r="L3046" s="1"/>
      <c r="O3046" s="1"/>
    </row>
    <row r="3047" spans="4:15" x14ac:dyDescent="0.2">
      <c r="D3047" s="1"/>
      <c r="E3047" s="1"/>
      <c r="K3047" s="1"/>
      <c r="L3047" s="1"/>
      <c r="O3047" s="1"/>
    </row>
    <row r="3048" spans="4:15" x14ac:dyDescent="0.2">
      <c r="D3048" s="1"/>
      <c r="E3048" s="1"/>
      <c r="K3048" s="1"/>
      <c r="L3048" s="1"/>
      <c r="O3048" s="1"/>
    </row>
    <row r="3049" spans="4:15" x14ac:dyDescent="0.2">
      <c r="D3049" s="1"/>
      <c r="E3049" s="1"/>
      <c r="K3049" s="1"/>
      <c r="L3049" s="1"/>
      <c r="O3049" s="1"/>
    </row>
    <row r="3050" spans="4:15" x14ac:dyDescent="0.2">
      <c r="K3050" s="1"/>
      <c r="L3050" s="1"/>
      <c r="O3050" s="1"/>
    </row>
    <row r="3051" spans="4:15" x14ac:dyDescent="0.2">
      <c r="K3051" s="1"/>
      <c r="L3051" s="1"/>
      <c r="O3051" s="1"/>
    </row>
    <row r="3052" spans="4:15" x14ac:dyDescent="0.2">
      <c r="K3052" s="1"/>
      <c r="L3052" s="1"/>
      <c r="O3052" s="1"/>
    </row>
    <row r="3053" spans="4:15" x14ac:dyDescent="0.2">
      <c r="K3053" s="1"/>
      <c r="L3053" s="1"/>
      <c r="O3053" s="1"/>
    </row>
    <row r="3054" spans="4:15" x14ac:dyDescent="0.2">
      <c r="K3054" s="1"/>
      <c r="L3054" s="1"/>
      <c r="O3054" s="1"/>
    </row>
    <row r="3055" spans="4:15" x14ac:dyDescent="0.2">
      <c r="K3055" s="1"/>
      <c r="L3055" s="1"/>
      <c r="O3055" s="1"/>
    </row>
    <row r="3056" spans="4:15" x14ac:dyDescent="0.2">
      <c r="K3056" s="1"/>
      <c r="L3056" s="1"/>
      <c r="O3056" s="1"/>
    </row>
    <row r="3057" spans="11:15" x14ac:dyDescent="0.2">
      <c r="K3057" s="1"/>
      <c r="L3057" s="1"/>
      <c r="O3057" s="1"/>
    </row>
    <row r="3058" spans="11:15" x14ac:dyDescent="0.2">
      <c r="K3058" s="1"/>
      <c r="L3058" s="1"/>
      <c r="O3058" s="1"/>
    </row>
    <row r="3059" spans="11:15" x14ac:dyDescent="0.2">
      <c r="K3059" s="1"/>
      <c r="L3059" s="1"/>
      <c r="O3059" s="1"/>
    </row>
    <row r="3060" spans="11:15" x14ac:dyDescent="0.2">
      <c r="K3060" s="1"/>
      <c r="L3060" s="1"/>
      <c r="O3060" s="1"/>
    </row>
    <row r="3061" spans="11:15" x14ac:dyDescent="0.2">
      <c r="K3061" s="1"/>
      <c r="L3061" s="1"/>
      <c r="O3061" s="1"/>
    </row>
    <row r="3062" spans="11:15" x14ac:dyDescent="0.2">
      <c r="K3062" s="1"/>
      <c r="L3062" s="1"/>
      <c r="O3062" s="1"/>
    </row>
    <row r="3063" spans="11:15" x14ac:dyDescent="0.2">
      <c r="K3063" s="1"/>
      <c r="L3063" s="1"/>
      <c r="O3063" s="1"/>
    </row>
    <row r="3064" spans="11:15" x14ac:dyDescent="0.2">
      <c r="K3064" s="1"/>
      <c r="L3064" s="1"/>
      <c r="O3064" s="1"/>
    </row>
    <row r="3065" spans="11:15" x14ac:dyDescent="0.2">
      <c r="K3065" s="1"/>
      <c r="L3065" s="1"/>
      <c r="O3065" s="1"/>
    </row>
    <row r="3066" spans="11:15" x14ac:dyDescent="0.2">
      <c r="K3066" s="1"/>
      <c r="L3066" s="1"/>
      <c r="O3066" s="1"/>
    </row>
    <row r="3067" spans="11:15" x14ac:dyDescent="0.2">
      <c r="K3067" s="1"/>
      <c r="L3067" s="1"/>
      <c r="O3067" s="1"/>
    </row>
    <row r="3068" spans="11:15" x14ac:dyDescent="0.2">
      <c r="K3068" s="1"/>
      <c r="L3068" s="1"/>
      <c r="O3068" s="1"/>
    </row>
    <row r="3069" spans="11:15" x14ac:dyDescent="0.2">
      <c r="K3069" s="1"/>
      <c r="L3069" s="1"/>
      <c r="O3069" s="1"/>
    </row>
    <row r="3070" spans="11:15" x14ac:dyDescent="0.2">
      <c r="K3070" s="1"/>
      <c r="L3070" s="1"/>
      <c r="O3070" s="1"/>
    </row>
    <row r="3071" spans="11:15" x14ac:dyDescent="0.2">
      <c r="K3071" s="1"/>
      <c r="L3071" s="1"/>
      <c r="O3071" s="1"/>
    </row>
    <row r="3072" spans="11:15" x14ac:dyDescent="0.2">
      <c r="K3072" s="1"/>
      <c r="L3072" s="1"/>
      <c r="O3072" s="1"/>
    </row>
    <row r="3073" spans="11:15" x14ac:dyDescent="0.2">
      <c r="K3073" s="1"/>
      <c r="L3073" s="1"/>
      <c r="O3073" s="1"/>
    </row>
    <row r="3074" spans="11:15" x14ac:dyDescent="0.2">
      <c r="K3074" s="1"/>
      <c r="L3074" s="1"/>
      <c r="O3074" s="1"/>
    </row>
    <row r="3075" spans="11:15" x14ac:dyDescent="0.2">
      <c r="K3075" s="1"/>
      <c r="L3075" s="1"/>
      <c r="O3075" s="1"/>
    </row>
    <row r="3076" spans="11:15" x14ac:dyDescent="0.2">
      <c r="K3076" s="1"/>
      <c r="L3076" s="1"/>
      <c r="O3076" s="1"/>
    </row>
    <row r="3077" spans="11:15" x14ac:dyDescent="0.2">
      <c r="K3077" s="1"/>
      <c r="L3077" s="1"/>
      <c r="O3077" s="1"/>
    </row>
    <row r="3078" spans="11:15" x14ac:dyDescent="0.2">
      <c r="K3078" s="1"/>
      <c r="L3078" s="1"/>
      <c r="O3078" s="1"/>
    </row>
    <row r="3079" spans="11:15" x14ac:dyDescent="0.2">
      <c r="K3079" s="1"/>
      <c r="L3079" s="1"/>
      <c r="O3079" s="1"/>
    </row>
    <row r="3080" spans="11:15" x14ac:dyDescent="0.2">
      <c r="K3080" s="1"/>
      <c r="L3080" s="1"/>
      <c r="O3080" s="1"/>
    </row>
    <row r="3081" spans="11:15" x14ac:dyDescent="0.2">
      <c r="K3081" s="1"/>
      <c r="L3081" s="1"/>
      <c r="O3081" s="1"/>
    </row>
    <row r="3082" spans="11:15" x14ac:dyDescent="0.2">
      <c r="K3082" s="1"/>
      <c r="L3082" s="1"/>
      <c r="O3082" s="1"/>
    </row>
    <row r="3083" spans="11:15" x14ac:dyDescent="0.2">
      <c r="K3083" s="1"/>
      <c r="L3083" s="1"/>
      <c r="O3083" s="1"/>
    </row>
    <row r="3084" spans="11:15" x14ac:dyDescent="0.2">
      <c r="K3084" s="1"/>
      <c r="L3084" s="1"/>
      <c r="O3084" s="1"/>
    </row>
    <row r="3085" spans="11:15" x14ac:dyDescent="0.2">
      <c r="K3085" s="1"/>
      <c r="L3085" s="1"/>
      <c r="O3085" s="1"/>
    </row>
    <row r="3086" spans="11:15" x14ac:dyDescent="0.2">
      <c r="K3086" s="1"/>
      <c r="L3086" s="1"/>
      <c r="O3086" s="1"/>
    </row>
    <row r="3087" spans="11:15" x14ac:dyDescent="0.2">
      <c r="K3087" s="1"/>
      <c r="L3087" s="1"/>
      <c r="O3087" s="1"/>
    </row>
    <row r="3088" spans="11:15" x14ac:dyDescent="0.2">
      <c r="K3088" s="1"/>
      <c r="L3088" s="1"/>
      <c r="O3088" s="1"/>
    </row>
    <row r="3089" spans="11:15" x14ac:dyDescent="0.2">
      <c r="K3089" s="1"/>
      <c r="L3089" s="1"/>
      <c r="O3089" s="1"/>
    </row>
    <row r="3090" spans="11:15" x14ac:dyDescent="0.2">
      <c r="K3090" s="1"/>
      <c r="L3090" s="1"/>
      <c r="O3090" s="1"/>
    </row>
    <row r="3091" spans="11:15" x14ac:dyDescent="0.2">
      <c r="K3091" s="1"/>
      <c r="L3091" s="1"/>
      <c r="O3091" s="1"/>
    </row>
    <row r="3092" spans="11:15" x14ac:dyDescent="0.2">
      <c r="K3092" s="1"/>
      <c r="L3092" s="1"/>
      <c r="O3092" s="1"/>
    </row>
    <row r="3093" spans="11:15" x14ac:dyDescent="0.2">
      <c r="K3093" s="1"/>
      <c r="L3093" s="1"/>
      <c r="O3093" s="1"/>
    </row>
    <row r="3094" spans="11:15" x14ac:dyDescent="0.2">
      <c r="K3094" s="1"/>
      <c r="L3094" s="1"/>
      <c r="O3094" s="1"/>
    </row>
    <row r="3095" spans="11:15" x14ac:dyDescent="0.2">
      <c r="K3095" s="1"/>
      <c r="L3095" s="1"/>
      <c r="O3095" s="1"/>
    </row>
    <row r="3096" spans="11:15" x14ac:dyDescent="0.2">
      <c r="K3096" s="1"/>
      <c r="L3096" s="1"/>
      <c r="O3096" s="1"/>
    </row>
    <row r="3097" spans="11:15" x14ac:dyDescent="0.2">
      <c r="K3097" s="1"/>
      <c r="L3097" s="1"/>
      <c r="O3097" s="1"/>
    </row>
    <row r="3098" spans="11:15" x14ac:dyDescent="0.2">
      <c r="K3098" s="1"/>
      <c r="L3098" s="1"/>
      <c r="O3098" s="1"/>
    </row>
    <row r="3099" spans="11:15" x14ac:dyDescent="0.2">
      <c r="K3099" s="1"/>
      <c r="L3099" s="1"/>
      <c r="O3099" s="1"/>
    </row>
    <row r="3100" spans="11:15" x14ac:dyDescent="0.2">
      <c r="K3100" s="1"/>
      <c r="L3100" s="1"/>
      <c r="O3100" s="1"/>
    </row>
    <row r="3101" spans="11:15" x14ac:dyDescent="0.2">
      <c r="K3101" s="1"/>
      <c r="L3101" s="1"/>
      <c r="O3101" s="1"/>
    </row>
    <row r="3102" spans="11:15" x14ac:dyDescent="0.2">
      <c r="K3102" s="1"/>
      <c r="L3102" s="1"/>
      <c r="O3102" s="1"/>
    </row>
    <row r="3103" spans="11:15" x14ac:dyDescent="0.2">
      <c r="K3103" s="1"/>
      <c r="L3103" s="1"/>
      <c r="O3103" s="1"/>
    </row>
    <row r="3104" spans="11:15" x14ac:dyDescent="0.2">
      <c r="K3104" s="1"/>
      <c r="L3104" s="1"/>
      <c r="O3104" s="1"/>
    </row>
    <row r="3105" spans="11:15" x14ac:dyDescent="0.2">
      <c r="K3105" s="1"/>
      <c r="L3105" s="1"/>
      <c r="O3105" s="1"/>
    </row>
    <row r="3106" spans="11:15" x14ac:dyDescent="0.2">
      <c r="K3106" s="1"/>
      <c r="L3106" s="1"/>
      <c r="O3106" s="1"/>
    </row>
    <row r="3107" spans="11:15" x14ac:dyDescent="0.2">
      <c r="K3107" s="1"/>
      <c r="L3107" s="1"/>
      <c r="O3107" s="1"/>
    </row>
    <row r="3108" spans="11:15" x14ac:dyDescent="0.2">
      <c r="K3108" s="1"/>
      <c r="L3108" s="1"/>
      <c r="O3108" s="1"/>
    </row>
    <row r="3109" spans="11:15" x14ac:dyDescent="0.2">
      <c r="K3109" s="1"/>
      <c r="L3109" s="1"/>
      <c r="O3109" s="1"/>
    </row>
    <row r="3110" spans="11:15" x14ac:dyDescent="0.2">
      <c r="K3110" s="1"/>
      <c r="L3110" s="1"/>
      <c r="O3110" s="1"/>
    </row>
    <row r="3111" spans="11:15" x14ac:dyDescent="0.2">
      <c r="K3111" s="1"/>
      <c r="L3111" s="1"/>
      <c r="O3111" s="1"/>
    </row>
    <row r="3112" spans="11:15" x14ac:dyDescent="0.2">
      <c r="K3112" s="1"/>
      <c r="L3112" s="1"/>
      <c r="O3112" s="1"/>
    </row>
    <row r="3113" spans="11:15" x14ac:dyDescent="0.2">
      <c r="K3113" s="1"/>
      <c r="L3113" s="1"/>
      <c r="O3113" s="1"/>
    </row>
    <row r="3114" spans="11:15" x14ac:dyDescent="0.2">
      <c r="K3114" s="1"/>
      <c r="L3114" s="1"/>
      <c r="O3114" s="1"/>
    </row>
    <row r="3115" spans="11:15" x14ac:dyDescent="0.2">
      <c r="K3115" s="1"/>
      <c r="L3115" s="1"/>
      <c r="O3115" s="1"/>
    </row>
    <row r="3116" spans="11:15" x14ac:dyDescent="0.2">
      <c r="K3116" s="1"/>
      <c r="L3116" s="1"/>
      <c r="O3116" s="1"/>
    </row>
    <row r="3117" spans="11:15" x14ac:dyDescent="0.2">
      <c r="K3117" s="1"/>
      <c r="L3117" s="1"/>
      <c r="O3117" s="1"/>
    </row>
    <row r="3118" spans="11:15" x14ac:dyDescent="0.2">
      <c r="K3118" s="1"/>
      <c r="L3118" s="1"/>
      <c r="O3118" s="1"/>
    </row>
    <row r="3119" spans="11:15" x14ac:dyDescent="0.2">
      <c r="K3119" s="1"/>
      <c r="L3119" s="1"/>
      <c r="O3119" s="1"/>
    </row>
    <row r="3120" spans="11:15" x14ac:dyDescent="0.2">
      <c r="K3120" s="1"/>
      <c r="L3120" s="1"/>
      <c r="O3120" s="1"/>
    </row>
    <row r="3121" spans="11:15" x14ac:dyDescent="0.2">
      <c r="K3121" s="1"/>
      <c r="L3121" s="1"/>
      <c r="O3121" s="1"/>
    </row>
    <row r="3122" spans="11:15" x14ac:dyDescent="0.2">
      <c r="K3122" s="1"/>
      <c r="L3122" s="1"/>
      <c r="O3122" s="1"/>
    </row>
    <row r="3123" spans="11:15" x14ac:dyDescent="0.2">
      <c r="K3123" s="1"/>
      <c r="L3123" s="1"/>
      <c r="O3123" s="1"/>
    </row>
    <row r="3124" spans="11:15" x14ac:dyDescent="0.2">
      <c r="K3124" s="1"/>
      <c r="L3124" s="1"/>
      <c r="O3124" s="1"/>
    </row>
    <row r="3125" spans="11:15" x14ac:dyDescent="0.2">
      <c r="K3125" s="1"/>
      <c r="L3125" s="1"/>
      <c r="O3125" s="1"/>
    </row>
    <row r="3126" spans="11:15" x14ac:dyDescent="0.2">
      <c r="K3126" s="1"/>
      <c r="L3126" s="1"/>
      <c r="O3126" s="1"/>
    </row>
    <row r="3127" spans="11:15" x14ac:dyDescent="0.2">
      <c r="K3127" s="1"/>
      <c r="L3127" s="1"/>
      <c r="O3127" s="1"/>
    </row>
    <row r="3128" spans="11:15" x14ac:dyDescent="0.2">
      <c r="K3128" s="1"/>
      <c r="L3128" s="1"/>
      <c r="O3128" s="1"/>
    </row>
    <row r="3129" spans="11:15" x14ac:dyDescent="0.2">
      <c r="K3129" s="1"/>
      <c r="L3129" s="1"/>
      <c r="O3129" s="1"/>
    </row>
    <row r="3130" spans="11:15" x14ac:dyDescent="0.2">
      <c r="K3130" s="1"/>
      <c r="L3130" s="1"/>
      <c r="O3130" s="1"/>
    </row>
    <row r="3131" spans="11:15" x14ac:dyDescent="0.2">
      <c r="K3131" s="1"/>
      <c r="L3131" s="1"/>
      <c r="O3131" s="1"/>
    </row>
    <row r="3132" spans="11:15" x14ac:dyDescent="0.2">
      <c r="K3132" s="1"/>
      <c r="L3132" s="1"/>
      <c r="O3132" s="1"/>
    </row>
    <row r="3133" spans="11:15" x14ac:dyDescent="0.2">
      <c r="K3133" s="1"/>
      <c r="L3133" s="1"/>
      <c r="O3133" s="1"/>
    </row>
    <row r="3134" spans="11:15" x14ac:dyDescent="0.2">
      <c r="K3134" s="1"/>
      <c r="L3134" s="1"/>
      <c r="O3134" s="1"/>
    </row>
    <row r="3135" spans="11:15" x14ac:dyDescent="0.2">
      <c r="K3135" s="1"/>
      <c r="L3135" s="1"/>
      <c r="O3135" s="1"/>
    </row>
    <row r="3136" spans="11:15" x14ac:dyDescent="0.2">
      <c r="K3136" s="1"/>
      <c r="L3136" s="1"/>
      <c r="O3136" s="1"/>
    </row>
    <row r="3137" spans="11:15" x14ac:dyDescent="0.2">
      <c r="K3137" s="1"/>
      <c r="L3137" s="1"/>
      <c r="O3137" s="1"/>
    </row>
    <row r="3138" spans="11:15" x14ac:dyDescent="0.2">
      <c r="K3138" s="1"/>
      <c r="L3138" s="1"/>
      <c r="O3138" s="1"/>
    </row>
    <row r="3139" spans="11:15" x14ac:dyDescent="0.2">
      <c r="K3139" s="1"/>
      <c r="L3139" s="1"/>
      <c r="O3139" s="1"/>
    </row>
    <row r="3140" spans="11:15" x14ac:dyDescent="0.2">
      <c r="K3140" s="1"/>
      <c r="L3140" s="1"/>
      <c r="O3140" s="1"/>
    </row>
    <row r="3141" spans="11:15" x14ac:dyDescent="0.2">
      <c r="K3141" s="1"/>
      <c r="L3141" s="1"/>
      <c r="O3141" s="1"/>
    </row>
    <row r="3142" spans="11:15" x14ac:dyDescent="0.2">
      <c r="K3142" s="1"/>
      <c r="L3142" s="1"/>
      <c r="O3142" s="1"/>
    </row>
    <row r="3143" spans="11:15" x14ac:dyDescent="0.2">
      <c r="K3143" s="1"/>
      <c r="L3143" s="1"/>
      <c r="O3143" s="1"/>
    </row>
    <row r="3144" spans="11:15" x14ac:dyDescent="0.2">
      <c r="K3144" s="1"/>
      <c r="L3144" s="1"/>
      <c r="O3144" s="1"/>
    </row>
    <row r="3145" spans="11:15" x14ac:dyDescent="0.2">
      <c r="K3145" s="1"/>
      <c r="L3145" s="1"/>
      <c r="O3145" s="1"/>
    </row>
    <row r="3146" spans="11:15" x14ac:dyDescent="0.2">
      <c r="K3146" s="1"/>
      <c r="L3146" s="1"/>
      <c r="O3146" s="1"/>
    </row>
    <row r="3147" spans="11:15" x14ac:dyDescent="0.2">
      <c r="K3147" s="1"/>
      <c r="L3147" s="1"/>
      <c r="O3147" s="1"/>
    </row>
    <row r="3148" spans="11:15" x14ac:dyDescent="0.2">
      <c r="K3148" s="1"/>
      <c r="L3148" s="1"/>
      <c r="O3148" s="1"/>
    </row>
    <row r="3149" spans="11:15" x14ac:dyDescent="0.2">
      <c r="K3149" s="1"/>
      <c r="L3149" s="1"/>
      <c r="O3149" s="1"/>
    </row>
    <row r="3150" spans="11:15" x14ac:dyDescent="0.2">
      <c r="K3150" s="1"/>
      <c r="L3150" s="1"/>
      <c r="O3150" s="1"/>
    </row>
    <row r="3151" spans="11:15" x14ac:dyDescent="0.2">
      <c r="K3151" s="1"/>
      <c r="L3151" s="1"/>
      <c r="O3151" s="1"/>
    </row>
    <row r="3152" spans="11:15" x14ac:dyDescent="0.2">
      <c r="K3152" s="1"/>
      <c r="L3152" s="1"/>
      <c r="O3152" s="1"/>
    </row>
    <row r="3153" spans="11:15" x14ac:dyDescent="0.2">
      <c r="K3153" s="1"/>
      <c r="L3153" s="1"/>
      <c r="O3153" s="1"/>
    </row>
    <row r="3154" spans="11:15" x14ac:dyDescent="0.2">
      <c r="K3154" s="1"/>
      <c r="L3154" s="1"/>
      <c r="O3154" s="1"/>
    </row>
    <row r="3155" spans="11:15" x14ac:dyDescent="0.2">
      <c r="K3155" s="1"/>
      <c r="L3155" s="1"/>
      <c r="O3155" s="1"/>
    </row>
    <row r="3156" spans="11:15" x14ac:dyDescent="0.2">
      <c r="K3156" s="1"/>
      <c r="L3156" s="1"/>
      <c r="O3156" s="1"/>
    </row>
    <row r="3157" spans="11:15" x14ac:dyDescent="0.2">
      <c r="K3157" s="1"/>
      <c r="L3157" s="1"/>
      <c r="O3157" s="1"/>
    </row>
    <row r="3158" spans="11:15" x14ac:dyDescent="0.2">
      <c r="K3158" s="1"/>
      <c r="L3158" s="1"/>
      <c r="O3158" s="1"/>
    </row>
    <row r="3159" spans="11:15" x14ac:dyDescent="0.2">
      <c r="K3159" s="1"/>
      <c r="L3159" s="1"/>
      <c r="O3159" s="1"/>
    </row>
    <row r="3160" spans="11:15" x14ac:dyDescent="0.2">
      <c r="K3160" s="1"/>
      <c r="L3160" s="1"/>
      <c r="O3160" s="1"/>
    </row>
    <row r="3161" spans="11:15" x14ac:dyDescent="0.2">
      <c r="K3161" s="1"/>
      <c r="L3161" s="1"/>
      <c r="O3161" s="1"/>
    </row>
    <row r="3162" spans="11:15" x14ac:dyDescent="0.2">
      <c r="K3162" s="1"/>
      <c r="L3162" s="1"/>
      <c r="O3162" s="1"/>
    </row>
    <row r="3163" spans="11:15" x14ac:dyDescent="0.2">
      <c r="K3163" s="1"/>
      <c r="L3163" s="1"/>
      <c r="O3163" s="1"/>
    </row>
    <row r="3164" spans="11:15" x14ac:dyDescent="0.2">
      <c r="K3164" s="1"/>
      <c r="L3164" s="1"/>
      <c r="O3164" s="1"/>
    </row>
    <row r="3165" spans="11:15" x14ac:dyDescent="0.2">
      <c r="K3165" s="1"/>
      <c r="L3165" s="1"/>
      <c r="O3165" s="1"/>
    </row>
    <row r="3166" spans="11:15" x14ac:dyDescent="0.2">
      <c r="K3166" s="1"/>
      <c r="L3166" s="1"/>
      <c r="O3166" s="1"/>
    </row>
    <row r="3167" spans="11:15" x14ac:dyDescent="0.2">
      <c r="K3167" s="1"/>
      <c r="L3167" s="1"/>
      <c r="O3167" s="1"/>
    </row>
    <row r="3168" spans="11:15" x14ac:dyDescent="0.2">
      <c r="K3168" s="1"/>
      <c r="L3168" s="1"/>
      <c r="O3168" s="1"/>
    </row>
    <row r="3169" spans="11:15" x14ac:dyDescent="0.2">
      <c r="K3169" s="1"/>
      <c r="L3169" s="1"/>
      <c r="O3169" s="1"/>
    </row>
    <row r="3170" spans="11:15" x14ac:dyDescent="0.2">
      <c r="K3170" s="1"/>
      <c r="L3170" s="1"/>
      <c r="O3170" s="1"/>
    </row>
    <row r="3171" spans="11:15" x14ac:dyDescent="0.2">
      <c r="K3171" s="1"/>
      <c r="L3171" s="1"/>
      <c r="O3171" s="1"/>
    </row>
    <row r="3172" spans="11:15" x14ac:dyDescent="0.2">
      <c r="K3172" s="1"/>
      <c r="L3172" s="1"/>
      <c r="O3172" s="1"/>
    </row>
    <row r="3173" spans="11:15" x14ac:dyDescent="0.2">
      <c r="K3173" s="1"/>
      <c r="L3173" s="1"/>
      <c r="O3173" s="1"/>
    </row>
    <row r="3174" spans="11:15" x14ac:dyDescent="0.2">
      <c r="K3174" s="1"/>
      <c r="L3174" s="1"/>
      <c r="O3174" s="1"/>
    </row>
    <row r="3175" spans="11:15" x14ac:dyDescent="0.2">
      <c r="K3175" s="1"/>
      <c r="L3175" s="1"/>
      <c r="O3175" s="1"/>
    </row>
    <row r="3176" spans="11:15" x14ac:dyDescent="0.2">
      <c r="K3176" s="1"/>
      <c r="L3176" s="1"/>
      <c r="O3176" s="1"/>
    </row>
    <row r="3177" spans="11:15" x14ac:dyDescent="0.2">
      <c r="K3177" s="1"/>
      <c r="L3177" s="1"/>
      <c r="O3177" s="1"/>
    </row>
    <row r="3178" spans="11:15" x14ac:dyDescent="0.2">
      <c r="K3178" s="1"/>
      <c r="L3178" s="1"/>
      <c r="O3178" s="1"/>
    </row>
    <row r="3179" spans="11:15" x14ac:dyDescent="0.2">
      <c r="K3179" s="1"/>
      <c r="L3179" s="1"/>
      <c r="O3179" s="1"/>
    </row>
    <row r="3180" spans="11:15" x14ac:dyDescent="0.2">
      <c r="K3180" s="1"/>
      <c r="L3180" s="1"/>
      <c r="O3180" s="1"/>
    </row>
    <row r="3181" spans="11:15" x14ac:dyDescent="0.2">
      <c r="K3181" s="1"/>
      <c r="L3181" s="1"/>
      <c r="O3181" s="1"/>
    </row>
    <row r="3182" spans="11:15" x14ac:dyDescent="0.2">
      <c r="K3182" s="1"/>
      <c r="L3182" s="1"/>
      <c r="O3182" s="1"/>
    </row>
    <row r="3183" spans="11:15" x14ac:dyDescent="0.2">
      <c r="K3183" s="1"/>
      <c r="L3183" s="1"/>
      <c r="O3183" s="1"/>
    </row>
    <row r="3184" spans="11:15" x14ac:dyDescent="0.2">
      <c r="K3184" s="1"/>
      <c r="L3184" s="1"/>
      <c r="O3184" s="1"/>
    </row>
    <row r="3185" spans="11:15" x14ac:dyDescent="0.2">
      <c r="K3185" s="1"/>
      <c r="L3185" s="1"/>
      <c r="O3185" s="1"/>
    </row>
    <row r="3186" spans="11:15" x14ac:dyDescent="0.2">
      <c r="K3186" s="1"/>
      <c r="L3186" s="1"/>
      <c r="O3186" s="1"/>
    </row>
    <row r="3187" spans="11:15" x14ac:dyDescent="0.2">
      <c r="K3187" s="1"/>
      <c r="L3187" s="1"/>
      <c r="O3187" s="1"/>
    </row>
    <row r="3188" spans="11:15" x14ac:dyDescent="0.2">
      <c r="K3188" s="1"/>
      <c r="L3188" s="1"/>
      <c r="O3188" s="1"/>
    </row>
    <row r="3189" spans="11:15" x14ac:dyDescent="0.2">
      <c r="K3189" s="1"/>
      <c r="L3189" s="1"/>
      <c r="O3189" s="1"/>
    </row>
    <row r="3190" spans="11:15" x14ac:dyDescent="0.2">
      <c r="K3190" s="1"/>
      <c r="L3190" s="1"/>
      <c r="O3190" s="1"/>
    </row>
    <row r="3191" spans="11:15" x14ac:dyDescent="0.2">
      <c r="K3191" s="1"/>
      <c r="L3191" s="1"/>
      <c r="O3191" s="1"/>
    </row>
    <row r="3192" spans="11:15" x14ac:dyDescent="0.2">
      <c r="K3192" s="1"/>
      <c r="L3192" s="1"/>
      <c r="O3192" s="1"/>
    </row>
    <row r="3193" spans="11:15" x14ac:dyDescent="0.2">
      <c r="K3193" s="1"/>
      <c r="L3193" s="1"/>
      <c r="O3193" s="1"/>
    </row>
    <row r="3194" spans="11:15" x14ac:dyDescent="0.2">
      <c r="K3194" s="1"/>
      <c r="L3194" s="1"/>
      <c r="O3194" s="1"/>
    </row>
    <row r="3195" spans="11:15" x14ac:dyDescent="0.2">
      <c r="K3195" s="1"/>
      <c r="L3195" s="1"/>
      <c r="O3195" s="1"/>
    </row>
    <row r="3196" spans="11:15" x14ac:dyDescent="0.2">
      <c r="K3196" s="1"/>
      <c r="L3196" s="1"/>
      <c r="O3196" s="1"/>
    </row>
    <row r="3197" spans="11:15" x14ac:dyDescent="0.2">
      <c r="K3197" s="1"/>
      <c r="L3197" s="1"/>
      <c r="O3197" s="1"/>
    </row>
    <row r="3198" spans="11:15" x14ac:dyDescent="0.2">
      <c r="K3198" s="1"/>
      <c r="L3198" s="1"/>
      <c r="O3198" s="1"/>
    </row>
    <row r="3199" spans="11:15" x14ac:dyDescent="0.2">
      <c r="K3199" s="1"/>
      <c r="L3199" s="1"/>
      <c r="O3199" s="1"/>
    </row>
    <row r="3200" spans="11:15" x14ac:dyDescent="0.2">
      <c r="K3200" s="1"/>
      <c r="L3200" s="1"/>
      <c r="O3200" s="1"/>
    </row>
    <row r="3201" spans="11:15" x14ac:dyDescent="0.2">
      <c r="K3201" s="1"/>
      <c r="L3201" s="1"/>
      <c r="O3201" s="1"/>
    </row>
    <row r="3202" spans="11:15" x14ac:dyDescent="0.2">
      <c r="K3202" s="1"/>
      <c r="L3202" s="1"/>
      <c r="O3202" s="1"/>
    </row>
    <row r="3203" spans="11:15" x14ac:dyDescent="0.2">
      <c r="K3203" s="1"/>
      <c r="L3203" s="1"/>
      <c r="O3203" s="1"/>
    </row>
    <row r="3204" spans="11:15" x14ac:dyDescent="0.2">
      <c r="K3204" s="1"/>
      <c r="L3204" s="1"/>
      <c r="O3204" s="1"/>
    </row>
    <row r="3205" spans="11:15" x14ac:dyDescent="0.2">
      <c r="K3205" s="1"/>
      <c r="L3205" s="1"/>
      <c r="O3205" s="1"/>
    </row>
    <row r="3206" spans="11:15" x14ac:dyDescent="0.2">
      <c r="K3206" s="1"/>
      <c r="L3206" s="1"/>
      <c r="O3206" s="1"/>
    </row>
    <row r="3207" spans="11:15" x14ac:dyDescent="0.2">
      <c r="K3207" s="1"/>
      <c r="L3207" s="1"/>
      <c r="O3207" s="1"/>
    </row>
    <row r="3208" spans="11:15" x14ac:dyDescent="0.2">
      <c r="K3208" s="1"/>
      <c r="L3208" s="1"/>
      <c r="O3208" s="1"/>
    </row>
    <row r="3209" spans="11:15" x14ac:dyDescent="0.2">
      <c r="K3209" s="1"/>
      <c r="L3209" s="1"/>
      <c r="O3209" s="1"/>
    </row>
    <row r="3210" spans="11:15" x14ac:dyDescent="0.2">
      <c r="K3210" s="1"/>
      <c r="L3210" s="1"/>
      <c r="O3210" s="1"/>
    </row>
    <row r="3211" spans="11:15" x14ac:dyDescent="0.2">
      <c r="K3211" s="1"/>
      <c r="L3211" s="1"/>
      <c r="O3211" s="1"/>
    </row>
    <row r="3212" spans="11:15" x14ac:dyDescent="0.2">
      <c r="K3212" s="1"/>
      <c r="L3212" s="1"/>
      <c r="O3212" s="1"/>
    </row>
    <row r="3213" spans="11:15" x14ac:dyDescent="0.2">
      <c r="K3213" s="1"/>
      <c r="L3213" s="1"/>
      <c r="O3213" s="1"/>
    </row>
    <row r="3214" spans="11:15" x14ac:dyDescent="0.2">
      <c r="K3214" s="1"/>
      <c r="L3214" s="1"/>
      <c r="O3214" s="1"/>
    </row>
    <row r="3215" spans="11:15" x14ac:dyDescent="0.2">
      <c r="K3215" s="1"/>
      <c r="L3215" s="1"/>
      <c r="O3215" s="1"/>
    </row>
    <row r="3216" spans="11:15" x14ac:dyDescent="0.2">
      <c r="K3216" s="1"/>
      <c r="L3216" s="1"/>
      <c r="O3216" s="1"/>
    </row>
    <row r="3217" spans="11:15" x14ac:dyDescent="0.2">
      <c r="K3217" s="1"/>
      <c r="L3217" s="1"/>
      <c r="O3217" s="1"/>
    </row>
    <row r="3218" spans="11:15" x14ac:dyDescent="0.2">
      <c r="K3218" s="1"/>
      <c r="L3218" s="1"/>
      <c r="O3218" s="1"/>
    </row>
    <row r="3219" spans="11:15" x14ac:dyDescent="0.2">
      <c r="K3219" s="1"/>
      <c r="L3219" s="1"/>
      <c r="O3219" s="1"/>
    </row>
    <row r="3220" spans="11:15" x14ac:dyDescent="0.2">
      <c r="K3220" s="1"/>
      <c r="L3220" s="1"/>
      <c r="O3220" s="1"/>
    </row>
    <row r="3221" spans="11:15" x14ac:dyDescent="0.2">
      <c r="K3221" s="1"/>
      <c r="L3221" s="1"/>
      <c r="O3221" s="1"/>
    </row>
    <row r="3222" spans="11:15" x14ac:dyDescent="0.2">
      <c r="K3222" s="1"/>
      <c r="L3222" s="1"/>
      <c r="O3222" s="1"/>
    </row>
    <row r="3223" spans="11:15" x14ac:dyDescent="0.2">
      <c r="K3223" s="1"/>
      <c r="L3223" s="1"/>
      <c r="O3223" s="1"/>
    </row>
    <row r="3224" spans="11:15" x14ac:dyDescent="0.2">
      <c r="K3224" s="1"/>
      <c r="L3224" s="1"/>
      <c r="O3224" s="1"/>
    </row>
    <row r="3225" spans="11:15" x14ac:dyDescent="0.2">
      <c r="K3225" s="1"/>
      <c r="L3225" s="1"/>
      <c r="O3225" s="1"/>
    </row>
    <row r="3226" spans="11:15" x14ac:dyDescent="0.2">
      <c r="K3226" s="1"/>
      <c r="L3226" s="1"/>
      <c r="O3226" s="1"/>
    </row>
    <row r="3227" spans="11:15" x14ac:dyDescent="0.2">
      <c r="K3227" s="1"/>
      <c r="L3227" s="1"/>
      <c r="O3227" s="1"/>
    </row>
    <row r="3228" spans="11:15" x14ac:dyDescent="0.2">
      <c r="K3228" s="1"/>
      <c r="L3228" s="1"/>
      <c r="O3228" s="1"/>
    </row>
    <row r="3229" spans="11:15" x14ac:dyDescent="0.2">
      <c r="K3229" s="1"/>
      <c r="L3229" s="1"/>
      <c r="O3229" s="1"/>
    </row>
    <row r="3230" spans="11:15" x14ac:dyDescent="0.2">
      <c r="K3230" s="1"/>
      <c r="L3230" s="1"/>
      <c r="O3230" s="1"/>
    </row>
    <row r="3231" spans="11:15" x14ac:dyDescent="0.2">
      <c r="K3231" s="1"/>
      <c r="L3231" s="1"/>
      <c r="O3231" s="1"/>
    </row>
    <row r="3232" spans="11:15" x14ac:dyDescent="0.2">
      <c r="K3232" s="1"/>
      <c r="L3232" s="1"/>
      <c r="O3232" s="1"/>
    </row>
    <row r="3233" spans="11:15" x14ac:dyDescent="0.2">
      <c r="K3233" s="1"/>
      <c r="L3233" s="1"/>
      <c r="O3233" s="1"/>
    </row>
    <row r="3234" spans="11:15" x14ac:dyDescent="0.2">
      <c r="K3234" s="1"/>
      <c r="L3234" s="1"/>
      <c r="O3234" s="1"/>
    </row>
    <row r="3235" spans="11:15" x14ac:dyDescent="0.2">
      <c r="K3235" s="1"/>
      <c r="L3235" s="1"/>
      <c r="O3235" s="1"/>
    </row>
    <row r="3236" spans="11:15" x14ac:dyDescent="0.2">
      <c r="K3236" s="1"/>
      <c r="L3236" s="1"/>
      <c r="O3236" s="1"/>
    </row>
    <row r="3237" spans="11:15" x14ac:dyDescent="0.2">
      <c r="K3237" s="1"/>
      <c r="L3237" s="1"/>
      <c r="O3237" s="1"/>
    </row>
    <row r="3238" spans="11:15" x14ac:dyDescent="0.2">
      <c r="K3238" s="1"/>
      <c r="L3238" s="1"/>
      <c r="O3238" s="1"/>
    </row>
    <row r="3239" spans="11:15" x14ac:dyDescent="0.2">
      <c r="K3239" s="1"/>
      <c r="L3239" s="1"/>
      <c r="O3239" s="1"/>
    </row>
    <row r="3240" spans="11:15" x14ac:dyDescent="0.2">
      <c r="K3240" s="1"/>
      <c r="L3240" s="1"/>
      <c r="O3240" s="1"/>
    </row>
    <row r="3241" spans="11:15" x14ac:dyDescent="0.2">
      <c r="K3241" s="1"/>
      <c r="L3241" s="1"/>
      <c r="O3241" s="1"/>
    </row>
    <row r="3242" spans="11:15" x14ac:dyDescent="0.2">
      <c r="K3242" s="1"/>
      <c r="L3242" s="1"/>
      <c r="O3242" s="1"/>
    </row>
    <row r="3243" spans="11:15" x14ac:dyDescent="0.2">
      <c r="K3243" s="1"/>
      <c r="L3243" s="1"/>
      <c r="O3243" s="1"/>
    </row>
    <row r="3244" spans="11:15" x14ac:dyDescent="0.2">
      <c r="K3244" s="1"/>
      <c r="L3244" s="1"/>
      <c r="O3244" s="1"/>
    </row>
    <row r="3245" spans="11:15" x14ac:dyDescent="0.2">
      <c r="K3245" s="1"/>
      <c r="L3245" s="1"/>
      <c r="O3245" s="1"/>
    </row>
    <row r="3246" spans="11:15" x14ac:dyDescent="0.2">
      <c r="K3246" s="1"/>
      <c r="L3246" s="1"/>
      <c r="O3246" s="1"/>
    </row>
    <row r="3247" spans="11:15" x14ac:dyDescent="0.2">
      <c r="K3247" s="1"/>
      <c r="L3247" s="1"/>
      <c r="O3247" s="1"/>
    </row>
    <row r="3248" spans="11:15" x14ac:dyDescent="0.2">
      <c r="K3248" s="1"/>
      <c r="L3248" s="1"/>
      <c r="O3248" s="1"/>
    </row>
    <row r="3249" spans="11:15" x14ac:dyDescent="0.2">
      <c r="K3249" s="1"/>
      <c r="L3249" s="1"/>
      <c r="O3249" s="1"/>
    </row>
    <row r="3250" spans="11:15" x14ac:dyDescent="0.2">
      <c r="K3250" s="1"/>
      <c r="L3250" s="1"/>
      <c r="O3250" s="1"/>
    </row>
    <row r="3251" spans="11:15" x14ac:dyDescent="0.2">
      <c r="K3251" s="1"/>
      <c r="L3251" s="1"/>
      <c r="O3251" s="1"/>
    </row>
    <row r="3252" spans="11:15" x14ac:dyDescent="0.2">
      <c r="K3252" s="1"/>
      <c r="L3252" s="1"/>
      <c r="O3252" s="1"/>
    </row>
    <row r="3253" spans="11:15" x14ac:dyDescent="0.2">
      <c r="K3253" s="1"/>
      <c r="L3253" s="1"/>
      <c r="O3253" s="1"/>
    </row>
    <row r="3254" spans="11:15" x14ac:dyDescent="0.2">
      <c r="K3254" s="1"/>
      <c r="L3254" s="1"/>
      <c r="O3254" s="1"/>
    </row>
    <row r="3255" spans="11:15" x14ac:dyDescent="0.2">
      <c r="K3255" s="1"/>
      <c r="L3255" s="1"/>
      <c r="O3255" s="1"/>
    </row>
    <row r="3256" spans="11:15" x14ac:dyDescent="0.2">
      <c r="K3256" s="1"/>
      <c r="L3256" s="1"/>
      <c r="O3256" s="1"/>
    </row>
    <row r="3257" spans="11:15" x14ac:dyDescent="0.2">
      <c r="K3257" s="1"/>
      <c r="L3257" s="1"/>
      <c r="O3257" s="1"/>
    </row>
    <row r="3258" spans="11:15" x14ac:dyDescent="0.2">
      <c r="K3258" s="1"/>
      <c r="L3258" s="1"/>
      <c r="O3258" s="1"/>
    </row>
    <row r="3259" spans="11:15" x14ac:dyDescent="0.2">
      <c r="K3259" s="1"/>
      <c r="L3259" s="1"/>
      <c r="O3259" s="1"/>
    </row>
    <row r="3260" spans="11:15" x14ac:dyDescent="0.2">
      <c r="K3260" s="1"/>
      <c r="L3260" s="1"/>
      <c r="O3260" s="1"/>
    </row>
    <row r="3261" spans="11:15" x14ac:dyDescent="0.2">
      <c r="K3261" s="1"/>
      <c r="L3261" s="1"/>
      <c r="O3261" s="1"/>
    </row>
    <row r="3262" spans="11:15" x14ac:dyDescent="0.2">
      <c r="K3262" s="1"/>
      <c r="L3262" s="1"/>
      <c r="O3262" s="1"/>
    </row>
    <row r="3263" spans="11:15" x14ac:dyDescent="0.2">
      <c r="K3263" s="1"/>
      <c r="L3263" s="1"/>
      <c r="O3263" s="1"/>
    </row>
    <row r="3264" spans="11:15" x14ac:dyDescent="0.2">
      <c r="K3264" s="1"/>
      <c r="L3264" s="1"/>
      <c r="O3264" s="1"/>
    </row>
    <row r="3265" spans="11:15" x14ac:dyDescent="0.2">
      <c r="K3265" s="1"/>
      <c r="L3265" s="1"/>
      <c r="O3265" s="1"/>
    </row>
    <row r="3266" spans="11:15" x14ac:dyDescent="0.2">
      <c r="K3266" s="1"/>
      <c r="L3266" s="1"/>
      <c r="O3266" s="1"/>
    </row>
    <row r="3267" spans="11:15" x14ac:dyDescent="0.2">
      <c r="K3267" s="1"/>
      <c r="L3267" s="1"/>
      <c r="O3267" s="1"/>
    </row>
    <row r="3268" spans="11:15" x14ac:dyDescent="0.2">
      <c r="K3268" s="1"/>
      <c r="L3268" s="1"/>
      <c r="O3268" s="1"/>
    </row>
    <row r="3269" spans="11:15" x14ac:dyDescent="0.2">
      <c r="K3269" s="1"/>
      <c r="L3269" s="1"/>
      <c r="O3269" s="1"/>
    </row>
    <row r="3270" spans="11:15" x14ac:dyDescent="0.2">
      <c r="K3270" s="1"/>
      <c r="L3270" s="1"/>
      <c r="O3270" s="1"/>
    </row>
    <row r="3271" spans="11:15" x14ac:dyDescent="0.2">
      <c r="K3271" s="1"/>
      <c r="L3271" s="1"/>
      <c r="O3271" s="1"/>
    </row>
    <row r="3272" spans="11:15" x14ac:dyDescent="0.2">
      <c r="K3272" s="1"/>
      <c r="L3272" s="1"/>
      <c r="O3272" s="1"/>
    </row>
    <row r="3273" spans="11:15" x14ac:dyDescent="0.2">
      <c r="K3273" s="1"/>
      <c r="L3273" s="1"/>
      <c r="O3273" s="1"/>
    </row>
    <row r="3274" spans="11:15" x14ac:dyDescent="0.2">
      <c r="K3274" s="1"/>
      <c r="L3274" s="1"/>
      <c r="O3274" s="1"/>
    </row>
    <row r="3275" spans="11:15" x14ac:dyDescent="0.2">
      <c r="K3275" s="1"/>
      <c r="L3275" s="1"/>
      <c r="O3275" s="1"/>
    </row>
    <row r="3276" spans="11:15" x14ac:dyDescent="0.2">
      <c r="K3276" s="1"/>
      <c r="L3276" s="1"/>
      <c r="O3276" s="1"/>
    </row>
    <row r="3277" spans="11:15" x14ac:dyDescent="0.2">
      <c r="K3277" s="1"/>
      <c r="L3277" s="1"/>
      <c r="O3277" s="1"/>
    </row>
    <row r="3278" spans="11:15" x14ac:dyDescent="0.2">
      <c r="K3278" s="1"/>
      <c r="L3278" s="1"/>
      <c r="O3278" s="1"/>
    </row>
    <row r="3279" spans="11:15" x14ac:dyDescent="0.2">
      <c r="K3279" s="1"/>
      <c r="L3279" s="1"/>
      <c r="O3279" s="1"/>
    </row>
    <row r="3280" spans="11:15" x14ac:dyDescent="0.2">
      <c r="K3280" s="1"/>
      <c r="L3280" s="1"/>
      <c r="O3280" s="1"/>
    </row>
    <row r="3281" spans="11:15" x14ac:dyDescent="0.2">
      <c r="K3281" s="1"/>
      <c r="L3281" s="1"/>
      <c r="O3281" s="1"/>
    </row>
    <row r="3282" spans="11:15" x14ac:dyDescent="0.2">
      <c r="K3282" s="1"/>
      <c r="L3282" s="1"/>
      <c r="O3282" s="1"/>
    </row>
    <row r="3283" spans="11:15" x14ac:dyDescent="0.2">
      <c r="K3283" s="1"/>
      <c r="L3283" s="1"/>
      <c r="O3283" s="1"/>
    </row>
    <row r="3284" spans="11:15" x14ac:dyDescent="0.2">
      <c r="K3284" s="1"/>
      <c r="L3284" s="1"/>
      <c r="O3284" s="1"/>
    </row>
    <row r="3285" spans="11:15" x14ac:dyDescent="0.2">
      <c r="K3285" s="1"/>
      <c r="L3285" s="1"/>
      <c r="O3285" s="1"/>
    </row>
    <row r="3286" spans="11:15" x14ac:dyDescent="0.2">
      <c r="K3286" s="1"/>
      <c r="L3286" s="1"/>
      <c r="O3286" s="1"/>
    </row>
    <row r="3287" spans="11:15" x14ac:dyDescent="0.2">
      <c r="K3287" s="1"/>
      <c r="L3287" s="1"/>
      <c r="O3287" s="1"/>
    </row>
    <row r="3288" spans="11:15" x14ac:dyDescent="0.2">
      <c r="K3288" s="1"/>
      <c r="L3288" s="1"/>
      <c r="O3288" s="1"/>
    </row>
    <row r="3289" spans="11:15" x14ac:dyDescent="0.2">
      <c r="K3289" s="1"/>
      <c r="L3289" s="1"/>
      <c r="O3289" s="1"/>
    </row>
    <row r="3290" spans="11:15" x14ac:dyDescent="0.2">
      <c r="K3290" s="1"/>
      <c r="L3290" s="1"/>
      <c r="O3290" s="1"/>
    </row>
    <row r="3291" spans="11:15" x14ac:dyDescent="0.2">
      <c r="K3291" s="1"/>
      <c r="L3291" s="1"/>
      <c r="O3291" s="1"/>
    </row>
    <row r="3292" spans="11:15" x14ac:dyDescent="0.2">
      <c r="K3292" s="1"/>
      <c r="L3292" s="1"/>
      <c r="O3292" s="1"/>
    </row>
    <row r="3293" spans="11:15" x14ac:dyDescent="0.2">
      <c r="K3293" s="1"/>
      <c r="L3293" s="1"/>
      <c r="O3293" s="1"/>
    </row>
    <row r="3294" spans="11:15" x14ac:dyDescent="0.2">
      <c r="K3294" s="1"/>
      <c r="L3294" s="1"/>
      <c r="O3294" s="1"/>
    </row>
    <row r="3295" spans="11:15" x14ac:dyDescent="0.2">
      <c r="K3295" s="1"/>
      <c r="L3295" s="1"/>
      <c r="O3295" s="1"/>
    </row>
    <row r="3296" spans="11:15" x14ac:dyDescent="0.2">
      <c r="K3296" s="1"/>
      <c r="L3296" s="1"/>
      <c r="O3296" s="1"/>
    </row>
    <row r="3297" spans="11:15" x14ac:dyDescent="0.2">
      <c r="K3297" s="1"/>
      <c r="L3297" s="1"/>
      <c r="O3297" s="1"/>
    </row>
    <row r="3298" spans="11:15" x14ac:dyDescent="0.2">
      <c r="K3298" s="1"/>
      <c r="L3298" s="1"/>
      <c r="O3298" s="1"/>
    </row>
    <row r="3299" spans="11:15" x14ac:dyDescent="0.2">
      <c r="K3299" s="1"/>
      <c r="L3299" s="1"/>
      <c r="O3299" s="1"/>
    </row>
    <row r="3300" spans="11:15" x14ac:dyDescent="0.2">
      <c r="K3300" s="1"/>
      <c r="L3300" s="1"/>
      <c r="O3300" s="1"/>
    </row>
    <row r="3301" spans="11:15" x14ac:dyDescent="0.2">
      <c r="K3301" s="1"/>
      <c r="L3301" s="1"/>
      <c r="O3301" s="1"/>
    </row>
    <row r="3302" spans="11:15" x14ac:dyDescent="0.2">
      <c r="K3302" s="1"/>
      <c r="L3302" s="1"/>
      <c r="O3302" s="1"/>
    </row>
    <row r="3303" spans="11:15" x14ac:dyDescent="0.2">
      <c r="K3303" s="1"/>
      <c r="L3303" s="1"/>
      <c r="O3303" s="1"/>
    </row>
    <row r="3304" spans="11:15" x14ac:dyDescent="0.2">
      <c r="K3304" s="1"/>
      <c r="L3304" s="1"/>
      <c r="O3304" s="1"/>
    </row>
    <row r="3305" spans="11:15" x14ac:dyDescent="0.2">
      <c r="K3305" s="1"/>
      <c r="L3305" s="1"/>
      <c r="O3305" s="1"/>
    </row>
    <row r="3306" spans="11:15" x14ac:dyDescent="0.2">
      <c r="K3306" s="1"/>
      <c r="L3306" s="1"/>
      <c r="O3306" s="1"/>
    </row>
    <row r="3307" spans="11:15" x14ac:dyDescent="0.2">
      <c r="K3307" s="1"/>
      <c r="L3307" s="1"/>
      <c r="O3307" s="1"/>
    </row>
    <row r="3308" spans="11:15" x14ac:dyDescent="0.2">
      <c r="K3308" s="1"/>
      <c r="L3308" s="1"/>
      <c r="O3308" s="1"/>
    </row>
    <row r="3309" spans="11:15" x14ac:dyDescent="0.2">
      <c r="K3309" s="1"/>
      <c r="L3309" s="1"/>
      <c r="O3309" s="1"/>
    </row>
    <row r="3310" spans="11:15" x14ac:dyDescent="0.2">
      <c r="K3310" s="1"/>
      <c r="L3310" s="1"/>
      <c r="O3310" s="1"/>
    </row>
    <row r="3311" spans="11:15" x14ac:dyDescent="0.2">
      <c r="K3311" s="1"/>
      <c r="L3311" s="1"/>
      <c r="O3311" s="1"/>
    </row>
    <row r="3312" spans="11:15" x14ac:dyDescent="0.2">
      <c r="K3312" s="1"/>
      <c r="L3312" s="1"/>
      <c r="O3312" s="1"/>
    </row>
    <row r="3313" spans="11:15" x14ac:dyDescent="0.2">
      <c r="K3313" s="1"/>
      <c r="L3313" s="1"/>
      <c r="O3313" s="1"/>
    </row>
    <row r="3314" spans="11:15" x14ac:dyDescent="0.2">
      <c r="K3314" s="1"/>
      <c r="L3314" s="1"/>
      <c r="O3314" s="1"/>
    </row>
    <row r="3315" spans="11:15" x14ac:dyDescent="0.2">
      <c r="K3315" s="1"/>
      <c r="L3315" s="1"/>
      <c r="O3315" s="1"/>
    </row>
    <row r="3316" spans="11:15" x14ac:dyDescent="0.2">
      <c r="K3316" s="1"/>
      <c r="L3316" s="1"/>
      <c r="O3316" s="1"/>
    </row>
    <row r="3317" spans="11:15" x14ac:dyDescent="0.2">
      <c r="K3317" s="1"/>
      <c r="L3317" s="1"/>
      <c r="O3317" s="1"/>
    </row>
    <row r="3318" spans="11:15" x14ac:dyDescent="0.2">
      <c r="K3318" s="1"/>
      <c r="L3318" s="1"/>
      <c r="O3318" s="1"/>
    </row>
    <row r="3319" spans="11:15" x14ac:dyDescent="0.2">
      <c r="K3319" s="1"/>
      <c r="L3319" s="1"/>
      <c r="O3319" s="1"/>
    </row>
    <row r="3320" spans="11:15" x14ac:dyDescent="0.2">
      <c r="K3320" s="1"/>
      <c r="L3320" s="1"/>
      <c r="O3320" s="1"/>
    </row>
    <row r="3321" spans="11:15" x14ac:dyDescent="0.2">
      <c r="K3321" s="1"/>
      <c r="L3321" s="1"/>
      <c r="O3321" s="1"/>
    </row>
    <row r="3322" spans="11:15" x14ac:dyDescent="0.2">
      <c r="K3322" s="1"/>
      <c r="L3322" s="1"/>
      <c r="O3322" s="1"/>
    </row>
    <row r="3323" spans="11:15" x14ac:dyDescent="0.2">
      <c r="K3323" s="1"/>
      <c r="L3323" s="1"/>
      <c r="O3323" s="1"/>
    </row>
    <row r="3324" spans="11:15" x14ac:dyDescent="0.2">
      <c r="K3324" s="1"/>
      <c r="L3324" s="1"/>
      <c r="O3324" s="1"/>
    </row>
    <row r="3325" spans="11:15" x14ac:dyDescent="0.2">
      <c r="K3325" s="1"/>
      <c r="L3325" s="1"/>
      <c r="O3325" s="1"/>
    </row>
    <row r="3326" spans="11:15" x14ac:dyDescent="0.2">
      <c r="K3326" s="1"/>
      <c r="L3326" s="1"/>
      <c r="O3326" s="1"/>
    </row>
    <row r="3327" spans="11:15" x14ac:dyDescent="0.2">
      <c r="K3327" s="1"/>
      <c r="L3327" s="1"/>
      <c r="O3327" s="1"/>
    </row>
    <row r="3328" spans="11:15" x14ac:dyDescent="0.2">
      <c r="K3328" s="1"/>
      <c r="L3328" s="1"/>
      <c r="O3328" s="1"/>
    </row>
    <row r="3329" spans="11:15" x14ac:dyDescent="0.2">
      <c r="K3329" s="1"/>
      <c r="L3329" s="1"/>
      <c r="O3329" s="1"/>
    </row>
    <row r="3330" spans="11:15" x14ac:dyDescent="0.2">
      <c r="K3330" s="1"/>
      <c r="L3330" s="1"/>
      <c r="O3330" s="1"/>
    </row>
    <row r="3331" spans="11:15" x14ac:dyDescent="0.2">
      <c r="K3331" s="1"/>
      <c r="L3331" s="1"/>
      <c r="O3331" s="1"/>
    </row>
    <row r="3332" spans="11:15" x14ac:dyDescent="0.2">
      <c r="K3332" s="1"/>
      <c r="L3332" s="1"/>
      <c r="O3332" s="1"/>
    </row>
    <row r="3333" spans="11:15" x14ac:dyDescent="0.2">
      <c r="K3333" s="1"/>
      <c r="L3333" s="1"/>
      <c r="O3333" s="1"/>
    </row>
    <row r="3334" spans="11:15" x14ac:dyDescent="0.2">
      <c r="K3334" s="1"/>
      <c r="L3334" s="1"/>
      <c r="O3334" s="1"/>
    </row>
    <row r="3335" spans="11:15" x14ac:dyDescent="0.2">
      <c r="K3335" s="1"/>
      <c r="L3335" s="1"/>
      <c r="O3335" s="1"/>
    </row>
    <row r="3336" spans="11:15" x14ac:dyDescent="0.2">
      <c r="K3336" s="1"/>
      <c r="L3336" s="1"/>
      <c r="O3336" s="1"/>
    </row>
    <row r="3337" spans="11:15" x14ac:dyDescent="0.2">
      <c r="K3337" s="1"/>
      <c r="L3337" s="1"/>
      <c r="O3337" s="1"/>
    </row>
    <row r="3338" spans="11:15" x14ac:dyDescent="0.2">
      <c r="K3338" s="1"/>
      <c r="L3338" s="1"/>
      <c r="O3338" s="1"/>
    </row>
    <row r="3339" spans="11:15" x14ac:dyDescent="0.2">
      <c r="K3339" s="1"/>
      <c r="L3339" s="1"/>
      <c r="O3339" s="1"/>
    </row>
    <row r="3340" spans="11:15" x14ac:dyDescent="0.2">
      <c r="K3340" s="1"/>
      <c r="L3340" s="1"/>
      <c r="O3340" s="1"/>
    </row>
    <row r="3341" spans="11:15" x14ac:dyDescent="0.2">
      <c r="K3341" s="1"/>
      <c r="L3341" s="1"/>
      <c r="O3341" s="1"/>
    </row>
    <row r="3342" spans="11:15" x14ac:dyDescent="0.2">
      <c r="K3342" s="1"/>
      <c r="L3342" s="1"/>
      <c r="O3342" s="1"/>
    </row>
    <row r="3343" spans="11:15" x14ac:dyDescent="0.2">
      <c r="K3343" s="1"/>
      <c r="L3343" s="1"/>
      <c r="O3343" s="1"/>
    </row>
    <row r="3344" spans="11:15" x14ac:dyDescent="0.2">
      <c r="K3344" s="1"/>
      <c r="L3344" s="1"/>
      <c r="O3344" s="1"/>
    </row>
    <row r="3345" spans="11:15" x14ac:dyDescent="0.2">
      <c r="K3345" s="1"/>
      <c r="L3345" s="1"/>
      <c r="O3345" s="1"/>
    </row>
    <row r="3346" spans="11:15" x14ac:dyDescent="0.2">
      <c r="K3346" s="1"/>
      <c r="L3346" s="1"/>
      <c r="O3346" s="1"/>
    </row>
    <row r="3347" spans="11:15" x14ac:dyDescent="0.2">
      <c r="K3347" s="1"/>
      <c r="L3347" s="1"/>
      <c r="O3347" s="1"/>
    </row>
    <row r="3348" spans="11:15" x14ac:dyDescent="0.2">
      <c r="K3348" s="1"/>
      <c r="L3348" s="1"/>
      <c r="O3348" s="1"/>
    </row>
    <row r="3349" spans="11:15" x14ac:dyDescent="0.2">
      <c r="K3349" s="1"/>
      <c r="L3349" s="1"/>
      <c r="O3349" s="1"/>
    </row>
    <row r="3350" spans="11:15" x14ac:dyDescent="0.2">
      <c r="K3350" s="1"/>
      <c r="L3350" s="1"/>
      <c r="O3350" s="1"/>
    </row>
    <row r="3351" spans="11:15" x14ac:dyDescent="0.2">
      <c r="K3351" s="1"/>
      <c r="L3351" s="1"/>
      <c r="O3351" s="1"/>
    </row>
    <row r="3352" spans="11:15" x14ac:dyDescent="0.2">
      <c r="K3352" s="1"/>
      <c r="L3352" s="1"/>
      <c r="O3352" s="1"/>
    </row>
    <row r="3353" spans="11:15" x14ac:dyDescent="0.2">
      <c r="K3353" s="1"/>
      <c r="L3353" s="1"/>
      <c r="O3353" s="1"/>
    </row>
    <row r="3354" spans="11:15" x14ac:dyDescent="0.2">
      <c r="K3354" s="1"/>
      <c r="L3354" s="1"/>
      <c r="O3354" s="1"/>
    </row>
    <row r="3355" spans="11:15" x14ac:dyDescent="0.2">
      <c r="K3355" s="1"/>
      <c r="L3355" s="1"/>
      <c r="O3355" s="1"/>
    </row>
    <row r="3356" spans="11:15" x14ac:dyDescent="0.2">
      <c r="K3356" s="1"/>
      <c r="L3356" s="1"/>
      <c r="O3356" s="1"/>
    </row>
    <row r="3357" spans="11:15" x14ac:dyDescent="0.2">
      <c r="K3357" s="1"/>
      <c r="L3357" s="1"/>
      <c r="O3357" s="1"/>
    </row>
    <row r="3358" spans="11:15" x14ac:dyDescent="0.2">
      <c r="K3358" s="1"/>
      <c r="L3358" s="1"/>
      <c r="O3358" s="1"/>
    </row>
    <row r="3359" spans="11:15" x14ac:dyDescent="0.2">
      <c r="K3359" s="1"/>
      <c r="L3359" s="1"/>
      <c r="O3359" s="1"/>
    </row>
    <row r="3360" spans="11:15" x14ac:dyDescent="0.2">
      <c r="K3360" s="1"/>
      <c r="L3360" s="1"/>
      <c r="O3360" s="1"/>
    </row>
    <row r="3361" spans="4:15" x14ac:dyDescent="0.2">
      <c r="K3361" s="1"/>
      <c r="L3361" s="1"/>
      <c r="O3361" s="1"/>
    </row>
    <row r="3362" spans="4:15" x14ac:dyDescent="0.2">
      <c r="D3362" s="1"/>
      <c r="E3362" s="1"/>
      <c r="K3362" s="1"/>
      <c r="L3362" s="1"/>
      <c r="O3362" s="1"/>
    </row>
    <row r="3363" spans="4:15" x14ac:dyDescent="0.2">
      <c r="D3363" s="1"/>
      <c r="E3363" s="1"/>
      <c r="K3363" s="1"/>
      <c r="L3363" s="1"/>
      <c r="O3363" s="1"/>
    </row>
    <row r="3364" spans="4:15" x14ac:dyDescent="0.2">
      <c r="D3364" s="1"/>
      <c r="E3364" s="1"/>
      <c r="K3364" s="1"/>
      <c r="L3364" s="1"/>
      <c r="O3364" s="1"/>
    </row>
    <row r="3365" spans="4:15" x14ac:dyDescent="0.2">
      <c r="D3365" s="1"/>
      <c r="E3365" s="1"/>
      <c r="K3365" s="1"/>
      <c r="L3365" s="1"/>
      <c r="O3365" s="1"/>
    </row>
    <row r="3366" spans="4:15" x14ac:dyDescent="0.2">
      <c r="D3366" s="1"/>
      <c r="E3366" s="1"/>
      <c r="K3366" s="1"/>
      <c r="L3366" s="1"/>
      <c r="O3366" s="1"/>
    </row>
    <row r="3367" spans="4:15" x14ac:dyDescent="0.2">
      <c r="D3367" s="1"/>
      <c r="E3367" s="1"/>
      <c r="K3367" s="1"/>
      <c r="L3367" s="1"/>
      <c r="O3367" s="1"/>
    </row>
    <row r="3368" spans="4:15" x14ac:dyDescent="0.2">
      <c r="D3368" s="1"/>
      <c r="E3368" s="1"/>
      <c r="K3368" s="1"/>
      <c r="L3368" s="1"/>
      <c r="O3368" s="1"/>
    </row>
    <row r="3369" spans="4:15" x14ac:dyDescent="0.2">
      <c r="D3369" s="1"/>
      <c r="E3369" s="1"/>
      <c r="K3369" s="1"/>
      <c r="L3369" s="1"/>
      <c r="O3369" s="1"/>
    </row>
    <row r="3370" spans="4:15" x14ac:dyDescent="0.2">
      <c r="D3370" s="1"/>
      <c r="E3370" s="1"/>
      <c r="K3370" s="1"/>
      <c r="L3370" s="1"/>
      <c r="O3370" s="1"/>
    </row>
    <row r="3371" spans="4:15" x14ac:dyDescent="0.2">
      <c r="D3371" s="1"/>
      <c r="E3371" s="1"/>
      <c r="K3371" s="1"/>
      <c r="L3371" s="1"/>
      <c r="O3371" s="1"/>
    </row>
    <row r="3372" spans="4:15" x14ac:dyDescent="0.2">
      <c r="D3372" s="1"/>
      <c r="E3372" s="1"/>
      <c r="K3372" s="1"/>
      <c r="L3372" s="1"/>
      <c r="O3372" s="1"/>
    </row>
    <row r="3373" spans="4:15" x14ac:dyDescent="0.2">
      <c r="D3373" s="1"/>
      <c r="E3373" s="1"/>
      <c r="K3373" s="1"/>
      <c r="L3373" s="1"/>
      <c r="O3373" s="1"/>
    </row>
    <row r="3374" spans="4:15" x14ac:dyDescent="0.2">
      <c r="D3374" s="1"/>
      <c r="E3374" s="1"/>
      <c r="K3374" s="1"/>
      <c r="L3374" s="1"/>
      <c r="O3374" s="1"/>
    </row>
    <row r="3375" spans="4:15" x14ac:dyDescent="0.2">
      <c r="D3375" s="1"/>
      <c r="E3375" s="1"/>
      <c r="K3375" s="1"/>
      <c r="L3375" s="1"/>
      <c r="O3375" s="1"/>
    </row>
    <row r="3376" spans="4:15" x14ac:dyDescent="0.2">
      <c r="D3376" s="1"/>
      <c r="E3376" s="1"/>
      <c r="K3376" s="1"/>
      <c r="L3376" s="1"/>
      <c r="O3376" s="1"/>
    </row>
    <row r="3377" spans="4:15" x14ac:dyDescent="0.2">
      <c r="D3377" s="1"/>
      <c r="E3377" s="1"/>
      <c r="K3377" s="1"/>
      <c r="L3377" s="1"/>
      <c r="O3377" s="1"/>
    </row>
    <row r="3378" spans="4:15" x14ac:dyDescent="0.2">
      <c r="D3378" s="1"/>
      <c r="E3378" s="1"/>
      <c r="K3378" s="1"/>
      <c r="L3378" s="1"/>
      <c r="O3378" s="1"/>
    </row>
    <row r="3379" spans="4:15" x14ac:dyDescent="0.2">
      <c r="D3379" s="1"/>
      <c r="E3379" s="1"/>
      <c r="K3379" s="1"/>
      <c r="L3379" s="1"/>
      <c r="O3379" s="1"/>
    </row>
    <row r="3380" spans="4:15" x14ac:dyDescent="0.2">
      <c r="D3380" s="1"/>
      <c r="E3380" s="1"/>
      <c r="K3380" s="1"/>
      <c r="L3380" s="1"/>
      <c r="O3380" s="1"/>
    </row>
    <row r="3381" spans="4:15" x14ac:dyDescent="0.2">
      <c r="D3381" s="1"/>
      <c r="E3381" s="1"/>
      <c r="K3381" s="1"/>
      <c r="L3381" s="1"/>
      <c r="O3381" s="1"/>
    </row>
    <row r="3382" spans="4:15" x14ac:dyDescent="0.2">
      <c r="D3382" s="1"/>
      <c r="E3382" s="1"/>
      <c r="K3382" s="1"/>
      <c r="L3382" s="1"/>
      <c r="O3382" s="1"/>
    </row>
    <row r="3383" spans="4:15" x14ac:dyDescent="0.2">
      <c r="D3383" s="1"/>
      <c r="E3383" s="1"/>
      <c r="K3383" s="1"/>
      <c r="L3383" s="1"/>
      <c r="O3383" s="1"/>
    </row>
    <row r="3384" spans="4:15" x14ac:dyDescent="0.2">
      <c r="D3384" s="1"/>
      <c r="E3384" s="1"/>
      <c r="K3384" s="1"/>
      <c r="L3384" s="1"/>
      <c r="O3384" s="1"/>
    </row>
    <row r="3385" spans="4:15" x14ac:dyDescent="0.2">
      <c r="D3385" s="1"/>
      <c r="E3385" s="1"/>
      <c r="K3385" s="1"/>
      <c r="L3385" s="1"/>
      <c r="O3385" s="1"/>
    </row>
    <row r="3386" spans="4:15" x14ac:dyDescent="0.2">
      <c r="D3386" s="1"/>
      <c r="E3386" s="1"/>
      <c r="K3386" s="1"/>
      <c r="L3386" s="1"/>
      <c r="O3386" s="1"/>
    </row>
    <row r="3387" spans="4:15" x14ac:dyDescent="0.2">
      <c r="D3387" s="1"/>
      <c r="E3387" s="1"/>
      <c r="K3387" s="1"/>
      <c r="L3387" s="1"/>
      <c r="O3387" s="1"/>
    </row>
    <row r="3388" spans="4:15" x14ac:dyDescent="0.2">
      <c r="D3388" s="1"/>
      <c r="E3388" s="1"/>
      <c r="K3388" s="1"/>
      <c r="L3388" s="1"/>
      <c r="O3388" s="1"/>
    </row>
    <row r="3389" spans="4:15" x14ac:dyDescent="0.2">
      <c r="D3389" s="1"/>
      <c r="E3389" s="1"/>
      <c r="K3389" s="1"/>
      <c r="L3389" s="1"/>
      <c r="O3389" s="1"/>
    </row>
    <row r="3390" spans="4:15" x14ac:dyDescent="0.2">
      <c r="D3390" s="1"/>
      <c r="E3390" s="1"/>
      <c r="K3390" s="1"/>
      <c r="L3390" s="1"/>
      <c r="O3390" s="1"/>
    </row>
    <row r="3391" spans="4:15" x14ac:dyDescent="0.2">
      <c r="D3391" s="1"/>
      <c r="E3391" s="1"/>
      <c r="K3391" s="1"/>
      <c r="L3391" s="1"/>
      <c r="O3391" s="1"/>
    </row>
    <row r="3392" spans="4:15" x14ac:dyDescent="0.2">
      <c r="D3392" s="1"/>
      <c r="E3392" s="1"/>
      <c r="K3392" s="1"/>
      <c r="L3392" s="1"/>
      <c r="O3392" s="1"/>
    </row>
    <row r="3393" spans="4:15" x14ac:dyDescent="0.2">
      <c r="D3393" s="1"/>
      <c r="E3393" s="1"/>
      <c r="K3393" s="1"/>
      <c r="L3393" s="1"/>
      <c r="O3393" s="1"/>
    </row>
    <row r="3394" spans="4:15" x14ac:dyDescent="0.2">
      <c r="D3394" s="1"/>
      <c r="E3394" s="1"/>
      <c r="K3394" s="1"/>
      <c r="L3394" s="1"/>
      <c r="O3394" s="1"/>
    </row>
    <row r="3395" spans="4:15" x14ac:dyDescent="0.2">
      <c r="D3395" s="1"/>
      <c r="E3395" s="1"/>
      <c r="K3395" s="1"/>
      <c r="L3395" s="1"/>
      <c r="O3395" s="1"/>
    </row>
    <row r="3396" spans="4:15" x14ac:dyDescent="0.2">
      <c r="D3396" s="1"/>
      <c r="E3396" s="1"/>
      <c r="K3396" s="1"/>
      <c r="L3396" s="1"/>
      <c r="O3396" s="1"/>
    </row>
    <row r="3397" spans="4:15" x14ac:dyDescent="0.2">
      <c r="D3397" s="1"/>
      <c r="E3397" s="1"/>
      <c r="K3397" s="1"/>
      <c r="L3397" s="1"/>
      <c r="O3397" s="1"/>
    </row>
    <row r="3398" spans="4:15" x14ac:dyDescent="0.2">
      <c r="D3398" s="1"/>
      <c r="E3398" s="1"/>
      <c r="K3398" s="1"/>
      <c r="L3398" s="1"/>
      <c r="O3398" s="1"/>
    </row>
    <row r="3399" spans="4:15" x14ac:dyDescent="0.2">
      <c r="D3399" s="1"/>
      <c r="E3399" s="1"/>
      <c r="K3399" s="1"/>
      <c r="L3399" s="1"/>
      <c r="O3399" s="1"/>
    </row>
    <row r="3400" spans="4:15" x14ac:dyDescent="0.2">
      <c r="D3400" s="1"/>
      <c r="E3400" s="1"/>
      <c r="K3400" s="1"/>
      <c r="L3400" s="1"/>
      <c r="O3400" s="1"/>
    </row>
    <row r="3401" spans="4:15" x14ac:dyDescent="0.2">
      <c r="D3401" s="1"/>
      <c r="E3401" s="1"/>
      <c r="K3401" s="1"/>
      <c r="L3401" s="1"/>
      <c r="O3401" s="1"/>
    </row>
    <row r="3402" spans="4:15" x14ac:dyDescent="0.2">
      <c r="D3402" s="1"/>
      <c r="E3402" s="1"/>
      <c r="K3402" s="1"/>
      <c r="L3402" s="1"/>
      <c r="O3402" s="1"/>
    </row>
    <row r="3403" spans="4:15" x14ac:dyDescent="0.2">
      <c r="D3403" s="1"/>
      <c r="E3403" s="1"/>
      <c r="K3403" s="1"/>
      <c r="L3403" s="1"/>
      <c r="O3403" s="1"/>
    </row>
    <row r="3404" spans="4:15" x14ac:dyDescent="0.2">
      <c r="D3404" s="1"/>
      <c r="E3404" s="1"/>
      <c r="K3404" s="1"/>
      <c r="L3404" s="1"/>
      <c r="O3404" s="1"/>
    </row>
    <row r="3405" spans="4:15" x14ac:dyDescent="0.2">
      <c r="D3405" s="1"/>
      <c r="E3405" s="1"/>
      <c r="K3405" s="1"/>
      <c r="L3405" s="1"/>
      <c r="O3405" s="1"/>
    </row>
    <row r="3406" spans="4:15" x14ac:dyDescent="0.2">
      <c r="D3406" s="1"/>
      <c r="E3406" s="1"/>
      <c r="K3406" s="1"/>
      <c r="L3406" s="1"/>
      <c r="O3406" s="1"/>
    </row>
    <row r="3407" spans="4:15" x14ac:dyDescent="0.2">
      <c r="D3407" s="1"/>
      <c r="E3407" s="1"/>
      <c r="K3407" s="1"/>
      <c r="L3407" s="1"/>
      <c r="O3407" s="1"/>
    </row>
    <row r="3408" spans="4:15" x14ac:dyDescent="0.2">
      <c r="D3408" s="1"/>
      <c r="E3408" s="1"/>
      <c r="K3408" s="1"/>
      <c r="L3408" s="1"/>
      <c r="O3408" s="1"/>
    </row>
    <row r="3409" spans="4:15" x14ac:dyDescent="0.2">
      <c r="D3409" s="1"/>
      <c r="E3409" s="1"/>
      <c r="K3409" s="1"/>
      <c r="L3409" s="1"/>
      <c r="O3409" s="1"/>
    </row>
    <row r="3410" spans="4:15" x14ac:dyDescent="0.2">
      <c r="D3410" s="1"/>
      <c r="E3410" s="1"/>
      <c r="K3410" s="1"/>
      <c r="L3410" s="1"/>
      <c r="O3410" s="1"/>
    </row>
    <row r="3411" spans="4:15" x14ac:dyDescent="0.2">
      <c r="D3411" s="1"/>
      <c r="E3411" s="1"/>
      <c r="K3411" s="1"/>
      <c r="L3411" s="1"/>
      <c r="O3411" s="1"/>
    </row>
    <row r="3412" spans="4:15" x14ac:dyDescent="0.2">
      <c r="D3412" s="1"/>
      <c r="E3412" s="1"/>
      <c r="K3412" s="1"/>
      <c r="L3412" s="1"/>
      <c r="O3412" s="1"/>
    </row>
    <row r="3413" spans="4:15" x14ac:dyDescent="0.2">
      <c r="D3413" s="1"/>
      <c r="E3413" s="1"/>
      <c r="K3413" s="1"/>
      <c r="L3413" s="1"/>
      <c r="O3413" s="1"/>
    </row>
    <row r="3414" spans="4:15" x14ac:dyDescent="0.2">
      <c r="D3414" s="1"/>
      <c r="E3414" s="1"/>
      <c r="K3414" s="1"/>
      <c r="L3414" s="1"/>
      <c r="O3414" s="1"/>
    </row>
    <row r="3415" spans="4:15" x14ac:dyDescent="0.2">
      <c r="D3415" s="1"/>
      <c r="E3415" s="1"/>
      <c r="K3415" s="1"/>
      <c r="L3415" s="1"/>
      <c r="O3415" s="1"/>
    </row>
    <row r="3416" spans="4:15" x14ac:dyDescent="0.2">
      <c r="D3416" s="1"/>
      <c r="E3416" s="1"/>
      <c r="K3416" s="1"/>
      <c r="L3416" s="1"/>
      <c r="O3416" s="1"/>
    </row>
    <row r="3417" spans="4:15" x14ac:dyDescent="0.2">
      <c r="D3417" s="1"/>
      <c r="E3417" s="1"/>
      <c r="K3417" s="1"/>
      <c r="L3417" s="1"/>
      <c r="O3417" s="1"/>
    </row>
    <row r="3418" spans="4:15" x14ac:dyDescent="0.2">
      <c r="D3418" s="1"/>
      <c r="E3418" s="1"/>
      <c r="K3418" s="1"/>
      <c r="L3418" s="1"/>
      <c r="O3418" s="1"/>
    </row>
    <row r="3419" spans="4:15" x14ac:dyDescent="0.2">
      <c r="D3419" s="1"/>
      <c r="E3419" s="1"/>
      <c r="K3419" s="1"/>
      <c r="L3419" s="1"/>
      <c r="O3419" s="1"/>
    </row>
    <row r="3420" spans="4:15" x14ac:dyDescent="0.2">
      <c r="D3420" s="1"/>
      <c r="E3420" s="1"/>
      <c r="K3420" s="1"/>
      <c r="L3420" s="1"/>
      <c r="O3420" s="1"/>
    </row>
    <row r="3421" spans="4:15" x14ac:dyDescent="0.2">
      <c r="D3421" s="1"/>
      <c r="E3421" s="1"/>
      <c r="K3421" s="1"/>
      <c r="L3421" s="1"/>
      <c r="O3421" s="1"/>
    </row>
    <row r="3422" spans="4:15" x14ac:dyDescent="0.2">
      <c r="D3422" s="1"/>
      <c r="E3422" s="1"/>
      <c r="K3422" s="1"/>
      <c r="L3422" s="1"/>
      <c r="O3422" s="1"/>
    </row>
    <row r="3423" spans="4:15" x14ac:dyDescent="0.2">
      <c r="D3423" s="1"/>
      <c r="E3423" s="1"/>
      <c r="K3423" s="1"/>
      <c r="L3423" s="1"/>
      <c r="O3423" s="1"/>
    </row>
    <row r="3424" spans="4:15" x14ac:dyDescent="0.2">
      <c r="D3424" s="1"/>
      <c r="E3424" s="1"/>
      <c r="K3424" s="1"/>
      <c r="L3424" s="1"/>
      <c r="O3424" s="1"/>
    </row>
    <row r="3425" spans="4:15" x14ac:dyDescent="0.2">
      <c r="D3425" s="1"/>
      <c r="E3425" s="1"/>
      <c r="K3425" s="1"/>
      <c r="L3425" s="1"/>
      <c r="O3425" s="1"/>
    </row>
    <row r="3426" spans="4:15" x14ac:dyDescent="0.2">
      <c r="D3426" s="1"/>
      <c r="E3426" s="1"/>
      <c r="K3426" s="1"/>
      <c r="L3426" s="1"/>
      <c r="O3426" s="1"/>
    </row>
    <row r="3427" spans="4:15" x14ac:dyDescent="0.2">
      <c r="D3427" s="1"/>
      <c r="E3427" s="1"/>
      <c r="K3427" s="1"/>
      <c r="L3427" s="1"/>
      <c r="O3427" s="1"/>
    </row>
    <row r="3428" spans="4:15" x14ac:dyDescent="0.2">
      <c r="D3428" s="1"/>
      <c r="E3428" s="1"/>
      <c r="K3428" s="1"/>
      <c r="L3428" s="1"/>
      <c r="O3428" s="1"/>
    </row>
    <row r="3429" spans="4:15" x14ac:dyDescent="0.2">
      <c r="D3429" s="1"/>
      <c r="E3429" s="1"/>
      <c r="K3429" s="1"/>
      <c r="L3429" s="1"/>
      <c r="O3429" s="1"/>
    </row>
    <row r="3430" spans="4:15" x14ac:dyDescent="0.2">
      <c r="D3430" s="1"/>
      <c r="E3430" s="1"/>
      <c r="K3430" s="1"/>
      <c r="L3430" s="1"/>
      <c r="O3430" s="1"/>
    </row>
    <row r="3431" spans="4:15" x14ac:dyDescent="0.2">
      <c r="D3431" s="1"/>
      <c r="E3431" s="1"/>
      <c r="K3431" s="1"/>
      <c r="L3431" s="1"/>
      <c r="O3431" s="1"/>
    </row>
    <row r="3432" spans="4:15" x14ac:dyDescent="0.2">
      <c r="D3432" s="1"/>
      <c r="E3432" s="1"/>
      <c r="K3432" s="1"/>
      <c r="L3432" s="1"/>
      <c r="O3432" s="1"/>
    </row>
    <row r="3433" spans="4:15" x14ac:dyDescent="0.2">
      <c r="D3433" s="1"/>
      <c r="E3433" s="1"/>
      <c r="K3433" s="1"/>
      <c r="L3433" s="1"/>
      <c r="O3433" s="1"/>
    </row>
    <row r="3434" spans="4:15" x14ac:dyDescent="0.2">
      <c r="D3434" s="1"/>
      <c r="E3434" s="1"/>
      <c r="K3434" s="1"/>
      <c r="L3434" s="1"/>
      <c r="O3434" s="1"/>
    </row>
    <row r="3435" spans="4:15" x14ac:dyDescent="0.2">
      <c r="D3435" s="1"/>
      <c r="E3435" s="1"/>
      <c r="K3435" s="1"/>
      <c r="L3435" s="1"/>
      <c r="O3435" s="1"/>
    </row>
    <row r="3436" spans="4:15" x14ac:dyDescent="0.2">
      <c r="D3436" s="1"/>
      <c r="E3436" s="1"/>
      <c r="K3436" s="1"/>
      <c r="L3436" s="1"/>
      <c r="O3436" s="1"/>
    </row>
    <row r="3437" spans="4:15" x14ac:dyDescent="0.2">
      <c r="D3437" s="1"/>
      <c r="E3437" s="1"/>
      <c r="K3437" s="1"/>
      <c r="L3437" s="1"/>
      <c r="O3437" s="1"/>
    </row>
    <row r="3438" spans="4:15" x14ac:dyDescent="0.2">
      <c r="D3438" s="1"/>
      <c r="E3438" s="1"/>
      <c r="K3438" s="1"/>
      <c r="L3438" s="1"/>
      <c r="O3438" s="1"/>
    </row>
    <row r="3439" spans="4:15" x14ac:dyDescent="0.2">
      <c r="D3439" s="1"/>
      <c r="E3439" s="1"/>
      <c r="K3439" s="1"/>
      <c r="L3439" s="1"/>
      <c r="O3439" s="1"/>
    </row>
    <row r="3440" spans="4:15" x14ac:dyDescent="0.2">
      <c r="D3440" s="1"/>
      <c r="E3440" s="1"/>
      <c r="K3440" s="1"/>
      <c r="L3440" s="1"/>
      <c r="O3440" s="1"/>
    </row>
    <row r="3441" spans="4:15" x14ac:dyDescent="0.2">
      <c r="D3441" s="1"/>
      <c r="E3441" s="1"/>
      <c r="K3441" s="1"/>
      <c r="L3441" s="1"/>
      <c r="O3441" s="1"/>
    </row>
    <row r="3442" spans="4:15" x14ac:dyDescent="0.2">
      <c r="D3442" s="1"/>
      <c r="E3442" s="1"/>
      <c r="K3442" s="1"/>
      <c r="L3442" s="1"/>
      <c r="O3442" s="1"/>
    </row>
    <row r="3443" spans="4:15" x14ac:dyDescent="0.2">
      <c r="D3443" s="1"/>
      <c r="E3443" s="1"/>
      <c r="K3443" s="1"/>
      <c r="L3443" s="1"/>
      <c r="O3443" s="1"/>
    </row>
    <row r="3444" spans="4:15" x14ac:dyDescent="0.2">
      <c r="D3444" s="1"/>
      <c r="E3444" s="1"/>
      <c r="K3444" s="1"/>
      <c r="L3444" s="1"/>
      <c r="O3444" s="1"/>
    </row>
    <row r="3445" spans="4:15" x14ac:dyDescent="0.2">
      <c r="D3445" s="1"/>
      <c r="E3445" s="1"/>
      <c r="K3445" s="1"/>
      <c r="L3445" s="1"/>
      <c r="O3445" s="1"/>
    </row>
    <row r="3446" spans="4:15" x14ac:dyDescent="0.2">
      <c r="D3446" s="1"/>
      <c r="E3446" s="1"/>
      <c r="K3446" s="1"/>
      <c r="L3446" s="1"/>
      <c r="O3446" s="1"/>
    </row>
    <row r="3447" spans="4:15" x14ac:dyDescent="0.2">
      <c r="D3447" s="1"/>
      <c r="E3447" s="1"/>
      <c r="K3447" s="1"/>
      <c r="L3447" s="1"/>
      <c r="O3447" s="1"/>
    </row>
    <row r="3448" spans="4:15" x14ac:dyDescent="0.2">
      <c r="D3448" s="1"/>
      <c r="E3448" s="1"/>
      <c r="K3448" s="1"/>
      <c r="L3448" s="1"/>
      <c r="O3448" s="1"/>
    </row>
    <row r="3449" spans="4:15" x14ac:dyDescent="0.2">
      <c r="D3449" s="1"/>
      <c r="E3449" s="1"/>
      <c r="K3449" s="1"/>
      <c r="L3449" s="1"/>
      <c r="O3449" s="1"/>
    </row>
    <row r="3450" spans="4:15" x14ac:dyDescent="0.2">
      <c r="D3450" s="1"/>
      <c r="E3450" s="1"/>
      <c r="K3450" s="1"/>
      <c r="L3450" s="1"/>
      <c r="O3450" s="1"/>
    </row>
    <row r="3451" spans="4:15" x14ac:dyDescent="0.2">
      <c r="D3451" s="1"/>
      <c r="E3451" s="1"/>
      <c r="K3451" s="1"/>
      <c r="L3451" s="1"/>
      <c r="O3451" s="1"/>
    </row>
    <row r="3452" spans="4:15" x14ac:dyDescent="0.2">
      <c r="D3452" s="1"/>
      <c r="E3452" s="1"/>
      <c r="K3452" s="1"/>
      <c r="L3452" s="1"/>
      <c r="O3452" s="1"/>
    </row>
    <row r="3453" spans="4:15" x14ac:dyDescent="0.2">
      <c r="D3453" s="1"/>
      <c r="E3453" s="1"/>
      <c r="K3453" s="1"/>
      <c r="L3453" s="1"/>
      <c r="O3453" s="1"/>
    </row>
    <row r="3454" spans="4:15" x14ac:dyDescent="0.2">
      <c r="D3454" s="1"/>
      <c r="E3454" s="1"/>
      <c r="K3454" s="1"/>
      <c r="L3454" s="1"/>
      <c r="O3454" s="1"/>
    </row>
    <row r="3455" spans="4:15" x14ac:dyDescent="0.2">
      <c r="D3455" s="1"/>
      <c r="E3455" s="1"/>
      <c r="K3455" s="1"/>
      <c r="L3455" s="1"/>
      <c r="O3455" s="1"/>
    </row>
    <row r="3456" spans="4:15" x14ac:dyDescent="0.2">
      <c r="D3456" s="1"/>
      <c r="E3456" s="1"/>
      <c r="K3456" s="1"/>
      <c r="L3456" s="1"/>
      <c r="O3456" s="1"/>
    </row>
    <row r="3457" spans="4:15" x14ac:dyDescent="0.2">
      <c r="D3457" s="1"/>
      <c r="E3457" s="1"/>
      <c r="K3457" s="1"/>
      <c r="L3457" s="1"/>
      <c r="O3457" s="1"/>
    </row>
    <row r="3458" spans="4:15" x14ac:dyDescent="0.2">
      <c r="D3458" s="1"/>
      <c r="E3458" s="1"/>
      <c r="K3458" s="1"/>
      <c r="L3458" s="1"/>
      <c r="O3458" s="1"/>
    </row>
    <row r="3459" spans="4:15" x14ac:dyDescent="0.2">
      <c r="D3459" s="1"/>
      <c r="E3459" s="1"/>
      <c r="K3459" s="1"/>
      <c r="L3459" s="1"/>
      <c r="O3459" s="1"/>
    </row>
    <row r="3460" spans="4:15" x14ac:dyDescent="0.2">
      <c r="D3460" s="1"/>
      <c r="E3460" s="1"/>
      <c r="K3460" s="1"/>
      <c r="L3460" s="1"/>
      <c r="O3460" s="1"/>
    </row>
    <row r="3461" spans="4:15" x14ac:dyDescent="0.2">
      <c r="D3461" s="1"/>
      <c r="E3461" s="1"/>
      <c r="K3461" s="1"/>
      <c r="L3461" s="1"/>
      <c r="O3461" s="1"/>
    </row>
    <row r="3462" spans="4:15" x14ac:dyDescent="0.2">
      <c r="D3462" s="1"/>
      <c r="E3462" s="1"/>
      <c r="K3462" s="1"/>
      <c r="L3462" s="1"/>
      <c r="O3462" s="1"/>
    </row>
    <row r="3463" spans="4:15" x14ac:dyDescent="0.2">
      <c r="D3463" s="1"/>
      <c r="E3463" s="1"/>
      <c r="K3463" s="1"/>
      <c r="L3463" s="1"/>
      <c r="O3463" s="1"/>
    </row>
    <row r="3464" spans="4:15" x14ac:dyDescent="0.2">
      <c r="D3464" s="1"/>
      <c r="E3464" s="1"/>
      <c r="K3464" s="1"/>
      <c r="L3464" s="1"/>
      <c r="O3464" s="1"/>
    </row>
    <row r="3465" spans="4:15" x14ac:dyDescent="0.2">
      <c r="D3465" s="1"/>
      <c r="E3465" s="1"/>
      <c r="K3465" s="1"/>
      <c r="L3465" s="1"/>
      <c r="O3465" s="1"/>
    </row>
    <row r="3466" spans="4:15" x14ac:dyDescent="0.2">
      <c r="D3466" s="1"/>
      <c r="E3466" s="1"/>
      <c r="K3466" s="1"/>
      <c r="L3466" s="1"/>
      <c r="O3466" s="1"/>
    </row>
    <row r="3467" spans="4:15" x14ac:dyDescent="0.2">
      <c r="D3467" s="1"/>
      <c r="E3467" s="1"/>
      <c r="K3467" s="1"/>
      <c r="L3467" s="1"/>
      <c r="O3467" s="1"/>
    </row>
    <row r="3468" spans="4:15" x14ac:dyDescent="0.2">
      <c r="D3468" s="1"/>
      <c r="E3468" s="1"/>
      <c r="K3468" s="1"/>
      <c r="L3468" s="1"/>
      <c r="O3468" s="1"/>
    </row>
    <row r="3469" spans="4:15" x14ac:dyDescent="0.2">
      <c r="D3469" s="1"/>
      <c r="E3469" s="1"/>
      <c r="K3469" s="1"/>
      <c r="L3469" s="1"/>
      <c r="O3469" s="1"/>
    </row>
    <row r="3470" spans="4:15" x14ac:dyDescent="0.2">
      <c r="D3470" s="1"/>
      <c r="E3470" s="1"/>
      <c r="K3470" s="1"/>
      <c r="L3470" s="1"/>
      <c r="O3470" s="1"/>
    </row>
    <row r="3471" spans="4:15" x14ac:dyDescent="0.2">
      <c r="D3471" s="1"/>
      <c r="E3471" s="1"/>
      <c r="K3471" s="1"/>
      <c r="L3471" s="1"/>
      <c r="O3471" s="1"/>
    </row>
    <row r="3472" spans="4:15" x14ac:dyDescent="0.2">
      <c r="D3472" s="1"/>
      <c r="E3472" s="1"/>
      <c r="K3472" s="1"/>
      <c r="L3472" s="1"/>
      <c r="O3472" s="1"/>
    </row>
    <row r="3473" spans="4:15" x14ac:dyDescent="0.2">
      <c r="D3473" s="1"/>
      <c r="E3473" s="1"/>
      <c r="K3473" s="1"/>
      <c r="L3473" s="1"/>
      <c r="O3473" s="1"/>
    </row>
    <row r="3474" spans="4:15" x14ac:dyDescent="0.2">
      <c r="D3474" s="1"/>
      <c r="E3474" s="1"/>
      <c r="K3474" s="1"/>
      <c r="L3474" s="1"/>
      <c r="O3474" s="1"/>
    </row>
    <row r="3475" spans="4:15" x14ac:dyDescent="0.2">
      <c r="D3475" s="1"/>
      <c r="E3475" s="1"/>
      <c r="K3475" s="1"/>
      <c r="L3475" s="1"/>
      <c r="O3475" s="1"/>
    </row>
    <row r="3476" spans="4:15" x14ac:dyDescent="0.2">
      <c r="D3476" s="1"/>
      <c r="E3476" s="1"/>
      <c r="K3476" s="1"/>
      <c r="L3476" s="1"/>
      <c r="O3476" s="1"/>
    </row>
    <row r="3477" spans="4:15" x14ac:dyDescent="0.2">
      <c r="D3477" s="1"/>
      <c r="E3477" s="1"/>
      <c r="K3477" s="1"/>
      <c r="L3477" s="1"/>
      <c r="O3477" s="1"/>
    </row>
    <row r="3478" spans="4:15" x14ac:dyDescent="0.2">
      <c r="D3478" s="1"/>
      <c r="E3478" s="1"/>
      <c r="K3478" s="1"/>
      <c r="L3478" s="1"/>
      <c r="O3478" s="1"/>
    </row>
    <row r="3479" spans="4:15" x14ac:dyDescent="0.2">
      <c r="D3479" s="1"/>
      <c r="E3479" s="1"/>
      <c r="K3479" s="1"/>
      <c r="L3479" s="1"/>
      <c r="O3479" s="1"/>
    </row>
    <row r="3480" spans="4:15" x14ac:dyDescent="0.2">
      <c r="D3480" s="1"/>
      <c r="E3480" s="1"/>
      <c r="K3480" s="1"/>
      <c r="L3480" s="1"/>
      <c r="O3480" s="1"/>
    </row>
    <row r="3481" spans="4:15" x14ac:dyDescent="0.2">
      <c r="D3481" s="1"/>
      <c r="E3481" s="1"/>
      <c r="K3481" s="1"/>
      <c r="L3481" s="1"/>
      <c r="O3481" s="1"/>
    </row>
    <row r="3482" spans="4:15" x14ac:dyDescent="0.2">
      <c r="D3482" s="1"/>
      <c r="E3482" s="1"/>
      <c r="K3482" s="1"/>
      <c r="L3482" s="1"/>
      <c r="O3482" s="1"/>
    </row>
    <row r="3483" spans="4:15" x14ac:dyDescent="0.2">
      <c r="D3483" s="1"/>
      <c r="E3483" s="1"/>
      <c r="K3483" s="1"/>
      <c r="L3483" s="1"/>
      <c r="O3483" s="1"/>
    </row>
    <row r="3484" spans="4:15" x14ac:dyDescent="0.2">
      <c r="D3484" s="1"/>
      <c r="E3484" s="1"/>
      <c r="K3484" s="1"/>
      <c r="L3484" s="1"/>
      <c r="O3484" s="1"/>
    </row>
    <row r="3485" spans="4:15" x14ac:dyDescent="0.2">
      <c r="D3485" s="1"/>
      <c r="E3485" s="1"/>
      <c r="K3485" s="1"/>
      <c r="L3485" s="1"/>
      <c r="O3485" s="1"/>
    </row>
    <row r="3486" spans="4:15" x14ac:dyDescent="0.2">
      <c r="D3486" s="1"/>
      <c r="E3486" s="1"/>
      <c r="K3486" s="1"/>
      <c r="L3486" s="1"/>
      <c r="O3486" s="1"/>
    </row>
    <row r="3487" spans="4:15" x14ac:dyDescent="0.2">
      <c r="D3487" s="1"/>
      <c r="E3487" s="1"/>
      <c r="K3487" s="1"/>
      <c r="L3487" s="1"/>
      <c r="O3487" s="1"/>
    </row>
    <row r="3488" spans="4:15" x14ac:dyDescent="0.2">
      <c r="D3488" s="1"/>
      <c r="E3488" s="1"/>
      <c r="K3488" s="1"/>
      <c r="L3488" s="1"/>
      <c r="O3488" s="1"/>
    </row>
    <row r="3489" spans="4:15" x14ac:dyDescent="0.2">
      <c r="D3489" s="1"/>
      <c r="E3489" s="1"/>
      <c r="K3489" s="1"/>
      <c r="L3489" s="1"/>
      <c r="O3489" s="1"/>
    </row>
    <row r="3490" spans="4:15" x14ac:dyDescent="0.2">
      <c r="D3490" s="1"/>
      <c r="E3490" s="1"/>
      <c r="K3490" s="1"/>
      <c r="L3490" s="1"/>
      <c r="O3490" s="1"/>
    </row>
    <row r="3491" spans="4:15" x14ac:dyDescent="0.2">
      <c r="D3491" s="1"/>
      <c r="E3491" s="1"/>
      <c r="K3491" s="1"/>
      <c r="L3491" s="1"/>
      <c r="O3491" s="1"/>
    </row>
    <row r="3492" spans="4:15" x14ac:dyDescent="0.2">
      <c r="D3492" s="1"/>
      <c r="E3492" s="1"/>
      <c r="K3492" s="1"/>
      <c r="L3492" s="1"/>
      <c r="O3492" s="1"/>
    </row>
    <row r="3493" spans="4:15" x14ac:dyDescent="0.2">
      <c r="D3493" s="1"/>
      <c r="E3493" s="1"/>
      <c r="K3493" s="1"/>
      <c r="L3493" s="1"/>
      <c r="O3493" s="1"/>
    </row>
    <row r="3494" spans="4:15" x14ac:dyDescent="0.2">
      <c r="D3494" s="1"/>
      <c r="E3494" s="1"/>
      <c r="K3494" s="1"/>
      <c r="L3494" s="1"/>
      <c r="O3494" s="1"/>
    </row>
    <row r="3495" spans="4:15" x14ac:dyDescent="0.2">
      <c r="D3495" s="1"/>
      <c r="E3495" s="1"/>
      <c r="K3495" s="1"/>
      <c r="L3495" s="1"/>
      <c r="O3495" s="1"/>
    </row>
    <row r="3496" spans="4:15" x14ac:dyDescent="0.2">
      <c r="D3496" s="1"/>
      <c r="E3496" s="1"/>
      <c r="K3496" s="1"/>
      <c r="L3496" s="1"/>
      <c r="O3496" s="1"/>
    </row>
    <row r="3497" spans="4:15" x14ac:dyDescent="0.2">
      <c r="D3497" s="1"/>
      <c r="E3497" s="1"/>
      <c r="K3497" s="1"/>
      <c r="L3497" s="1"/>
      <c r="O3497" s="1"/>
    </row>
    <row r="3498" spans="4:15" x14ac:dyDescent="0.2">
      <c r="D3498" s="1"/>
      <c r="E3498" s="1"/>
      <c r="K3498" s="1"/>
      <c r="L3498" s="1"/>
      <c r="O3498" s="1"/>
    </row>
    <row r="3499" spans="4:15" x14ac:dyDescent="0.2">
      <c r="D3499" s="1"/>
      <c r="E3499" s="1"/>
      <c r="K3499" s="1"/>
      <c r="L3499" s="1"/>
      <c r="O3499" s="1"/>
    </row>
    <row r="3500" spans="4:15" x14ac:dyDescent="0.2">
      <c r="D3500" s="1"/>
      <c r="E3500" s="1"/>
      <c r="K3500" s="1"/>
      <c r="L3500" s="1"/>
      <c r="O3500" s="1"/>
    </row>
    <row r="3501" spans="4:15" x14ac:dyDescent="0.2">
      <c r="D3501" s="1"/>
      <c r="E3501" s="1"/>
      <c r="K3501" s="1"/>
      <c r="L3501" s="1"/>
      <c r="O3501" s="1"/>
    </row>
    <row r="3502" spans="4:15" x14ac:dyDescent="0.2">
      <c r="D3502" s="1"/>
      <c r="E3502" s="1"/>
      <c r="K3502" s="1"/>
      <c r="L3502" s="1"/>
      <c r="O3502" s="1"/>
    </row>
    <row r="3503" spans="4:15" x14ac:dyDescent="0.2">
      <c r="D3503" s="1"/>
      <c r="E3503" s="1"/>
      <c r="K3503" s="1"/>
      <c r="L3503" s="1"/>
      <c r="O3503" s="1"/>
    </row>
    <row r="3504" spans="4:15" x14ac:dyDescent="0.2">
      <c r="D3504" s="1"/>
      <c r="E3504" s="1"/>
      <c r="K3504" s="1"/>
      <c r="L3504" s="1"/>
      <c r="O3504" s="1"/>
    </row>
    <row r="3505" spans="4:15" x14ac:dyDescent="0.2">
      <c r="D3505" s="1"/>
      <c r="E3505" s="1"/>
      <c r="K3505" s="1"/>
      <c r="L3505" s="1"/>
      <c r="O3505" s="1"/>
    </row>
    <row r="3506" spans="4:15" x14ac:dyDescent="0.2">
      <c r="D3506" s="1"/>
      <c r="E3506" s="1"/>
      <c r="K3506" s="1"/>
      <c r="L3506" s="1"/>
      <c r="O3506" s="1"/>
    </row>
    <row r="3507" spans="4:15" x14ac:dyDescent="0.2">
      <c r="D3507" s="1"/>
      <c r="E3507" s="1"/>
      <c r="K3507" s="1"/>
      <c r="L3507" s="1"/>
      <c r="O3507" s="1"/>
    </row>
    <row r="3508" spans="4:15" x14ac:dyDescent="0.2">
      <c r="D3508" s="1"/>
      <c r="E3508" s="1"/>
      <c r="K3508" s="1"/>
      <c r="L3508" s="1"/>
      <c r="O3508" s="1"/>
    </row>
    <row r="3509" spans="4:15" x14ac:dyDescent="0.2">
      <c r="D3509" s="1"/>
      <c r="E3509" s="1"/>
      <c r="K3509" s="1"/>
      <c r="L3509" s="1"/>
      <c r="O3509" s="1"/>
    </row>
    <row r="3510" spans="4:15" x14ac:dyDescent="0.2">
      <c r="D3510" s="1"/>
      <c r="E3510" s="1"/>
      <c r="K3510" s="1"/>
      <c r="L3510" s="1"/>
      <c r="O3510" s="1"/>
    </row>
    <row r="3511" spans="4:15" x14ac:dyDescent="0.2">
      <c r="D3511" s="1"/>
      <c r="E3511" s="1"/>
      <c r="K3511" s="1"/>
      <c r="L3511" s="1"/>
      <c r="O3511" s="1"/>
    </row>
    <row r="3512" spans="4:15" x14ac:dyDescent="0.2">
      <c r="D3512" s="1"/>
      <c r="E3512" s="1"/>
      <c r="K3512" s="1"/>
      <c r="L3512" s="1"/>
      <c r="O3512" s="1"/>
    </row>
    <row r="3513" spans="4:15" x14ac:dyDescent="0.2">
      <c r="D3513" s="1"/>
      <c r="E3513" s="1"/>
      <c r="K3513" s="1"/>
      <c r="L3513" s="1"/>
      <c r="O3513" s="1"/>
    </row>
    <row r="3514" spans="4:15" x14ac:dyDescent="0.2">
      <c r="D3514" s="1"/>
      <c r="E3514" s="1"/>
      <c r="K3514" s="1"/>
      <c r="L3514" s="1"/>
      <c r="O3514" s="1"/>
    </row>
    <row r="3515" spans="4:15" x14ac:dyDescent="0.2">
      <c r="D3515" s="1"/>
      <c r="E3515" s="1"/>
      <c r="K3515" s="1"/>
      <c r="L3515" s="1"/>
      <c r="O3515" s="1"/>
    </row>
    <row r="3516" spans="4:15" x14ac:dyDescent="0.2">
      <c r="D3516" s="1"/>
      <c r="E3516" s="1"/>
      <c r="K3516" s="1"/>
      <c r="L3516" s="1"/>
      <c r="O3516" s="1"/>
    </row>
    <row r="3517" spans="4:15" x14ac:dyDescent="0.2">
      <c r="D3517" s="1"/>
      <c r="E3517" s="1"/>
      <c r="K3517" s="1"/>
      <c r="L3517" s="1"/>
      <c r="O3517" s="1"/>
    </row>
    <row r="3518" spans="4:15" x14ac:dyDescent="0.2">
      <c r="D3518" s="1"/>
      <c r="E3518" s="1"/>
      <c r="K3518" s="1"/>
      <c r="L3518" s="1"/>
      <c r="O3518" s="1"/>
    </row>
    <row r="3519" spans="4:15" x14ac:dyDescent="0.2">
      <c r="D3519" s="1"/>
      <c r="E3519" s="1"/>
      <c r="K3519" s="1"/>
      <c r="L3519" s="1"/>
      <c r="O3519" s="1"/>
    </row>
    <row r="3520" spans="4:15" x14ac:dyDescent="0.2">
      <c r="D3520" s="1"/>
      <c r="E3520" s="1"/>
      <c r="K3520" s="1"/>
      <c r="L3520" s="1"/>
      <c r="O3520" s="1"/>
    </row>
    <row r="3521" spans="4:15" x14ac:dyDescent="0.2">
      <c r="D3521" s="1"/>
      <c r="E3521" s="1"/>
      <c r="K3521" s="1"/>
      <c r="L3521" s="1"/>
      <c r="O3521" s="1"/>
    </row>
    <row r="3522" spans="4:15" x14ac:dyDescent="0.2">
      <c r="D3522" s="1"/>
      <c r="E3522" s="1"/>
      <c r="K3522" s="1"/>
      <c r="L3522" s="1"/>
      <c r="O3522" s="1"/>
    </row>
    <row r="3523" spans="4:15" x14ac:dyDescent="0.2">
      <c r="D3523" s="1"/>
      <c r="E3523" s="1"/>
      <c r="K3523" s="1"/>
      <c r="L3523" s="1"/>
      <c r="O3523" s="1"/>
    </row>
    <row r="3524" spans="4:15" x14ac:dyDescent="0.2">
      <c r="D3524" s="1"/>
      <c r="E3524" s="1"/>
      <c r="K3524" s="1"/>
      <c r="L3524" s="1"/>
      <c r="O3524" s="1"/>
    </row>
    <row r="3525" spans="4:15" x14ac:dyDescent="0.2">
      <c r="D3525" s="1"/>
      <c r="E3525" s="1"/>
      <c r="K3525" s="1"/>
      <c r="L3525" s="1"/>
      <c r="O3525" s="1"/>
    </row>
    <row r="3526" spans="4:15" x14ac:dyDescent="0.2">
      <c r="D3526" s="1"/>
      <c r="E3526" s="1"/>
      <c r="K3526" s="1"/>
      <c r="L3526" s="1"/>
      <c r="O3526" s="1"/>
    </row>
    <row r="3527" spans="4:15" x14ac:dyDescent="0.2">
      <c r="D3527" s="1"/>
      <c r="E3527" s="1"/>
      <c r="K3527" s="1"/>
      <c r="L3527" s="1"/>
      <c r="O3527" s="1"/>
    </row>
    <row r="3528" spans="4:15" x14ac:dyDescent="0.2">
      <c r="D3528" s="1"/>
      <c r="E3528" s="1"/>
      <c r="K3528" s="1"/>
      <c r="L3528" s="1"/>
      <c r="O3528" s="1"/>
    </row>
    <row r="3529" spans="4:15" x14ac:dyDescent="0.2">
      <c r="D3529" s="1"/>
      <c r="E3529" s="1"/>
      <c r="K3529" s="1"/>
      <c r="L3529" s="1"/>
      <c r="O3529" s="1"/>
    </row>
    <row r="3530" spans="4:15" x14ac:dyDescent="0.2">
      <c r="D3530" s="1"/>
      <c r="E3530" s="1"/>
      <c r="K3530" s="1"/>
      <c r="L3530" s="1"/>
      <c r="O3530" s="1"/>
    </row>
    <row r="3531" spans="4:15" x14ac:dyDescent="0.2">
      <c r="D3531" s="1"/>
      <c r="E3531" s="1"/>
      <c r="K3531" s="1"/>
      <c r="L3531" s="1"/>
      <c r="O3531" s="1"/>
    </row>
    <row r="3532" spans="4:15" x14ac:dyDescent="0.2">
      <c r="D3532" s="1"/>
      <c r="E3532" s="1"/>
      <c r="K3532" s="1"/>
      <c r="L3532" s="1"/>
      <c r="O3532" s="1"/>
    </row>
    <row r="3533" spans="4:15" x14ac:dyDescent="0.2">
      <c r="D3533" s="1"/>
      <c r="E3533" s="1"/>
      <c r="K3533" s="1"/>
      <c r="L3533" s="1"/>
      <c r="O3533" s="1"/>
    </row>
    <row r="3534" spans="4:15" x14ac:dyDescent="0.2">
      <c r="D3534" s="1"/>
      <c r="E3534" s="1"/>
      <c r="K3534" s="1"/>
      <c r="L3534" s="1"/>
      <c r="O3534" s="1"/>
    </row>
    <row r="3535" spans="4:15" x14ac:dyDescent="0.2">
      <c r="D3535" s="1"/>
      <c r="E3535" s="1"/>
      <c r="K3535" s="1"/>
      <c r="L3535" s="1"/>
      <c r="O3535" s="1"/>
    </row>
    <row r="3536" spans="4:15" x14ac:dyDescent="0.2">
      <c r="D3536" s="1"/>
      <c r="E3536" s="1"/>
      <c r="K3536" s="1"/>
      <c r="L3536" s="1"/>
      <c r="O3536" s="1"/>
    </row>
    <row r="3537" spans="4:15" x14ac:dyDescent="0.2">
      <c r="D3537" s="1"/>
      <c r="E3537" s="1"/>
      <c r="K3537" s="1"/>
      <c r="L3537" s="1"/>
      <c r="O3537" s="1"/>
    </row>
    <row r="3538" spans="4:15" x14ac:dyDescent="0.2">
      <c r="D3538" s="1"/>
      <c r="E3538" s="1"/>
      <c r="K3538" s="1"/>
      <c r="L3538" s="1"/>
      <c r="O3538" s="1"/>
    </row>
    <row r="3539" spans="4:15" x14ac:dyDescent="0.2">
      <c r="D3539" s="1"/>
      <c r="E3539" s="1"/>
      <c r="K3539" s="1"/>
      <c r="L3539" s="1"/>
      <c r="O3539" s="1"/>
    </row>
    <row r="3540" spans="4:15" x14ac:dyDescent="0.2">
      <c r="D3540" s="1"/>
      <c r="E3540" s="1"/>
      <c r="K3540" s="1"/>
      <c r="L3540" s="1"/>
      <c r="O3540" s="1"/>
    </row>
    <row r="3541" spans="4:15" x14ac:dyDescent="0.2">
      <c r="D3541" s="1"/>
      <c r="E3541" s="1"/>
      <c r="K3541" s="1"/>
      <c r="L3541" s="1"/>
      <c r="O3541" s="1"/>
    </row>
    <row r="3542" spans="4:15" x14ac:dyDescent="0.2">
      <c r="D3542" s="1"/>
      <c r="E3542" s="1"/>
      <c r="K3542" s="1"/>
      <c r="L3542" s="1"/>
      <c r="O3542" s="1"/>
    </row>
    <row r="3543" spans="4:15" x14ac:dyDescent="0.2">
      <c r="D3543" s="1"/>
      <c r="E3543" s="1"/>
      <c r="K3543" s="1"/>
      <c r="L3543" s="1"/>
      <c r="O3543" s="1"/>
    </row>
    <row r="3544" spans="4:15" x14ac:dyDescent="0.2">
      <c r="D3544" s="1"/>
      <c r="E3544" s="1"/>
      <c r="K3544" s="1"/>
      <c r="L3544" s="1"/>
      <c r="O3544" s="1"/>
    </row>
    <row r="3545" spans="4:15" x14ac:dyDescent="0.2">
      <c r="D3545" s="1"/>
      <c r="E3545" s="1"/>
      <c r="K3545" s="1"/>
      <c r="L3545" s="1"/>
      <c r="O3545" s="1"/>
    </row>
    <row r="3546" spans="4:15" x14ac:dyDescent="0.2">
      <c r="D3546" s="1"/>
      <c r="E3546" s="1"/>
      <c r="K3546" s="1"/>
      <c r="L3546" s="1"/>
      <c r="O3546" s="1"/>
    </row>
    <row r="3547" spans="4:15" x14ac:dyDescent="0.2">
      <c r="D3547" s="1"/>
      <c r="E3547" s="1"/>
      <c r="K3547" s="1"/>
      <c r="L3547" s="1"/>
      <c r="O3547" s="1"/>
    </row>
    <row r="3548" spans="4:15" x14ac:dyDescent="0.2">
      <c r="D3548" s="1"/>
      <c r="E3548" s="1"/>
      <c r="K3548" s="1"/>
      <c r="L3548" s="1"/>
      <c r="O3548" s="1"/>
    </row>
    <row r="3549" spans="4:15" x14ac:dyDescent="0.2">
      <c r="D3549" s="1"/>
      <c r="E3549" s="1"/>
      <c r="K3549" s="1"/>
      <c r="L3549" s="1"/>
      <c r="O3549" s="1"/>
    </row>
    <row r="3550" spans="4:15" x14ac:dyDescent="0.2">
      <c r="D3550" s="1"/>
      <c r="E3550" s="1"/>
      <c r="K3550" s="1"/>
      <c r="L3550" s="1"/>
      <c r="O3550" s="1"/>
    </row>
    <row r="3551" spans="4:15" x14ac:dyDescent="0.2">
      <c r="D3551" s="1"/>
      <c r="E3551" s="1"/>
      <c r="K3551" s="1"/>
      <c r="L3551" s="1"/>
      <c r="O3551" s="1"/>
    </row>
    <row r="3552" spans="4:15" x14ac:dyDescent="0.2">
      <c r="D3552" s="1"/>
      <c r="E3552" s="1"/>
      <c r="K3552" s="1"/>
      <c r="L3552" s="1"/>
      <c r="O3552" s="1"/>
    </row>
    <row r="3553" spans="4:15" x14ac:dyDescent="0.2">
      <c r="D3553" s="1"/>
      <c r="E3553" s="1"/>
      <c r="K3553" s="1"/>
      <c r="L3553" s="1"/>
      <c r="O3553" s="1"/>
    </row>
    <row r="3554" spans="4:15" x14ac:dyDescent="0.2">
      <c r="D3554" s="1"/>
      <c r="E3554" s="1"/>
      <c r="K3554" s="1"/>
      <c r="L3554" s="1"/>
      <c r="O3554" s="1"/>
    </row>
    <row r="3555" spans="4:15" x14ac:dyDescent="0.2">
      <c r="D3555" s="1"/>
      <c r="E3555" s="1"/>
      <c r="K3555" s="1"/>
      <c r="L3555" s="1"/>
      <c r="O3555" s="1"/>
    </row>
    <row r="3556" spans="4:15" x14ac:dyDescent="0.2">
      <c r="D3556" s="1"/>
      <c r="E3556" s="1"/>
      <c r="K3556" s="1"/>
      <c r="L3556" s="1"/>
      <c r="O3556" s="1"/>
    </row>
    <row r="3557" spans="4:15" x14ac:dyDescent="0.2">
      <c r="D3557" s="1"/>
      <c r="E3557" s="1"/>
      <c r="K3557" s="1"/>
      <c r="L3557" s="1"/>
      <c r="O3557" s="1"/>
    </row>
    <row r="3558" spans="4:15" x14ac:dyDescent="0.2">
      <c r="D3558" s="1"/>
      <c r="E3558" s="1"/>
      <c r="K3558" s="1"/>
      <c r="L3558" s="1"/>
      <c r="O3558" s="1"/>
    </row>
    <row r="3559" spans="4:15" x14ac:dyDescent="0.2">
      <c r="D3559" s="1"/>
      <c r="E3559" s="1"/>
      <c r="K3559" s="1"/>
      <c r="L3559" s="1"/>
      <c r="O3559" s="1"/>
    </row>
    <row r="3560" spans="4:15" x14ac:dyDescent="0.2">
      <c r="D3560" s="1"/>
      <c r="E3560" s="1"/>
      <c r="K3560" s="1"/>
      <c r="L3560" s="1"/>
      <c r="O3560" s="1"/>
    </row>
    <row r="3561" spans="4:15" x14ac:dyDescent="0.2">
      <c r="D3561" s="1"/>
      <c r="E3561" s="1"/>
      <c r="K3561" s="1"/>
      <c r="L3561" s="1"/>
      <c r="O3561" s="1"/>
    </row>
    <row r="3562" spans="4:15" x14ac:dyDescent="0.2">
      <c r="D3562" s="1"/>
      <c r="E3562" s="1"/>
      <c r="K3562" s="1"/>
      <c r="L3562" s="1"/>
      <c r="O3562" s="1"/>
    </row>
    <row r="3563" spans="4:15" x14ac:dyDescent="0.2">
      <c r="D3563" s="1"/>
      <c r="E3563" s="1"/>
      <c r="K3563" s="1"/>
      <c r="L3563" s="1"/>
      <c r="O3563" s="1"/>
    </row>
    <row r="3564" spans="4:15" x14ac:dyDescent="0.2">
      <c r="D3564" s="1"/>
      <c r="E3564" s="1"/>
      <c r="K3564" s="1"/>
      <c r="L3564" s="1"/>
      <c r="O3564" s="1"/>
    </row>
    <row r="3565" spans="4:15" x14ac:dyDescent="0.2">
      <c r="D3565" s="1"/>
      <c r="E3565" s="1"/>
      <c r="K3565" s="1"/>
      <c r="L3565" s="1"/>
      <c r="O3565" s="1"/>
    </row>
    <row r="3566" spans="4:15" x14ac:dyDescent="0.2">
      <c r="D3566" s="1"/>
      <c r="E3566" s="1"/>
      <c r="K3566" s="1"/>
      <c r="L3566" s="1"/>
      <c r="O3566" s="1"/>
    </row>
    <row r="3567" spans="4:15" x14ac:dyDescent="0.2">
      <c r="D3567" s="1"/>
      <c r="E3567" s="1"/>
      <c r="K3567" s="1"/>
      <c r="L3567" s="1"/>
      <c r="O3567" s="1"/>
    </row>
    <row r="3568" spans="4:15" x14ac:dyDescent="0.2">
      <c r="D3568" s="1"/>
      <c r="E3568" s="1"/>
      <c r="K3568" s="1"/>
      <c r="L3568" s="1"/>
      <c r="O3568" s="1"/>
    </row>
    <row r="3569" spans="4:15" x14ac:dyDescent="0.2">
      <c r="D3569" s="1"/>
      <c r="E3569" s="1"/>
      <c r="K3569" s="1"/>
      <c r="L3569" s="1"/>
      <c r="O3569" s="1"/>
    </row>
    <row r="3570" spans="4:15" x14ac:dyDescent="0.2">
      <c r="D3570" s="1"/>
      <c r="E3570" s="1"/>
      <c r="K3570" s="1"/>
      <c r="L3570" s="1"/>
      <c r="O3570" s="1"/>
    </row>
    <row r="3571" spans="4:15" x14ac:dyDescent="0.2">
      <c r="D3571" s="1"/>
      <c r="E3571" s="1"/>
      <c r="K3571" s="1"/>
      <c r="L3571" s="1"/>
      <c r="O3571" s="1"/>
    </row>
    <row r="3572" spans="4:15" x14ac:dyDescent="0.2">
      <c r="D3572" s="1"/>
      <c r="E3572" s="1"/>
      <c r="K3572" s="1"/>
      <c r="L3572" s="1"/>
      <c r="O3572" s="1"/>
    </row>
    <row r="3573" spans="4:15" x14ac:dyDescent="0.2">
      <c r="D3573" s="1"/>
      <c r="E3573" s="1"/>
      <c r="K3573" s="1"/>
      <c r="L3573" s="1"/>
      <c r="O3573" s="1"/>
    </row>
    <row r="3574" spans="4:15" x14ac:dyDescent="0.2">
      <c r="D3574" s="1"/>
      <c r="E3574" s="1"/>
      <c r="K3574" s="1"/>
      <c r="L3574" s="1"/>
      <c r="O3574" s="1"/>
    </row>
    <row r="3575" spans="4:15" x14ac:dyDescent="0.2">
      <c r="D3575" s="1"/>
      <c r="E3575" s="1"/>
      <c r="K3575" s="1"/>
      <c r="L3575" s="1"/>
      <c r="O3575" s="1"/>
    </row>
    <row r="3576" spans="4:15" x14ac:dyDescent="0.2">
      <c r="D3576" s="1"/>
      <c r="E3576" s="1"/>
      <c r="K3576" s="1"/>
      <c r="L3576" s="1"/>
      <c r="O3576" s="1"/>
    </row>
    <row r="3577" spans="4:15" x14ac:dyDescent="0.2">
      <c r="D3577" s="1"/>
      <c r="E3577" s="1"/>
      <c r="K3577" s="1"/>
      <c r="L3577" s="1"/>
      <c r="O3577" s="1"/>
    </row>
    <row r="3578" spans="4:15" x14ac:dyDescent="0.2">
      <c r="D3578" s="1"/>
      <c r="E3578" s="1"/>
      <c r="K3578" s="1"/>
      <c r="L3578" s="1"/>
      <c r="O3578" s="1"/>
    </row>
    <row r="3579" spans="4:15" x14ac:dyDescent="0.2">
      <c r="D3579" s="1"/>
      <c r="E3579" s="1"/>
      <c r="K3579" s="1"/>
      <c r="L3579" s="1"/>
      <c r="O3579" s="1"/>
    </row>
    <row r="3580" spans="4:15" x14ac:dyDescent="0.2">
      <c r="D3580" s="1"/>
      <c r="E3580" s="1"/>
      <c r="K3580" s="1"/>
      <c r="L3580" s="1"/>
      <c r="O3580" s="1"/>
    </row>
    <row r="3581" spans="4:15" x14ac:dyDescent="0.2">
      <c r="D3581" s="1"/>
      <c r="E3581" s="1"/>
      <c r="K3581" s="1"/>
      <c r="L3581" s="1"/>
      <c r="O3581" s="1"/>
    </row>
    <row r="3582" spans="4:15" x14ac:dyDescent="0.2">
      <c r="D3582" s="1"/>
      <c r="E3582" s="1"/>
      <c r="K3582" s="1"/>
      <c r="L3582" s="1"/>
      <c r="O3582" s="1"/>
    </row>
    <row r="3583" spans="4:15" x14ac:dyDescent="0.2">
      <c r="D3583" s="1"/>
      <c r="E3583" s="1"/>
      <c r="K3583" s="1"/>
      <c r="L3583" s="1"/>
      <c r="O3583" s="1"/>
    </row>
    <row r="3584" spans="4:15" x14ac:dyDescent="0.2">
      <c r="D3584" s="1"/>
      <c r="E3584" s="1"/>
      <c r="K3584" s="1"/>
      <c r="L3584" s="1"/>
      <c r="O3584" s="1"/>
    </row>
    <row r="3585" spans="4:15" x14ac:dyDescent="0.2">
      <c r="D3585" s="1"/>
      <c r="E3585" s="1"/>
      <c r="K3585" s="1"/>
      <c r="L3585" s="1"/>
      <c r="O3585" s="1"/>
    </row>
    <row r="3586" spans="4:15" x14ac:dyDescent="0.2">
      <c r="D3586" s="1"/>
      <c r="E3586" s="1"/>
      <c r="K3586" s="1"/>
      <c r="L3586" s="1"/>
      <c r="O3586" s="1"/>
    </row>
    <row r="3587" spans="4:15" x14ac:dyDescent="0.2">
      <c r="D3587" s="1"/>
      <c r="E3587" s="1"/>
      <c r="K3587" s="1"/>
      <c r="L3587" s="1"/>
      <c r="O3587" s="1"/>
    </row>
    <row r="3588" spans="4:15" x14ac:dyDescent="0.2">
      <c r="D3588" s="1"/>
      <c r="E3588" s="1"/>
      <c r="K3588" s="1"/>
      <c r="L3588" s="1"/>
      <c r="O3588" s="1"/>
    </row>
    <row r="3589" spans="4:15" x14ac:dyDescent="0.2">
      <c r="D3589" s="1"/>
      <c r="E3589" s="1"/>
      <c r="K3589" s="1"/>
      <c r="L3589" s="1"/>
      <c r="O3589" s="1"/>
    </row>
    <row r="3590" spans="4:15" x14ac:dyDescent="0.2">
      <c r="D3590" s="1"/>
      <c r="E3590" s="1"/>
      <c r="K3590" s="1"/>
      <c r="L3590" s="1"/>
      <c r="O3590" s="1"/>
    </row>
    <row r="3591" spans="4:15" x14ac:dyDescent="0.2">
      <c r="D3591" s="1"/>
      <c r="E3591" s="1"/>
      <c r="K3591" s="1"/>
      <c r="L3591" s="1"/>
      <c r="O3591" s="1"/>
    </row>
    <row r="3592" spans="4:15" x14ac:dyDescent="0.2">
      <c r="D3592" s="1"/>
      <c r="E3592" s="1"/>
      <c r="K3592" s="1"/>
      <c r="L3592" s="1"/>
      <c r="O3592" s="1"/>
    </row>
    <row r="3593" spans="4:15" x14ac:dyDescent="0.2">
      <c r="D3593" s="1"/>
      <c r="E3593" s="1"/>
      <c r="K3593" s="1"/>
      <c r="L3593" s="1"/>
      <c r="O3593" s="1"/>
    </row>
    <row r="3594" spans="4:15" x14ac:dyDescent="0.2">
      <c r="D3594" s="1"/>
      <c r="E3594" s="1"/>
      <c r="K3594" s="1"/>
      <c r="L3594" s="1"/>
      <c r="O3594" s="1"/>
    </row>
    <row r="3595" spans="4:15" x14ac:dyDescent="0.2">
      <c r="D3595" s="1"/>
      <c r="E3595" s="1"/>
      <c r="K3595" s="1"/>
      <c r="L3595" s="1"/>
      <c r="O3595" s="1"/>
    </row>
    <row r="3596" spans="4:15" x14ac:dyDescent="0.2">
      <c r="D3596" s="1"/>
      <c r="E3596" s="1"/>
      <c r="K3596" s="1"/>
      <c r="L3596" s="1"/>
      <c r="O3596" s="1"/>
    </row>
    <row r="3597" spans="4:15" x14ac:dyDescent="0.2">
      <c r="D3597" s="1"/>
      <c r="E3597" s="1"/>
      <c r="K3597" s="1"/>
      <c r="L3597" s="1"/>
      <c r="O3597" s="1"/>
    </row>
    <row r="3598" spans="4:15" x14ac:dyDescent="0.2">
      <c r="D3598" s="1"/>
      <c r="E3598" s="1"/>
      <c r="K3598" s="1"/>
      <c r="L3598" s="1"/>
      <c r="O3598" s="1"/>
    </row>
    <row r="3599" spans="4:15" x14ac:dyDescent="0.2">
      <c r="D3599" s="1"/>
      <c r="E3599" s="1"/>
      <c r="K3599" s="1"/>
      <c r="L3599" s="1"/>
      <c r="O3599" s="1"/>
    </row>
    <row r="3600" spans="4:15" x14ac:dyDescent="0.2">
      <c r="D3600" s="1"/>
      <c r="E3600" s="1"/>
      <c r="K3600" s="1"/>
      <c r="L3600" s="1"/>
      <c r="O3600" s="1"/>
    </row>
    <row r="3601" spans="4:15" x14ac:dyDescent="0.2">
      <c r="D3601" s="1"/>
      <c r="E3601" s="1"/>
      <c r="K3601" s="1"/>
      <c r="L3601" s="1"/>
      <c r="O3601" s="1"/>
    </row>
    <row r="3602" spans="4:15" x14ac:dyDescent="0.2">
      <c r="D3602" s="1"/>
      <c r="E3602" s="1"/>
      <c r="K3602" s="1"/>
      <c r="L3602" s="1"/>
      <c r="O3602" s="1"/>
    </row>
    <row r="3603" spans="4:15" x14ac:dyDescent="0.2">
      <c r="D3603" s="1"/>
      <c r="E3603" s="1"/>
      <c r="K3603" s="1"/>
      <c r="L3603" s="1"/>
      <c r="O3603" s="1"/>
    </row>
    <row r="3604" spans="4:15" x14ac:dyDescent="0.2">
      <c r="D3604" s="1"/>
      <c r="E3604" s="1"/>
      <c r="K3604" s="1"/>
      <c r="L3604" s="1"/>
      <c r="O3604" s="1"/>
    </row>
    <row r="3605" spans="4:15" x14ac:dyDescent="0.2">
      <c r="D3605" s="1"/>
      <c r="E3605" s="1"/>
      <c r="K3605" s="1"/>
      <c r="L3605" s="1"/>
      <c r="O3605" s="1"/>
    </row>
    <row r="3606" spans="4:15" x14ac:dyDescent="0.2">
      <c r="D3606" s="1"/>
      <c r="E3606" s="1"/>
      <c r="K3606" s="1"/>
      <c r="L3606" s="1"/>
      <c r="O3606" s="1"/>
    </row>
    <row r="3607" spans="4:15" x14ac:dyDescent="0.2">
      <c r="D3607" s="1"/>
      <c r="E3607" s="1"/>
      <c r="K3607" s="1"/>
      <c r="L3607" s="1"/>
      <c r="O3607" s="1"/>
    </row>
    <row r="3608" spans="4:15" x14ac:dyDescent="0.2">
      <c r="D3608" s="1"/>
      <c r="E3608" s="1"/>
      <c r="K3608" s="1"/>
      <c r="L3608" s="1"/>
      <c r="O3608" s="1"/>
    </row>
    <row r="3609" spans="4:15" x14ac:dyDescent="0.2">
      <c r="D3609" s="1"/>
      <c r="E3609" s="1"/>
      <c r="K3609" s="1"/>
      <c r="L3609" s="1"/>
      <c r="O3609" s="1"/>
    </row>
    <row r="3610" spans="4:15" x14ac:dyDescent="0.2">
      <c r="D3610" s="1"/>
      <c r="E3610" s="1"/>
      <c r="K3610" s="1"/>
      <c r="L3610" s="1"/>
      <c r="O3610" s="1"/>
    </row>
    <row r="3611" spans="4:15" x14ac:dyDescent="0.2">
      <c r="D3611" s="1"/>
      <c r="E3611" s="1"/>
      <c r="K3611" s="1"/>
      <c r="L3611" s="1"/>
      <c r="O3611" s="1"/>
    </row>
    <row r="3612" spans="4:15" x14ac:dyDescent="0.2">
      <c r="D3612" s="1"/>
      <c r="E3612" s="1"/>
      <c r="K3612" s="1"/>
      <c r="L3612" s="1"/>
      <c r="O3612" s="1"/>
    </row>
    <row r="3613" spans="4:15" x14ac:dyDescent="0.2">
      <c r="D3613" s="1"/>
      <c r="E3613" s="1"/>
      <c r="K3613" s="1"/>
      <c r="L3613" s="1"/>
      <c r="O3613" s="1"/>
    </row>
    <row r="3614" spans="4:15" x14ac:dyDescent="0.2">
      <c r="D3614" s="1"/>
      <c r="E3614" s="1"/>
      <c r="K3614" s="1"/>
      <c r="L3614" s="1"/>
      <c r="O3614" s="1"/>
    </row>
    <row r="3615" spans="4:15" x14ac:dyDescent="0.2">
      <c r="D3615" s="1"/>
      <c r="E3615" s="1"/>
      <c r="K3615" s="1"/>
      <c r="L3615" s="1"/>
      <c r="O3615" s="1"/>
    </row>
    <row r="3616" spans="4:15" x14ac:dyDescent="0.2">
      <c r="D3616" s="1"/>
      <c r="E3616" s="1"/>
      <c r="K3616" s="1"/>
      <c r="L3616" s="1"/>
      <c r="O3616" s="1"/>
    </row>
    <row r="3617" spans="4:15" x14ac:dyDescent="0.2">
      <c r="D3617" s="1"/>
      <c r="E3617" s="1"/>
      <c r="K3617" s="1"/>
      <c r="L3617" s="1"/>
      <c r="O3617" s="1"/>
    </row>
    <row r="3618" spans="4:15" x14ac:dyDescent="0.2">
      <c r="D3618" s="1"/>
      <c r="E3618" s="1"/>
      <c r="K3618" s="1"/>
      <c r="L3618" s="1"/>
      <c r="O3618" s="1"/>
    </row>
    <row r="3619" spans="4:15" x14ac:dyDescent="0.2">
      <c r="D3619" s="1"/>
      <c r="E3619" s="1"/>
      <c r="K3619" s="1"/>
      <c r="L3619" s="1"/>
      <c r="O3619" s="1"/>
    </row>
    <row r="3620" spans="4:15" x14ac:dyDescent="0.2">
      <c r="D3620" s="1"/>
      <c r="E3620" s="1"/>
      <c r="K3620" s="1"/>
      <c r="L3620" s="1"/>
      <c r="O3620" s="1"/>
    </row>
    <row r="3621" spans="4:15" x14ac:dyDescent="0.2">
      <c r="D3621" s="1"/>
      <c r="E3621" s="1"/>
      <c r="K3621" s="1"/>
      <c r="L3621" s="1"/>
      <c r="O3621" s="1"/>
    </row>
    <row r="3622" spans="4:15" x14ac:dyDescent="0.2">
      <c r="D3622" s="1"/>
      <c r="E3622" s="1"/>
      <c r="K3622" s="1"/>
      <c r="L3622" s="1"/>
      <c r="O3622" s="1"/>
    </row>
    <row r="3623" spans="4:15" x14ac:dyDescent="0.2">
      <c r="D3623" s="1"/>
      <c r="E3623" s="1"/>
      <c r="K3623" s="1"/>
      <c r="L3623" s="1"/>
      <c r="O3623" s="1"/>
    </row>
    <row r="3624" spans="4:15" x14ac:dyDescent="0.2">
      <c r="D3624" s="1"/>
      <c r="E3624" s="1"/>
      <c r="K3624" s="1"/>
      <c r="L3624" s="1"/>
      <c r="O3624" s="1"/>
    </row>
    <row r="3625" spans="4:15" x14ac:dyDescent="0.2">
      <c r="D3625" s="1"/>
      <c r="E3625" s="1"/>
      <c r="K3625" s="1"/>
      <c r="L3625" s="1"/>
      <c r="O3625" s="1"/>
    </row>
    <row r="3626" spans="4:15" x14ac:dyDescent="0.2">
      <c r="D3626" s="1"/>
      <c r="E3626" s="1"/>
      <c r="K3626" s="1"/>
      <c r="L3626" s="1"/>
      <c r="O3626" s="1"/>
    </row>
    <row r="3627" spans="4:15" x14ac:dyDescent="0.2">
      <c r="D3627" s="1"/>
      <c r="E3627" s="1"/>
      <c r="K3627" s="1"/>
      <c r="L3627" s="1"/>
      <c r="O3627" s="1"/>
    </row>
    <row r="3628" spans="4:15" x14ac:dyDescent="0.2">
      <c r="D3628" s="1"/>
      <c r="E3628" s="1"/>
      <c r="K3628" s="1"/>
      <c r="L3628" s="1"/>
      <c r="O3628" s="1"/>
    </row>
    <row r="3629" spans="4:15" x14ac:dyDescent="0.2">
      <c r="D3629" s="1"/>
      <c r="E3629" s="1"/>
      <c r="K3629" s="1"/>
      <c r="L3629" s="1"/>
      <c r="O3629" s="1"/>
    </row>
    <row r="3630" spans="4:15" x14ac:dyDescent="0.2">
      <c r="D3630" s="1"/>
      <c r="E3630" s="1"/>
      <c r="K3630" s="1"/>
      <c r="L3630" s="1"/>
      <c r="O3630" s="1"/>
    </row>
    <row r="3631" spans="4:15" x14ac:dyDescent="0.2">
      <c r="D3631" s="1"/>
      <c r="E3631" s="1"/>
      <c r="K3631" s="1"/>
      <c r="L3631" s="1"/>
      <c r="O3631" s="1"/>
    </row>
    <row r="3632" spans="4:15" x14ac:dyDescent="0.2">
      <c r="D3632" s="1"/>
      <c r="E3632" s="1"/>
      <c r="K3632" s="1"/>
      <c r="L3632" s="1"/>
      <c r="O3632" s="1"/>
    </row>
    <row r="3633" spans="4:15" x14ac:dyDescent="0.2">
      <c r="D3633" s="1"/>
      <c r="E3633" s="1"/>
      <c r="K3633" s="1"/>
      <c r="L3633" s="1"/>
      <c r="O3633" s="1"/>
    </row>
    <row r="3634" spans="4:15" x14ac:dyDescent="0.2">
      <c r="D3634" s="1"/>
      <c r="E3634" s="1"/>
      <c r="K3634" s="1"/>
      <c r="L3634" s="1"/>
      <c r="O3634" s="1"/>
    </row>
    <row r="3635" spans="4:15" x14ac:dyDescent="0.2">
      <c r="D3635" s="1"/>
      <c r="E3635" s="1"/>
      <c r="K3635" s="1"/>
      <c r="L3635" s="1"/>
      <c r="O3635" s="1"/>
    </row>
    <row r="3636" spans="4:15" x14ac:dyDescent="0.2">
      <c r="D3636" s="1"/>
      <c r="E3636" s="1"/>
      <c r="K3636" s="1"/>
      <c r="L3636" s="1"/>
      <c r="O3636" s="1"/>
    </row>
    <row r="3637" spans="4:15" x14ac:dyDescent="0.2">
      <c r="D3637" s="1"/>
      <c r="E3637" s="1"/>
      <c r="K3637" s="1"/>
      <c r="L3637" s="1"/>
      <c r="O3637" s="1"/>
    </row>
    <row r="3638" spans="4:15" x14ac:dyDescent="0.2">
      <c r="D3638" s="1"/>
      <c r="E3638" s="1"/>
      <c r="K3638" s="1"/>
      <c r="L3638" s="1"/>
      <c r="O3638" s="1"/>
    </row>
    <row r="3639" spans="4:15" x14ac:dyDescent="0.2">
      <c r="D3639" s="1"/>
      <c r="E3639" s="1"/>
      <c r="K3639" s="1"/>
      <c r="L3639" s="1"/>
      <c r="O3639" s="1"/>
    </row>
    <row r="3640" spans="4:15" x14ac:dyDescent="0.2">
      <c r="D3640" s="1"/>
      <c r="E3640" s="1"/>
      <c r="K3640" s="1"/>
      <c r="L3640" s="1"/>
      <c r="O3640" s="1"/>
    </row>
    <row r="3641" spans="4:15" x14ac:dyDescent="0.2">
      <c r="D3641" s="1"/>
      <c r="E3641" s="1"/>
      <c r="K3641" s="1"/>
      <c r="L3641" s="1"/>
      <c r="O3641" s="1"/>
    </row>
    <row r="3642" spans="4:15" x14ac:dyDescent="0.2">
      <c r="D3642" s="1"/>
      <c r="E3642" s="1"/>
      <c r="K3642" s="1"/>
      <c r="L3642" s="1"/>
      <c r="O3642" s="1"/>
    </row>
    <row r="3643" spans="4:15" x14ac:dyDescent="0.2">
      <c r="D3643" s="1"/>
      <c r="E3643" s="1"/>
      <c r="K3643" s="1"/>
      <c r="L3643" s="1"/>
      <c r="O3643" s="1"/>
    </row>
    <row r="3644" spans="4:15" x14ac:dyDescent="0.2">
      <c r="D3644" s="1"/>
      <c r="E3644" s="1"/>
      <c r="K3644" s="1"/>
      <c r="L3644" s="1"/>
      <c r="O3644" s="1"/>
    </row>
    <row r="3645" spans="4:15" x14ac:dyDescent="0.2">
      <c r="D3645" s="1"/>
      <c r="E3645" s="1"/>
      <c r="K3645" s="1"/>
      <c r="L3645" s="1"/>
      <c r="O3645" s="1"/>
    </row>
    <row r="3646" spans="4:15" x14ac:dyDescent="0.2">
      <c r="D3646" s="1"/>
      <c r="E3646" s="1"/>
      <c r="K3646" s="1"/>
      <c r="L3646" s="1"/>
      <c r="O3646" s="1"/>
    </row>
    <row r="3647" spans="4:15" x14ac:dyDescent="0.2">
      <c r="D3647" s="1"/>
      <c r="E3647" s="1"/>
      <c r="K3647" s="1"/>
      <c r="L3647" s="1"/>
      <c r="O3647" s="1"/>
    </row>
    <row r="3648" spans="4:15" x14ac:dyDescent="0.2">
      <c r="D3648" s="1"/>
      <c r="E3648" s="1"/>
      <c r="K3648" s="1"/>
      <c r="L3648" s="1"/>
      <c r="O3648" s="1"/>
    </row>
    <row r="3649" spans="4:15" x14ac:dyDescent="0.2">
      <c r="D3649" s="1"/>
      <c r="E3649" s="1"/>
      <c r="K3649" s="1"/>
      <c r="L3649" s="1"/>
      <c r="O3649" s="1"/>
    </row>
    <row r="3650" spans="4:15" x14ac:dyDescent="0.2">
      <c r="K3650" s="1"/>
      <c r="L3650" s="1"/>
      <c r="O3650" s="1"/>
    </row>
    <row r="3651" spans="4:15" x14ac:dyDescent="0.2">
      <c r="K3651" s="1"/>
      <c r="L3651" s="1"/>
      <c r="O3651" s="1"/>
    </row>
    <row r="3652" spans="4:15" x14ac:dyDescent="0.2">
      <c r="K3652" s="1"/>
      <c r="L3652" s="1"/>
      <c r="O3652" s="1"/>
    </row>
    <row r="3653" spans="4:15" x14ac:dyDescent="0.2">
      <c r="K3653" s="1"/>
      <c r="L3653" s="1"/>
      <c r="O3653" s="1"/>
    </row>
    <row r="3654" spans="4:15" x14ac:dyDescent="0.2">
      <c r="K3654" s="1"/>
      <c r="L3654" s="1"/>
      <c r="O3654" s="1"/>
    </row>
    <row r="3655" spans="4:15" x14ac:dyDescent="0.2">
      <c r="K3655" s="1"/>
      <c r="L3655" s="1"/>
      <c r="O3655" s="1"/>
    </row>
    <row r="3656" spans="4:15" x14ac:dyDescent="0.2">
      <c r="K3656" s="1"/>
      <c r="L3656" s="1"/>
      <c r="O3656" s="1"/>
    </row>
    <row r="3657" spans="4:15" x14ac:dyDescent="0.2">
      <c r="K3657" s="1"/>
      <c r="L3657" s="1"/>
      <c r="O3657" s="1"/>
    </row>
    <row r="3658" spans="4:15" x14ac:dyDescent="0.2">
      <c r="K3658" s="1"/>
      <c r="L3658" s="1"/>
      <c r="O3658" s="1"/>
    </row>
    <row r="3659" spans="4:15" x14ac:dyDescent="0.2">
      <c r="K3659" s="1"/>
      <c r="L3659" s="1"/>
      <c r="O3659" s="1"/>
    </row>
    <row r="3660" spans="4:15" x14ac:dyDescent="0.2">
      <c r="K3660" s="1"/>
      <c r="L3660" s="1"/>
      <c r="O3660" s="1"/>
    </row>
    <row r="3661" spans="4:15" x14ac:dyDescent="0.2">
      <c r="K3661" s="1"/>
      <c r="L3661" s="1"/>
      <c r="O3661" s="1"/>
    </row>
    <row r="3662" spans="4:15" x14ac:dyDescent="0.2">
      <c r="K3662" s="1"/>
      <c r="L3662" s="1"/>
      <c r="O3662" s="1"/>
    </row>
    <row r="3663" spans="4:15" x14ac:dyDescent="0.2">
      <c r="K3663" s="1"/>
      <c r="L3663" s="1"/>
      <c r="O3663" s="1"/>
    </row>
    <row r="3664" spans="4:15" x14ac:dyDescent="0.2">
      <c r="K3664" s="1"/>
      <c r="L3664" s="1"/>
      <c r="O3664" s="1"/>
    </row>
    <row r="3665" spans="4:15" x14ac:dyDescent="0.2">
      <c r="K3665" s="1"/>
      <c r="L3665" s="1"/>
      <c r="O3665" s="1"/>
    </row>
    <row r="3666" spans="4:15" x14ac:dyDescent="0.2">
      <c r="K3666" s="1"/>
      <c r="L3666" s="1"/>
      <c r="O3666" s="1"/>
    </row>
    <row r="3667" spans="4:15" x14ac:dyDescent="0.2">
      <c r="K3667" s="1"/>
      <c r="L3667" s="1"/>
      <c r="O3667" s="1"/>
    </row>
    <row r="3668" spans="4:15" x14ac:dyDescent="0.2">
      <c r="K3668" s="1"/>
      <c r="L3668" s="1"/>
      <c r="O3668" s="1"/>
    </row>
    <row r="3669" spans="4:15" x14ac:dyDescent="0.2">
      <c r="K3669" s="1"/>
      <c r="L3669" s="1"/>
      <c r="O3669" s="1"/>
    </row>
    <row r="3670" spans="4:15" x14ac:dyDescent="0.2">
      <c r="K3670" s="1"/>
      <c r="L3670" s="1"/>
      <c r="O3670" s="1"/>
    </row>
    <row r="3671" spans="4:15" x14ac:dyDescent="0.2">
      <c r="K3671" s="1"/>
      <c r="L3671" s="1"/>
      <c r="O3671" s="1"/>
    </row>
    <row r="3672" spans="4:15" x14ac:dyDescent="0.2">
      <c r="K3672" s="1"/>
      <c r="L3672" s="1"/>
      <c r="O3672" s="1"/>
    </row>
    <row r="3673" spans="4:15" x14ac:dyDescent="0.2">
      <c r="K3673" s="1"/>
      <c r="L3673" s="1"/>
      <c r="O3673" s="1"/>
    </row>
    <row r="3674" spans="4:15" x14ac:dyDescent="0.2">
      <c r="D3674" s="1"/>
      <c r="E3674" s="1"/>
      <c r="K3674" s="1"/>
      <c r="L3674" s="1"/>
      <c r="O3674" s="1"/>
    </row>
    <row r="3675" spans="4:15" x14ac:dyDescent="0.2">
      <c r="D3675" s="1"/>
      <c r="E3675" s="1"/>
      <c r="K3675" s="1"/>
      <c r="L3675" s="1"/>
      <c r="O3675" s="1"/>
    </row>
    <row r="3676" spans="4:15" x14ac:dyDescent="0.2">
      <c r="D3676" s="1"/>
      <c r="E3676" s="1"/>
      <c r="K3676" s="1"/>
      <c r="L3676" s="1"/>
      <c r="O3676" s="1"/>
    </row>
    <row r="3677" spans="4:15" x14ac:dyDescent="0.2">
      <c r="D3677" s="1"/>
      <c r="E3677" s="1"/>
      <c r="K3677" s="1"/>
      <c r="L3677" s="1"/>
      <c r="O3677" s="1"/>
    </row>
    <row r="3678" spans="4:15" x14ac:dyDescent="0.2">
      <c r="D3678" s="1"/>
      <c r="E3678" s="1"/>
      <c r="K3678" s="1"/>
      <c r="L3678" s="1"/>
      <c r="O3678" s="1"/>
    </row>
    <row r="3679" spans="4:15" x14ac:dyDescent="0.2">
      <c r="D3679" s="1"/>
      <c r="E3679" s="1"/>
      <c r="K3679" s="1"/>
      <c r="L3679" s="1"/>
      <c r="O3679" s="1"/>
    </row>
    <row r="3680" spans="4:15" x14ac:dyDescent="0.2">
      <c r="D3680" s="1"/>
      <c r="E3680" s="1"/>
      <c r="K3680" s="1"/>
      <c r="L3680" s="1"/>
      <c r="O3680" s="1"/>
    </row>
    <row r="3681" spans="4:15" x14ac:dyDescent="0.2">
      <c r="D3681" s="1"/>
      <c r="E3681" s="1"/>
      <c r="K3681" s="1"/>
      <c r="L3681" s="1"/>
      <c r="O3681" s="1"/>
    </row>
    <row r="3682" spans="4:15" x14ac:dyDescent="0.2">
      <c r="D3682" s="1"/>
      <c r="E3682" s="1"/>
      <c r="K3682" s="1"/>
      <c r="L3682" s="1"/>
      <c r="O3682" s="1"/>
    </row>
    <row r="3683" spans="4:15" x14ac:dyDescent="0.2">
      <c r="D3683" s="1"/>
      <c r="E3683" s="1"/>
      <c r="K3683" s="1"/>
      <c r="L3683" s="1"/>
      <c r="O3683" s="1"/>
    </row>
    <row r="3684" spans="4:15" x14ac:dyDescent="0.2">
      <c r="D3684" s="1"/>
      <c r="E3684" s="1"/>
      <c r="K3684" s="1"/>
      <c r="L3684" s="1"/>
      <c r="O3684" s="1"/>
    </row>
    <row r="3685" spans="4:15" x14ac:dyDescent="0.2">
      <c r="D3685" s="1"/>
      <c r="E3685" s="1"/>
      <c r="K3685" s="1"/>
      <c r="L3685" s="1"/>
      <c r="O3685" s="1"/>
    </row>
    <row r="3686" spans="4:15" x14ac:dyDescent="0.2">
      <c r="D3686" s="1"/>
      <c r="E3686" s="1"/>
      <c r="K3686" s="1"/>
      <c r="L3686" s="1"/>
      <c r="O3686" s="1"/>
    </row>
    <row r="3687" spans="4:15" x14ac:dyDescent="0.2">
      <c r="D3687" s="1"/>
      <c r="E3687" s="1"/>
      <c r="K3687" s="1"/>
      <c r="L3687" s="1"/>
      <c r="O3687" s="1"/>
    </row>
    <row r="3688" spans="4:15" x14ac:dyDescent="0.2">
      <c r="D3688" s="1"/>
      <c r="E3688" s="1"/>
      <c r="K3688" s="1"/>
      <c r="L3688" s="1"/>
      <c r="O3688" s="1"/>
    </row>
    <row r="3689" spans="4:15" x14ac:dyDescent="0.2">
      <c r="D3689" s="1"/>
      <c r="E3689" s="1"/>
      <c r="K3689" s="1"/>
      <c r="L3689" s="1"/>
      <c r="O3689" s="1"/>
    </row>
    <row r="3690" spans="4:15" x14ac:dyDescent="0.2">
      <c r="D3690" s="1"/>
      <c r="E3690" s="1"/>
      <c r="K3690" s="1"/>
      <c r="L3690" s="1"/>
      <c r="O3690" s="1"/>
    </row>
    <row r="3691" spans="4:15" x14ac:dyDescent="0.2">
      <c r="D3691" s="1"/>
      <c r="E3691" s="1"/>
      <c r="K3691" s="1"/>
      <c r="L3691" s="1"/>
      <c r="O3691" s="1"/>
    </row>
    <row r="3692" spans="4:15" x14ac:dyDescent="0.2">
      <c r="D3692" s="1"/>
      <c r="E3692" s="1"/>
      <c r="K3692" s="1"/>
      <c r="L3692" s="1"/>
      <c r="O3692" s="1"/>
    </row>
    <row r="3693" spans="4:15" x14ac:dyDescent="0.2">
      <c r="D3693" s="1"/>
      <c r="E3693" s="1"/>
      <c r="K3693" s="1"/>
      <c r="L3693" s="1"/>
      <c r="O3693" s="1"/>
    </row>
    <row r="3694" spans="4:15" x14ac:dyDescent="0.2">
      <c r="D3694" s="1"/>
      <c r="E3694" s="1"/>
      <c r="K3694" s="1"/>
      <c r="L3694" s="1"/>
      <c r="O3694" s="1"/>
    </row>
    <row r="3695" spans="4:15" x14ac:dyDescent="0.2">
      <c r="D3695" s="1"/>
      <c r="E3695" s="1"/>
      <c r="K3695" s="1"/>
      <c r="L3695" s="1"/>
      <c r="O3695" s="1"/>
    </row>
    <row r="3696" spans="4:15" x14ac:dyDescent="0.2">
      <c r="D3696" s="1"/>
      <c r="E3696" s="1"/>
      <c r="K3696" s="1"/>
      <c r="L3696" s="1"/>
      <c r="O3696" s="1"/>
    </row>
    <row r="3697" spans="4:15" x14ac:dyDescent="0.2">
      <c r="D3697" s="1"/>
      <c r="E3697" s="1"/>
      <c r="K3697" s="1"/>
      <c r="L3697" s="1"/>
      <c r="O3697" s="1"/>
    </row>
    <row r="3698" spans="4:15" x14ac:dyDescent="0.2">
      <c r="D3698" s="1"/>
      <c r="E3698" s="1"/>
      <c r="K3698" s="1"/>
      <c r="L3698" s="1"/>
      <c r="O3698" s="1"/>
    </row>
    <row r="3699" spans="4:15" x14ac:dyDescent="0.2">
      <c r="D3699" s="1"/>
      <c r="E3699" s="1"/>
      <c r="K3699" s="1"/>
      <c r="L3699" s="1"/>
      <c r="O3699" s="1"/>
    </row>
    <row r="3700" spans="4:15" x14ac:dyDescent="0.2">
      <c r="D3700" s="1"/>
      <c r="E3700" s="1"/>
      <c r="K3700" s="1"/>
      <c r="L3700" s="1"/>
      <c r="O3700" s="1"/>
    </row>
    <row r="3701" spans="4:15" x14ac:dyDescent="0.2">
      <c r="D3701" s="1"/>
      <c r="E3701" s="1"/>
      <c r="K3701" s="1"/>
      <c r="L3701" s="1"/>
      <c r="O3701" s="1"/>
    </row>
    <row r="3702" spans="4:15" x14ac:dyDescent="0.2">
      <c r="D3702" s="1"/>
      <c r="E3702" s="1"/>
      <c r="K3702" s="1"/>
      <c r="L3702" s="1"/>
      <c r="O3702" s="1"/>
    </row>
    <row r="3703" spans="4:15" x14ac:dyDescent="0.2">
      <c r="D3703" s="1"/>
      <c r="E3703" s="1"/>
      <c r="K3703" s="1"/>
      <c r="L3703" s="1"/>
      <c r="O3703" s="1"/>
    </row>
    <row r="3704" spans="4:15" x14ac:dyDescent="0.2">
      <c r="D3704" s="1"/>
      <c r="E3704" s="1"/>
      <c r="K3704" s="1"/>
      <c r="L3704" s="1"/>
      <c r="O3704" s="1"/>
    </row>
    <row r="3705" spans="4:15" x14ac:dyDescent="0.2">
      <c r="D3705" s="1"/>
      <c r="E3705" s="1"/>
      <c r="K3705" s="1"/>
      <c r="L3705" s="1"/>
      <c r="O3705" s="1"/>
    </row>
    <row r="3706" spans="4:15" x14ac:dyDescent="0.2">
      <c r="D3706" s="1"/>
      <c r="E3706" s="1"/>
      <c r="K3706" s="1"/>
      <c r="L3706" s="1"/>
      <c r="O3706" s="1"/>
    </row>
    <row r="3707" spans="4:15" x14ac:dyDescent="0.2">
      <c r="D3707" s="1"/>
      <c r="E3707" s="1"/>
      <c r="K3707" s="1"/>
      <c r="L3707" s="1"/>
      <c r="O3707" s="1"/>
    </row>
    <row r="3708" spans="4:15" x14ac:dyDescent="0.2">
      <c r="D3708" s="1"/>
      <c r="E3708" s="1"/>
      <c r="K3708" s="1"/>
      <c r="L3708" s="1"/>
      <c r="O3708" s="1"/>
    </row>
    <row r="3709" spans="4:15" x14ac:dyDescent="0.2">
      <c r="D3709" s="1"/>
      <c r="E3709" s="1"/>
      <c r="K3709" s="1"/>
      <c r="L3709" s="1"/>
      <c r="O3709" s="1"/>
    </row>
    <row r="3710" spans="4:15" x14ac:dyDescent="0.2">
      <c r="D3710" s="1"/>
      <c r="E3710" s="1"/>
      <c r="K3710" s="1"/>
      <c r="L3710" s="1"/>
      <c r="O3710" s="1"/>
    </row>
    <row r="3711" spans="4:15" x14ac:dyDescent="0.2">
      <c r="D3711" s="1"/>
      <c r="E3711" s="1"/>
      <c r="K3711" s="1"/>
      <c r="L3711" s="1"/>
      <c r="O3711" s="1"/>
    </row>
    <row r="3712" spans="4:15" x14ac:dyDescent="0.2">
      <c r="D3712" s="1"/>
      <c r="E3712" s="1"/>
      <c r="K3712" s="1"/>
      <c r="L3712" s="1"/>
      <c r="O3712" s="1"/>
    </row>
    <row r="3713" spans="4:15" x14ac:dyDescent="0.2">
      <c r="D3713" s="1"/>
      <c r="E3713" s="1"/>
      <c r="K3713" s="1"/>
      <c r="L3713" s="1"/>
      <c r="O3713" s="1"/>
    </row>
    <row r="3714" spans="4:15" x14ac:dyDescent="0.2">
      <c r="D3714" s="1"/>
      <c r="E3714" s="1"/>
      <c r="K3714" s="1"/>
      <c r="L3714" s="1"/>
      <c r="O3714" s="1"/>
    </row>
    <row r="3715" spans="4:15" x14ac:dyDescent="0.2">
      <c r="D3715" s="1"/>
      <c r="E3715" s="1"/>
      <c r="K3715" s="1"/>
      <c r="L3715" s="1"/>
      <c r="O3715" s="1"/>
    </row>
    <row r="3716" spans="4:15" x14ac:dyDescent="0.2">
      <c r="D3716" s="1"/>
      <c r="E3716" s="1"/>
      <c r="K3716" s="1"/>
      <c r="L3716" s="1"/>
      <c r="O3716" s="1"/>
    </row>
    <row r="3717" spans="4:15" x14ac:dyDescent="0.2">
      <c r="D3717" s="1"/>
      <c r="E3717" s="1"/>
      <c r="K3717" s="1"/>
      <c r="L3717" s="1"/>
      <c r="O3717" s="1"/>
    </row>
    <row r="3718" spans="4:15" x14ac:dyDescent="0.2">
      <c r="D3718" s="1"/>
      <c r="E3718" s="1"/>
      <c r="K3718" s="1"/>
      <c r="L3718" s="1"/>
      <c r="O3718" s="1"/>
    </row>
    <row r="3719" spans="4:15" x14ac:dyDescent="0.2">
      <c r="D3719" s="1"/>
      <c r="E3719" s="1"/>
      <c r="K3719" s="1"/>
      <c r="L3719" s="1"/>
      <c r="O3719" s="1"/>
    </row>
    <row r="3720" spans="4:15" x14ac:dyDescent="0.2">
      <c r="D3720" s="1"/>
      <c r="E3720" s="1"/>
      <c r="K3720" s="1"/>
      <c r="L3720" s="1"/>
      <c r="O3720" s="1"/>
    </row>
    <row r="3721" spans="4:15" x14ac:dyDescent="0.2">
      <c r="D3721" s="1"/>
      <c r="E3721" s="1"/>
      <c r="K3721" s="1"/>
      <c r="L3721" s="1"/>
      <c r="O3721" s="1"/>
    </row>
    <row r="3722" spans="4:15" x14ac:dyDescent="0.2">
      <c r="K3722" s="1"/>
      <c r="L3722" s="1"/>
      <c r="O3722" s="1"/>
    </row>
    <row r="3723" spans="4:15" x14ac:dyDescent="0.2">
      <c r="K3723" s="1"/>
      <c r="L3723" s="1"/>
      <c r="O3723" s="1"/>
    </row>
    <row r="3724" spans="4:15" x14ac:dyDescent="0.2">
      <c r="K3724" s="1"/>
      <c r="L3724" s="1"/>
      <c r="O3724" s="1"/>
    </row>
    <row r="3725" spans="4:15" x14ac:dyDescent="0.2">
      <c r="K3725" s="1"/>
      <c r="L3725" s="1"/>
      <c r="O3725" s="1"/>
    </row>
    <row r="3726" spans="4:15" x14ac:dyDescent="0.2">
      <c r="K3726" s="1"/>
      <c r="L3726" s="1"/>
      <c r="O3726" s="1"/>
    </row>
    <row r="3727" spans="4:15" x14ac:dyDescent="0.2">
      <c r="K3727" s="1"/>
      <c r="L3727" s="1"/>
      <c r="O3727" s="1"/>
    </row>
    <row r="3728" spans="4:15" x14ac:dyDescent="0.2">
      <c r="K3728" s="1"/>
      <c r="L3728" s="1"/>
      <c r="O3728" s="1"/>
    </row>
    <row r="3729" spans="11:15" x14ac:dyDescent="0.2">
      <c r="K3729" s="1"/>
      <c r="L3729" s="1"/>
      <c r="O3729" s="1"/>
    </row>
    <row r="3730" spans="11:15" x14ac:dyDescent="0.2">
      <c r="K3730" s="1"/>
      <c r="L3730" s="1"/>
      <c r="O3730" s="1"/>
    </row>
    <row r="3731" spans="11:15" x14ac:dyDescent="0.2">
      <c r="K3731" s="1"/>
      <c r="L3731" s="1"/>
      <c r="O3731" s="1"/>
    </row>
    <row r="3732" spans="11:15" x14ac:dyDescent="0.2">
      <c r="K3732" s="1"/>
      <c r="L3732" s="1"/>
      <c r="O3732" s="1"/>
    </row>
    <row r="3733" spans="11:15" x14ac:dyDescent="0.2">
      <c r="K3733" s="1"/>
      <c r="L3733" s="1"/>
      <c r="O3733" s="1"/>
    </row>
    <row r="3734" spans="11:15" x14ac:dyDescent="0.2">
      <c r="K3734" s="1"/>
      <c r="L3734" s="1"/>
      <c r="O3734" s="1"/>
    </row>
    <row r="3735" spans="11:15" x14ac:dyDescent="0.2">
      <c r="K3735" s="1"/>
      <c r="L3735" s="1"/>
      <c r="O3735" s="1"/>
    </row>
    <row r="3736" spans="11:15" x14ac:dyDescent="0.2">
      <c r="K3736" s="1"/>
      <c r="L3736" s="1"/>
      <c r="O3736" s="1"/>
    </row>
    <row r="3737" spans="11:15" x14ac:dyDescent="0.2">
      <c r="K3737" s="1"/>
      <c r="L3737" s="1"/>
      <c r="O3737" s="1"/>
    </row>
    <row r="3738" spans="11:15" x14ac:dyDescent="0.2">
      <c r="K3738" s="1"/>
      <c r="L3738" s="1"/>
      <c r="O3738" s="1"/>
    </row>
    <row r="3739" spans="11:15" x14ac:dyDescent="0.2">
      <c r="K3739" s="1"/>
      <c r="L3739" s="1"/>
      <c r="O3739" s="1"/>
    </row>
    <row r="3740" spans="11:15" x14ac:dyDescent="0.2">
      <c r="K3740" s="1"/>
      <c r="L3740" s="1"/>
      <c r="O3740" s="1"/>
    </row>
    <row r="3741" spans="11:15" x14ac:dyDescent="0.2">
      <c r="K3741" s="1"/>
      <c r="L3741" s="1"/>
      <c r="O3741" s="1"/>
    </row>
    <row r="3742" spans="11:15" x14ac:dyDescent="0.2">
      <c r="K3742" s="1"/>
      <c r="L3742" s="1"/>
      <c r="O3742" s="1"/>
    </row>
    <row r="3743" spans="11:15" x14ac:dyDescent="0.2">
      <c r="K3743" s="1"/>
      <c r="L3743" s="1"/>
      <c r="O3743" s="1"/>
    </row>
    <row r="3744" spans="11:15" x14ac:dyDescent="0.2">
      <c r="K3744" s="1"/>
      <c r="L3744" s="1"/>
      <c r="O3744" s="1"/>
    </row>
    <row r="3745" spans="11:15" x14ac:dyDescent="0.2">
      <c r="K3745" s="1"/>
      <c r="L3745" s="1"/>
      <c r="O3745" s="1"/>
    </row>
    <row r="3746" spans="11:15" x14ac:dyDescent="0.2">
      <c r="K3746" s="1"/>
      <c r="L3746" s="1"/>
      <c r="O3746" s="1"/>
    </row>
    <row r="3747" spans="11:15" x14ac:dyDescent="0.2">
      <c r="K3747" s="1"/>
      <c r="L3747" s="1"/>
      <c r="O3747" s="1"/>
    </row>
    <row r="3748" spans="11:15" x14ac:dyDescent="0.2">
      <c r="K3748" s="1"/>
      <c r="L3748" s="1"/>
      <c r="O3748" s="1"/>
    </row>
    <row r="3749" spans="11:15" x14ac:dyDescent="0.2">
      <c r="K3749" s="1"/>
      <c r="L3749" s="1"/>
      <c r="O3749" s="1"/>
    </row>
    <row r="3750" spans="11:15" x14ac:dyDescent="0.2">
      <c r="K3750" s="1"/>
      <c r="L3750" s="1"/>
      <c r="O3750" s="1"/>
    </row>
    <row r="3751" spans="11:15" x14ac:dyDescent="0.2">
      <c r="K3751" s="1"/>
      <c r="L3751" s="1"/>
      <c r="O3751" s="1"/>
    </row>
    <row r="3752" spans="11:15" x14ac:dyDescent="0.2">
      <c r="K3752" s="1"/>
      <c r="L3752" s="1"/>
      <c r="O3752" s="1"/>
    </row>
    <row r="3753" spans="11:15" x14ac:dyDescent="0.2">
      <c r="K3753" s="1"/>
      <c r="L3753" s="1"/>
      <c r="O3753" s="1"/>
    </row>
    <row r="3754" spans="11:15" x14ac:dyDescent="0.2">
      <c r="K3754" s="1"/>
      <c r="L3754" s="1"/>
      <c r="O3754" s="1"/>
    </row>
    <row r="3755" spans="11:15" x14ac:dyDescent="0.2">
      <c r="K3755" s="1"/>
      <c r="L3755" s="1"/>
      <c r="O3755" s="1"/>
    </row>
    <row r="3756" spans="11:15" x14ac:dyDescent="0.2">
      <c r="K3756" s="1"/>
      <c r="L3756" s="1"/>
      <c r="O3756" s="1"/>
    </row>
    <row r="3757" spans="11:15" x14ac:dyDescent="0.2">
      <c r="K3757" s="1"/>
      <c r="L3757" s="1"/>
      <c r="O3757" s="1"/>
    </row>
    <row r="3758" spans="11:15" x14ac:dyDescent="0.2">
      <c r="K3758" s="1"/>
      <c r="L3758" s="1"/>
      <c r="O3758" s="1"/>
    </row>
    <row r="3759" spans="11:15" x14ac:dyDescent="0.2">
      <c r="K3759" s="1"/>
      <c r="L3759" s="1"/>
      <c r="O3759" s="1"/>
    </row>
    <row r="3760" spans="11:15" x14ac:dyDescent="0.2">
      <c r="K3760" s="1"/>
      <c r="L3760" s="1"/>
      <c r="O3760" s="1"/>
    </row>
    <row r="3761" spans="11:15" x14ac:dyDescent="0.2">
      <c r="K3761" s="1"/>
      <c r="L3761" s="1"/>
      <c r="O3761" s="1"/>
    </row>
    <row r="3762" spans="11:15" x14ac:dyDescent="0.2">
      <c r="K3762" s="1"/>
      <c r="L3762" s="1"/>
      <c r="O3762" s="1"/>
    </row>
    <row r="3763" spans="11:15" x14ac:dyDescent="0.2">
      <c r="K3763" s="1"/>
      <c r="L3763" s="1"/>
      <c r="O3763" s="1"/>
    </row>
    <row r="3764" spans="11:15" x14ac:dyDescent="0.2">
      <c r="K3764" s="1"/>
      <c r="L3764" s="1"/>
      <c r="O3764" s="1"/>
    </row>
    <row r="3765" spans="11:15" x14ac:dyDescent="0.2">
      <c r="K3765" s="1"/>
      <c r="L3765" s="1"/>
      <c r="O3765" s="1"/>
    </row>
    <row r="3766" spans="11:15" x14ac:dyDescent="0.2">
      <c r="K3766" s="1"/>
      <c r="L3766" s="1"/>
      <c r="O3766" s="1"/>
    </row>
    <row r="3767" spans="11:15" x14ac:dyDescent="0.2">
      <c r="K3767" s="1"/>
      <c r="L3767" s="1"/>
      <c r="O3767" s="1"/>
    </row>
    <row r="3768" spans="11:15" x14ac:dyDescent="0.2">
      <c r="K3768" s="1"/>
      <c r="L3768" s="1"/>
      <c r="O3768" s="1"/>
    </row>
    <row r="3769" spans="11:15" x14ac:dyDescent="0.2">
      <c r="K3769" s="1"/>
      <c r="L3769" s="1"/>
      <c r="O3769" s="1"/>
    </row>
    <row r="3770" spans="11:15" x14ac:dyDescent="0.2">
      <c r="K3770" s="1"/>
      <c r="L3770" s="1"/>
      <c r="O3770" s="1"/>
    </row>
    <row r="3771" spans="11:15" x14ac:dyDescent="0.2">
      <c r="K3771" s="1"/>
      <c r="L3771" s="1"/>
      <c r="O3771" s="1"/>
    </row>
    <row r="3772" spans="11:15" x14ac:dyDescent="0.2">
      <c r="K3772" s="1"/>
      <c r="L3772" s="1"/>
      <c r="O3772" s="1"/>
    </row>
    <row r="3773" spans="11:15" x14ac:dyDescent="0.2">
      <c r="K3773" s="1"/>
      <c r="L3773" s="1"/>
      <c r="O3773" s="1"/>
    </row>
    <row r="3774" spans="11:15" x14ac:dyDescent="0.2">
      <c r="K3774" s="1"/>
      <c r="L3774" s="1"/>
      <c r="O3774" s="1"/>
    </row>
    <row r="3775" spans="11:15" x14ac:dyDescent="0.2">
      <c r="K3775" s="1"/>
      <c r="L3775" s="1"/>
      <c r="O3775" s="1"/>
    </row>
    <row r="3776" spans="11:15" x14ac:dyDescent="0.2">
      <c r="K3776" s="1"/>
      <c r="L3776" s="1"/>
      <c r="O3776" s="1"/>
    </row>
    <row r="3777" spans="11:15" x14ac:dyDescent="0.2">
      <c r="K3777" s="1"/>
      <c r="L3777" s="1"/>
      <c r="O3777" s="1"/>
    </row>
    <row r="3778" spans="11:15" x14ac:dyDescent="0.2">
      <c r="K3778" s="1"/>
      <c r="L3778" s="1"/>
      <c r="O3778" s="1"/>
    </row>
    <row r="3779" spans="11:15" x14ac:dyDescent="0.2">
      <c r="K3779" s="1"/>
      <c r="L3779" s="1"/>
      <c r="O3779" s="1"/>
    </row>
    <row r="3780" spans="11:15" x14ac:dyDescent="0.2">
      <c r="K3780" s="1"/>
      <c r="L3780" s="1"/>
      <c r="O3780" s="1"/>
    </row>
    <row r="3781" spans="11:15" x14ac:dyDescent="0.2">
      <c r="K3781" s="1"/>
      <c r="L3781" s="1"/>
      <c r="O3781" s="1"/>
    </row>
    <row r="3782" spans="11:15" x14ac:dyDescent="0.2">
      <c r="K3782" s="1"/>
      <c r="L3782" s="1"/>
      <c r="O3782" s="1"/>
    </row>
    <row r="3783" spans="11:15" x14ac:dyDescent="0.2">
      <c r="K3783" s="1"/>
      <c r="L3783" s="1"/>
      <c r="O3783" s="1"/>
    </row>
    <row r="3784" spans="11:15" x14ac:dyDescent="0.2">
      <c r="K3784" s="1"/>
      <c r="L3784" s="1"/>
      <c r="O3784" s="1"/>
    </row>
    <row r="3785" spans="11:15" x14ac:dyDescent="0.2">
      <c r="K3785" s="1"/>
      <c r="L3785" s="1"/>
      <c r="O3785" s="1"/>
    </row>
    <row r="3786" spans="11:15" x14ac:dyDescent="0.2">
      <c r="K3786" s="1"/>
      <c r="L3786" s="1"/>
      <c r="O3786" s="1"/>
    </row>
    <row r="3787" spans="11:15" x14ac:dyDescent="0.2">
      <c r="K3787" s="1"/>
      <c r="L3787" s="1"/>
      <c r="O3787" s="1"/>
    </row>
    <row r="3788" spans="11:15" x14ac:dyDescent="0.2">
      <c r="K3788" s="1"/>
      <c r="L3788" s="1"/>
      <c r="O3788" s="1"/>
    </row>
    <row r="3789" spans="11:15" x14ac:dyDescent="0.2">
      <c r="K3789" s="1"/>
      <c r="L3789" s="1"/>
      <c r="O3789" s="1"/>
    </row>
    <row r="3790" spans="11:15" x14ac:dyDescent="0.2">
      <c r="K3790" s="1"/>
      <c r="L3790" s="1"/>
      <c r="O3790" s="1"/>
    </row>
    <row r="3791" spans="11:15" x14ac:dyDescent="0.2">
      <c r="K3791" s="1"/>
      <c r="L3791" s="1"/>
      <c r="O3791" s="1"/>
    </row>
    <row r="3792" spans="11:15" x14ac:dyDescent="0.2">
      <c r="K3792" s="1"/>
      <c r="L3792" s="1"/>
      <c r="O3792" s="1"/>
    </row>
    <row r="3793" spans="11:15" x14ac:dyDescent="0.2">
      <c r="K3793" s="1"/>
      <c r="L3793" s="1"/>
      <c r="O3793" s="1"/>
    </row>
    <row r="3794" spans="11:15" x14ac:dyDescent="0.2">
      <c r="K3794" s="1"/>
      <c r="L3794" s="1"/>
      <c r="O3794" s="1"/>
    </row>
    <row r="3795" spans="11:15" x14ac:dyDescent="0.2">
      <c r="K3795" s="1"/>
      <c r="L3795" s="1"/>
      <c r="O3795" s="1"/>
    </row>
    <row r="3796" spans="11:15" x14ac:dyDescent="0.2">
      <c r="K3796" s="1"/>
      <c r="L3796" s="1"/>
      <c r="O3796" s="1"/>
    </row>
    <row r="3797" spans="11:15" x14ac:dyDescent="0.2">
      <c r="K3797" s="1"/>
      <c r="L3797" s="1"/>
      <c r="O3797" s="1"/>
    </row>
    <row r="3798" spans="11:15" x14ac:dyDescent="0.2">
      <c r="K3798" s="1"/>
      <c r="L3798" s="1"/>
      <c r="O3798" s="1"/>
    </row>
    <row r="3799" spans="11:15" x14ac:dyDescent="0.2">
      <c r="K3799" s="1"/>
      <c r="L3799" s="1"/>
      <c r="O3799" s="1"/>
    </row>
    <row r="3800" spans="11:15" x14ac:dyDescent="0.2">
      <c r="K3800" s="1"/>
      <c r="L3800" s="1"/>
      <c r="O3800" s="1"/>
    </row>
    <row r="3801" spans="11:15" x14ac:dyDescent="0.2">
      <c r="K3801" s="1"/>
      <c r="L3801" s="1"/>
      <c r="O3801" s="1"/>
    </row>
    <row r="3802" spans="11:15" x14ac:dyDescent="0.2">
      <c r="K3802" s="1"/>
      <c r="L3802" s="1"/>
      <c r="O3802" s="1"/>
    </row>
    <row r="3803" spans="11:15" x14ac:dyDescent="0.2">
      <c r="K3803" s="1"/>
      <c r="L3803" s="1"/>
      <c r="O3803" s="1"/>
    </row>
    <row r="3804" spans="11:15" x14ac:dyDescent="0.2">
      <c r="K3804" s="1"/>
      <c r="L3804" s="1"/>
      <c r="O3804" s="1"/>
    </row>
    <row r="3805" spans="11:15" x14ac:dyDescent="0.2">
      <c r="K3805" s="1"/>
      <c r="L3805" s="1"/>
      <c r="O3805" s="1"/>
    </row>
    <row r="3806" spans="11:15" x14ac:dyDescent="0.2">
      <c r="K3806" s="1"/>
      <c r="L3806" s="1"/>
      <c r="O3806" s="1"/>
    </row>
    <row r="3807" spans="11:15" x14ac:dyDescent="0.2">
      <c r="K3807" s="1"/>
      <c r="L3807" s="1"/>
      <c r="O3807" s="1"/>
    </row>
    <row r="3808" spans="11:15" x14ac:dyDescent="0.2">
      <c r="K3808" s="1"/>
      <c r="L3808" s="1"/>
      <c r="O3808" s="1"/>
    </row>
    <row r="3809" spans="11:15" x14ac:dyDescent="0.2">
      <c r="K3809" s="1"/>
      <c r="L3809" s="1"/>
      <c r="O3809" s="1"/>
    </row>
    <row r="3810" spans="11:15" x14ac:dyDescent="0.2">
      <c r="K3810" s="1"/>
      <c r="L3810" s="1"/>
      <c r="O3810" s="1"/>
    </row>
    <row r="3811" spans="11:15" x14ac:dyDescent="0.2">
      <c r="K3811" s="1"/>
      <c r="L3811" s="1"/>
      <c r="O3811" s="1"/>
    </row>
    <row r="3812" spans="11:15" x14ac:dyDescent="0.2">
      <c r="K3812" s="1"/>
      <c r="L3812" s="1"/>
      <c r="O3812" s="1"/>
    </row>
    <row r="3813" spans="11:15" x14ac:dyDescent="0.2">
      <c r="K3813" s="1"/>
      <c r="L3813" s="1"/>
      <c r="O3813" s="1"/>
    </row>
    <row r="3814" spans="11:15" x14ac:dyDescent="0.2">
      <c r="K3814" s="1"/>
      <c r="L3814" s="1"/>
      <c r="O3814" s="1"/>
    </row>
    <row r="3815" spans="11:15" x14ac:dyDescent="0.2">
      <c r="K3815" s="1"/>
      <c r="L3815" s="1"/>
      <c r="O3815" s="1"/>
    </row>
    <row r="3816" spans="11:15" x14ac:dyDescent="0.2">
      <c r="K3816" s="1"/>
      <c r="L3816" s="1"/>
      <c r="O3816" s="1"/>
    </row>
    <row r="3817" spans="11:15" x14ac:dyDescent="0.2">
      <c r="K3817" s="1"/>
      <c r="L3817" s="1"/>
      <c r="O3817" s="1"/>
    </row>
    <row r="3818" spans="11:15" x14ac:dyDescent="0.2">
      <c r="K3818" s="1"/>
      <c r="L3818" s="1"/>
      <c r="O3818" s="1"/>
    </row>
    <row r="3819" spans="11:15" x14ac:dyDescent="0.2">
      <c r="K3819" s="1"/>
      <c r="L3819" s="1"/>
      <c r="O3819" s="1"/>
    </row>
    <row r="3820" spans="11:15" x14ac:dyDescent="0.2">
      <c r="K3820" s="1"/>
      <c r="L3820" s="1"/>
      <c r="O3820" s="1"/>
    </row>
    <row r="3821" spans="11:15" x14ac:dyDescent="0.2">
      <c r="K3821" s="1"/>
      <c r="L3821" s="1"/>
      <c r="O3821" s="1"/>
    </row>
    <row r="3822" spans="11:15" x14ac:dyDescent="0.2">
      <c r="K3822" s="1"/>
      <c r="L3822" s="1"/>
      <c r="O3822" s="1"/>
    </row>
    <row r="3823" spans="11:15" x14ac:dyDescent="0.2">
      <c r="K3823" s="1"/>
      <c r="L3823" s="1"/>
      <c r="O3823" s="1"/>
    </row>
    <row r="3824" spans="11:15" x14ac:dyDescent="0.2">
      <c r="K3824" s="1"/>
      <c r="L3824" s="1"/>
      <c r="O3824" s="1"/>
    </row>
    <row r="3825" spans="11:15" x14ac:dyDescent="0.2">
      <c r="K3825" s="1"/>
      <c r="L3825" s="1"/>
      <c r="O3825" s="1"/>
    </row>
    <row r="3826" spans="11:15" x14ac:dyDescent="0.2">
      <c r="K3826" s="1"/>
      <c r="L3826" s="1"/>
      <c r="O3826" s="1"/>
    </row>
    <row r="3827" spans="11:15" x14ac:dyDescent="0.2">
      <c r="K3827" s="1"/>
      <c r="L3827" s="1"/>
      <c r="O3827" s="1"/>
    </row>
    <row r="3828" spans="11:15" x14ac:dyDescent="0.2">
      <c r="K3828" s="1"/>
      <c r="L3828" s="1"/>
      <c r="O3828" s="1"/>
    </row>
    <row r="3829" spans="11:15" x14ac:dyDescent="0.2">
      <c r="K3829" s="1"/>
      <c r="L3829" s="1"/>
      <c r="O3829" s="1"/>
    </row>
    <row r="3830" spans="11:15" x14ac:dyDescent="0.2">
      <c r="K3830" s="1"/>
      <c r="L3830" s="1"/>
      <c r="O3830" s="1"/>
    </row>
    <row r="3831" spans="11:15" x14ac:dyDescent="0.2">
      <c r="K3831" s="1"/>
      <c r="L3831" s="1"/>
      <c r="O3831" s="1"/>
    </row>
    <row r="3832" spans="11:15" x14ac:dyDescent="0.2">
      <c r="K3832" s="1"/>
      <c r="L3832" s="1"/>
      <c r="O3832" s="1"/>
    </row>
    <row r="3833" spans="11:15" x14ac:dyDescent="0.2">
      <c r="K3833" s="1"/>
      <c r="L3833" s="1"/>
      <c r="O3833" s="1"/>
    </row>
    <row r="3834" spans="11:15" x14ac:dyDescent="0.2">
      <c r="K3834" s="1"/>
      <c r="L3834" s="1"/>
      <c r="O3834" s="1"/>
    </row>
    <row r="3835" spans="11:15" x14ac:dyDescent="0.2">
      <c r="K3835" s="1"/>
      <c r="L3835" s="1"/>
      <c r="O3835" s="1"/>
    </row>
    <row r="3836" spans="11:15" x14ac:dyDescent="0.2">
      <c r="K3836" s="1"/>
      <c r="L3836" s="1"/>
      <c r="O3836" s="1"/>
    </row>
    <row r="3837" spans="11:15" x14ac:dyDescent="0.2">
      <c r="K3837" s="1"/>
      <c r="L3837" s="1"/>
      <c r="O3837" s="1"/>
    </row>
    <row r="3838" spans="11:15" x14ac:dyDescent="0.2">
      <c r="K3838" s="1"/>
      <c r="L3838" s="1"/>
      <c r="O3838" s="1"/>
    </row>
    <row r="3839" spans="11:15" x14ac:dyDescent="0.2">
      <c r="K3839" s="1"/>
      <c r="L3839" s="1"/>
      <c r="O3839" s="1"/>
    </row>
    <row r="3840" spans="11:15" x14ac:dyDescent="0.2">
      <c r="K3840" s="1"/>
      <c r="L3840" s="1"/>
      <c r="O3840" s="1"/>
    </row>
    <row r="3841" spans="11:15" x14ac:dyDescent="0.2">
      <c r="K3841" s="1"/>
      <c r="L3841" s="1"/>
      <c r="O3841" s="1"/>
    </row>
    <row r="3842" spans="11:15" x14ac:dyDescent="0.2">
      <c r="K3842" s="1"/>
      <c r="L3842" s="1"/>
      <c r="O3842" s="1"/>
    </row>
    <row r="3843" spans="11:15" x14ac:dyDescent="0.2">
      <c r="K3843" s="1"/>
      <c r="L3843" s="1"/>
      <c r="O3843" s="1"/>
    </row>
    <row r="3844" spans="11:15" x14ac:dyDescent="0.2">
      <c r="K3844" s="1"/>
      <c r="L3844" s="1"/>
      <c r="O3844" s="1"/>
    </row>
    <row r="3845" spans="11:15" x14ac:dyDescent="0.2">
      <c r="K3845" s="1"/>
      <c r="L3845" s="1"/>
      <c r="O3845" s="1"/>
    </row>
    <row r="3846" spans="11:15" x14ac:dyDescent="0.2">
      <c r="K3846" s="1"/>
      <c r="L3846" s="1"/>
      <c r="O3846" s="1"/>
    </row>
    <row r="3847" spans="11:15" x14ac:dyDescent="0.2">
      <c r="K3847" s="1"/>
      <c r="L3847" s="1"/>
      <c r="O3847" s="1"/>
    </row>
    <row r="3848" spans="11:15" x14ac:dyDescent="0.2">
      <c r="K3848" s="1"/>
      <c r="L3848" s="1"/>
      <c r="O3848" s="1"/>
    </row>
    <row r="3849" spans="11:15" x14ac:dyDescent="0.2">
      <c r="K3849" s="1"/>
      <c r="L3849" s="1"/>
      <c r="O3849" s="1"/>
    </row>
    <row r="3850" spans="11:15" x14ac:dyDescent="0.2">
      <c r="K3850" s="1"/>
      <c r="L3850" s="1"/>
      <c r="O3850" s="1"/>
    </row>
    <row r="3851" spans="11:15" x14ac:dyDescent="0.2">
      <c r="K3851" s="1"/>
      <c r="L3851" s="1"/>
      <c r="O3851" s="1"/>
    </row>
    <row r="3852" spans="11:15" x14ac:dyDescent="0.2">
      <c r="K3852" s="1"/>
      <c r="L3852" s="1"/>
      <c r="O3852" s="1"/>
    </row>
    <row r="3853" spans="11:15" x14ac:dyDescent="0.2">
      <c r="K3853" s="1"/>
      <c r="L3853" s="1"/>
      <c r="O3853" s="1"/>
    </row>
    <row r="3854" spans="11:15" x14ac:dyDescent="0.2">
      <c r="K3854" s="1"/>
      <c r="L3854" s="1"/>
      <c r="O3854" s="1"/>
    </row>
    <row r="3855" spans="11:15" x14ac:dyDescent="0.2">
      <c r="K3855" s="1"/>
      <c r="L3855" s="1"/>
      <c r="O3855" s="1"/>
    </row>
    <row r="3856" spans="11:15" x14ac:dyDescent="0.2">
      <c r="K3856" s="1"/>
      <c r="L3856" s="1"/>
      <c r="O3856" s="1"/>
    </row>
    <row r="3857" spans="11:15" x14ac:dyDescent="0.2">
      <c r="K3857" s="1"/>
      <c r="L3857" s="1"/>
      <c r="O3857" s="1"/>
    </row>
    <row r="3858" spans="11:15" x14ac:dyDescent="0.2">
      <c r="K3858" s="1"/>
      <c r="L3858" s="1"/>
      <c r="O3858" s="1"/>
    </row>
    <row r="3859" spans="11:15" x14ac:dyDescent="0.2">
      <c r="K3859" s="1"/>
      <c r="L3859" s="1"/>
      <c r="O3859" s="1"/>
    </row>
    <row r="3860" spans="11:15" x14ac:dyDescent="0.2">
      <c r="K3860" s="1"/>
      <c r="L3860" s="1"/>
      <c r="O3860" s="1"/>
    </row>
    <row r="3861" spans="11:15" x14ac:dyDescent="0.2">
      <c r="K3861" s="1"/>
      <c r="L3861" s="1"/>
      <c r="O3861" s="1"/>
    </row>
    <row r="3862" spans="11:15" x14ac:dyDescent="0.2">
      <c r="K3862" s="1"/>
      <c r="L3862" s="1"/>
      <c r="O3862" s="1"/>
    </row>
    <row r="3863" spans="11:15" x14ac:dyDescent="0.2">
      <c r="K3863" s="1"/>
      <c r="L3863" s="1"/>
      <c r="O3863" s="1"/>
    </row>
    <row r="3864" spans="11:15" x14ac:dyDescent="0.2">
      <c r="K3864" s="1"/>
      <c r="L3864" s="1"/>
      <c r="O3864" s="1"/>
    </row>
    <row r="3865" spans="11:15" x14ac:dyDescent="0.2">
      <c r="K3865" s="1"/>
      <c r="L3865" s="1"/>
      <c r="O3865" s="1"/>
    </row>
    <row r="3866" spans="11:15" x14ac:dyDescent="0.2">
      <c r="K3866" s="1"/>
      <c r="L3866" s="1"/>
      <c r="O3866" s="1"/>
    </row>
    <row r="3867" spans="11:15" x14ac:dyDescent="0.2">
      <c r="K3867" s="1"/>
      <c r="L3867" s="1"/>
      <c r="O3867" s="1"/>
    </row>
    <row r="3868" spans="11:15" x14ac:dyDescent="0.2">
      <c r="K3868" s="1"/>
      <c r="L3868" s="1"/>
      <c r="O3868" s="1"/>
    </row>
    <row r="3869" spans="11:15" x14ac:dyDescent="0.2">
      <c r="K3869" s="1"/>
      <c r="L3869" s="1"/>
      <c r="O3869" s="1"/>
    </row>
    <row r="3870" spans="11:15" x14ac:dyDescent="0.2">
      <c r="K3870" s="1"/>
      <c r="L3870" s="1"/>
      <c r="O3870" s="1"/>
    </row>
    <row r="3871" spans="11:15" x14ac:dyDescent="0.2">
      <c r="K3871" s="1"/>
      <c r="L3871" s="1"/>
      <c r="O3871" s="1"/>
    </row>
    <row r="3872" spans="11:15" x14ac:dyDescent="0.2">
      <c r="K3872" s="1"/>
      <c r="L3872" s="1"/>
      <c r="O3872" s="1"/>
    </row>
    <row r="3873" spans="11:15" x14ac:dyDescent="0.2">
      <c r="K3873" s="1"/>
      <c r="L3873" s="1"/>
      <c r="O3873" s="1"/>
    </row>
    <row r="3874" spans="11:15" x14ac:dyDescent="0.2">
      <c r="K3874" s="1"/>
      <c r="L3874" s="1"/>
      <c r="O3874" s="1"/>
    </row>
    <row r="3875" spans="11:15" x14ac:dyDescent="0.2">
      <c r="K3875" s="1"/>
      <c r="L3875" s="1"/>
      <c r="O3875" s="1"/>
    </row>
    <row r="3876" spans="11:15" x14ac:dyDescent="0.2">
      <c r="K3876" s="1"/>
      <c r="L3876" s="1"/>
      <c r="O3876" s="1"/>
    </row>
    <row r="3877" spans="11:15" x14ac:dyDescent="0.2">
      <c r="K3877" s="1"/>
      <c r="L3877" s="1"/>
      <c r="O3877" s="1"/>
    </row>
    <row r="3878" spans="11:15" x14ac:dyDescent="0.2">
      <c r="K3878" s="1"/>
      <c r="L3878" s="1"/>
      <c r="O3878" s="1"/>
    </row>
    <row r="3879" spans="11:15" x14ac:dyDescent="0.2">
      <c r="K3879" s="1"/>
      <c r="L3879" s="1"/>
      <c r="O3879" s="1"/>
    </row>
    <row r="3880" spans="11:15" x14ac:dyDescent="0.2">
      <c r="K3880" s="1"/>
      <c r="L3880" s="1"/>
      <c r="O3880" s="1"/>
    </row>
    <row r="3881" spans="11:15" x14ac:dyDescent="0.2">
      <c r="K3881" s="1"/>
      <c r="L3881" s="1"/>
      <c r="O3881" s="1"/>
    </row>
    <row r="3882" spans="11:15" x14ac:dyDescent="0.2">
      <c r="K3882" s="1"/>
      <c r="L3882" s="1"/>
      <c r="O3882" s="1"/>
    </row>
    <row r="3883" spans="11:15" x14ac:dyDescent="0.2">
      <c r="K3883" s="1"/>
      <c r="L3883" s="1"/>
      <c r="O3883" s="1"/>
    </row>
    <row r="3884" spans="11:15" x14ac:dyDescent="0.2">
      <c r="K3884" s="1"/>
      <c r="L3884" s="1"/>
      <c r="O3884" s="1"/>
    </row>
    <row r="3885" spans="11:15" x14ac:dyDescent="0.2">
      <c r="K3885" s="1"/>
      <c r="L3885" s="1"/>
      <c r="O3885" s="1"/>
    </row>
    <row r="3886" spans="11:15" x14ac:dyDescent="0.2">
      <c r="K3886" s="1"/>
      <c r="L3886" s="1"/>
      <c r="O3886" s="1"/>
    </row>
    <row r="3887" spans="11:15" x14ac:dyDescent="0.2">
      <c r="K3887" s="1"/>
      <c r="L3887" s="1"/>
      <c r="O3887" s="1"/>
    </row>
    <row r="3888" spans="11:15" x14ac:dyDescent="0.2">
      <c r="K3888" s="1"/>
      <c r="L3888" s="1"/>
      <c r="O3888" s="1"/>
    </row>
    <row r="3889" spans="11:15" x14ac:dyDescent="0.2">
      <c r="K3889" s="1"/>
      <c r="L3889" s="1"/>
      <c r="O3889" s="1"/>
    </row>
    <row r="3890" spans="11:15" x14ac:dyDescent="0.2">
      <c r="K3890" s="1"/>
      <c r="L3890" s="1"/>
      <c r="O3890" s="1"/>
    </row>
    <row r="3891" spans="11:15" x14ac:dyDescent="0.2">
      <c r="K3891" s="1"/>
      <c r="L3891" s="1"/>
      <c r="O3891" s="1"/>
    </row>
    <row r="3892" spans="11:15" x14ac:dyDescent="0.2">
      <c r="K3892" s="1"/>
      <c r="L3892" s="1"/>
      <c r="O3892" s="1"/>
    </row>
    <row r="3893" spans="11:15" x14ac:dyDescent="0.2">
      <c r="K3893" s="1"/>
      <c r="L3893" s="1"/>
      <c r="O3893" s="1"/>
    </row>
    <row r="3894" spans="11:15" x14ac:dyDescent="0.2">
      <c r="K3894" s="1"/>
      <c r="L3894" s="1"/>
      <c r="O3894" s="1"/>
    </row>
    <row r="3895" spans="11:15" x14ac:dyDescent="0.2">
      <c r="K3895" s="1"/>
      <c r="L3895" s="1"/>
      <c r="O3895" s="1"/>
    </row>
    <row r="3896" spans="11:15" x14ac:dyDescent="0.2">
      <c r="K3896" s="1"/>
      <c r="L3896" s="1"/>
      <c r="O3896" s="1"/>
    </row>
    <row r="3897" spans="11:15" x14ac:dyDescent="0.2">
      <c r="K3897" s="1"/>
      <c r="L3897" s="1"/>
      <c r="O3897" s="1"/>
    </row>
    <row r="3898" spans="11:15" x14ac:dyDescent="0.2">
      <c r="K3898" s="1"/>
      <c r="L3898" s="1"/>
      <c r="O3898" s="1"/>
    </row>
    <row r="3899" spans="11:15" x14ac:dyDescent="0.2">
      <c r="K3899" s="1"/>
      <c r="L3899" s="1"/>
      <c r="O3899" s="1"/>
    </row>
    <row r="3900" spans="11:15" x14ac:dyDescent="0.2">
      <c r="K3900" s="1"/>
      <c r="L3900" s="1"/>
      <c r="O3900" s="1"/>
    </row>
    <row r="3901" spans="11:15" x14ac:dyDescent="0.2">
      <c r="K3901" s="1"/>
      <c r="L3901" s="1"/>
      <c r="O3901" s="1"/>
    </row>
    <row r="3902" spans="11:15" x14ac:dyDescent="0.2">
      <c r="K3902" s="1"/>
      <c r="L3902" s="1"/>
      <c r="O3902" s="1"/>
    </row>
    <row r="3903" spans="11:15" x14ac:dyDescent="0.2">
      <c r="K3903" s="1"/>
      <c r="L3903" s="1"/>
      <c r="O3903" s="1"/>
    </row>
    <row r="3904" spans="11:15" x14ac:dyDescent="0.2">
      <c r="K3904" s="1"/>
      <c r="L3904" s="1"/>
      <c r="O3904" s="1"/>
    </row>
    <row r="3905" spans="4:15" x14ac:dyDescent="0.2">
      <c r="K3905" s="1"/>
      <c r="L3905" s="1"/>
      <c r="O3905" s="1"/>
    </row>
    <row r="3906" spans="4:15" x14ac:dyDescent="0.2">
      <c r="K3906" s="1"/>
      <c r="L3906" s="1"/>
      <c r="O3906" s="1"/>
    </row>
    <row r="3907" spans="4:15" x14ac:dyDescent="0.2">
      <c r="K3907" s="1"/>
      <c r="L3907" s="1"/>
      <c r="O3907" s="1"/>
    </row>
    <row r="3908" spans="4:15" x14ac:dyDescent="0.2">
      <c r="K3908" s="1"/>
      <c r="L3908" s="1"/>
      <c r="O3908" s="1"/>
    </row>
    <row r="3909" spans="4:15" x14ac:dyDescent="0.2">
      <c r="K3909" s="1"/>
      <c r="L3909" s="1"/>
      <c r="O3909" s="1"/>
    </row>
    <row r="3910" spans="4:15" x14ac:dyDescent="0.2">
      <c r="K3910" s="1"/>
      <c r="L3910" s="1"/>
      <c r="O3910" s="1"/>
    </row>
    <row r="3911" spans="4:15" x14ac:dyDescent="0.2">
      <c r="K3911" s="1"/>
      <c r="L3911" s="1"/>
      <c r="O3911" s="1"/>
    </row>
    <row r="3912" spans="4:15" x14ac:dyDescent="0.2">
      <c r="K3912" s="1"/>
      <c r="L3912" s="1"/>
      <c r="O3912" s="1"/>
    </row>
    <row r="3913" spans="4:15" x14ac:dyDescent="0.2">
      <c r="K3913" s="1"/>
      <c r="L3913" s="1"/>
      <c r="O3913" s="1"/>
    </row>
    <row r="3914" spans="4:15" x14ac:dyDescent="0.2">
      <c r="D3914" s="1"/>
      <c r="E3914" s="1"/>
      <c r="K3914" s="1"/>
      <c r="L3914" s="1"/>
      <c r="O3914" s="1"/>
    </row>
    <row r="3915" spans="4:15" x14ac:dyDescent="0.2">
      <c r="D3915" s="1"/>
      <c r="E3915" s="1"/>
      <c r="K3915" s="1"/>
      <c r="L3915" s="1"/>
      <c r="O3915" s="1"/>
    </row>
    <row r="3916" spans="4:15" x14ac:dyDescent="0.2">
      <c r="D3916" s="1"/>
      <c r="E3916" s="1"/>
      <c r="K3916" s="1"/>
      <c r="L3916" s="1"/>
      <c r="O3916" s="1"/>
    </row>
    <row r="3917" spans="4:15" x14ac:dyDescent="0.2">
      <c r="D3917" s="1"/>
      <c r="E3917" s="1"/>
      <c r="K3917" s="1"/>
      <c r="L3917" s="1"/>
      <c r="O3917" s="1"/>
    </row>
    <row r="3918" spans="4:15" x14ac:dyDescent="0.2">
      <c r="D3918" s="1"/>
      <c r="E3918" s="1"/>
      <c r="K3918" s="1"/>
      <c r="L3918" s="1"/>
      <c r="O3918" s="1"/>
    </row>
    <row r="3919" spans="4:15" x14ac:dyDescent="0.2">
      <c r="D3919" s="1"/>
      <c r="E3919" s="1"/>
      <c r="K3919" s="1"/>
      <c r="L3919" s="1"/>
      <c r="O3919" s="1"/>
    </row>
    <row r="3920" spans="4:15" x14ac:dyDescent="0.2">
      <c r="D3920" s="1"/>
      <c r="E3920" s="1"/>
      <c r="K3920" s="1"/>
      <c r="L3920" s="1"/>
      <c r="O3920" s="1"/>
    </row>
    <row r="3921" spans="4:15" x14ac:dyDescent="0.2">
      <c r="D3921" s="1"/>
      <c r="E3921" s="1"/>
      <c r="K3921" s="1"/>
      <c r="L3921" s="1"/>
      <c r="O3921" s="1"/>
    </row>
    <row r="3922" spans="4:15" x14ac:dyDescent="0.2">
      <c r="D3922" s="1"/>
      <c r="E3922" s="1"/>
      <c r="K3922" s="1"/>
      <c r="L3922" s="1"/>
      <c r="O3922" s="1"/>
    </row>
    <row r="3923" spans="4:15" x14ac:dyDescent="0.2">
      <c r="D3923" s="1"/>
      <c r="E3923" s="1"/>
      <c r="K3923" s="1"/>
      <c r="L3923" s="1"/>
      <c r="O3923" s="1"/>
    </row>
    <row r="3924" spans="4:15" x14ac:dyDescent="0.2">
      <c r="D3924" s="1"/>
      <c r="E3924" s="1"/>
      <c r="K3924" s="1"/>
      <c r="L3924" s="1"/>
      <c r="O3924" s="1"/>
    </row>
    <row r="3925" spans="4:15" x14ac:dyDescent="0.2">
      <c r="D3925" s="1"/>
      <c r="E3925" s="1"/>
      <c r="K3925" s="1"/>
      <c r="L3925" s="1"/>
      <c r="O3925" s="1"/>
    </row>
    <row r="3926" spans="4:15" x14ac:dyDescent="0.2">
      <c r="D3926" s="1"/>
      <c r="E3926" s="1"/>
      <c r="K3926" s="1"/>
      <c r="L3926" s="1"/>
      <c r="O3926" s="1"/>
    </row>
    <row r="3927" spans="4:15" x14ac:dyDescent="0.2">
      <c r="D3927" s="1"/>
      <c r="E3927" s="1"/>
      <c r="K3927" s="1"/>
      <c r="L3927" s="1"/>
      <c r="O3927" s="1"/>
    </row>
    <row r="3928" spans="4:15" x14ac:dyDescent="0.2">
      <c r="D3928" s="1"/>
      <c r="E3928" s="1"/>
      <c r="K3928" s="1"/>
      <c r="L3928" s="1"/>
      <c r="O3928" s="1"/>
    </row>
    <row r="3929" spans="4:15" x14ac:dyDescent="0.2">
      <c r="D3929" s="1"/>
      <c r="E3929" s="1"/>
      <c r="K3929" s="1"/>
      <c r="L3929" s="1"/>
      <c r="O3929" s="1"/>
    </row>
    <row r="3930" spans="4:15" x14ac:dyDescent="0.2">
      <c r="D3930" s="1"/>
      <c r="E3930" s="1"/>
      <c r="K3930" s="1"/>
      <c r="L3930" s="1"/>
      <c r="O3930" s="1"/>
    </row>
    <row r="3931" spans="4:15" x14ac:dyDescent="0.2">
      <c r="D3931" s="1"/>
      <c r="E3931" s="1"/>
      <c r="K3931" s="1"/>
      <c r="L3931" s="1"/>
      <c r="O3931" s="1"/>
    </row>
    <row r="3932" spans="4:15" x14ac:dyDescent="0.2">
      <c r="D3932" s="1"/>
      <c r="E3932" s="1"/>
      <c r="K3932" s="1"/>
      <c r="L3932" s="1"/>
      <c r="O3932" s="1"/>
    </row>
    <row r="3933" spans="4:15" x14ac:dyDescent="0.2">
      <c r="D3933" s="1"/>
      <c r="E3933" s="1"/>
      <c r="K3933" s="1"/>
      <c r="L3933" s="1"/>
      <c r="O3933" s="1"/>
    </row>
    <row r="3934" spans="4:15" x14ac:dyDescent="0.2">
      <c r="D3934" s="1"/>
      <c r="E3934" s="1"/>
      <c r="K3934" s="1"/>
      <c r="L3934" s="1"/>
      <c r="O3934" s="1"/>
    </row>
    <row r="3935" spans="4:15" x14ac:dyDescent="0.2">
      <c r="D3935" s="1"/>
      <c r="E3935" s="1"/>
      <c r="K3935" s="1"/>
      <c r="L3935" s="1"/>
      <c r="O3935" s="1"/>
    </row>
    <row r="3936" spans="4:15" x14ac:dyDescent="0.2">
      <c r="D3936" s="1"/>
      <c r="E3936" s="1"/>
      <c r="K3936" s="1"/>
      <c r="L3936" s="1"/>
      <c r="O3936" s="1"/>
    </row>
    <row r="3937" spans="4:15" x14ac:dyDescent="0.2">
      <c r="D3937" s="1"/>
      <c r="E3937" s="1"/>
      <c r="K3937" s="1"/>
      <c r="L3937" s="1"/>
      <c r="O3937" s="1"/>
    </row>
    <row r="3938" spans="4:15" x14ac:dyDescent="0.2">
      <c r="D3938" s="1"/>
      <c r="E3938" s="1"/>
      <c r="K3938" s="1"/>
      <c r="L3938" s="1"/>
      <c r="O3938" s="1"/>
    </row>
    <row r="3939" spans="4:15" x14ac:dyDescent="0.2">
      <c r="D3939" s="1"/>
      <c r="E3939" s="1"/>
      <c r="K3939" s="1"/>
      <c r="L3939" s="1"/>
      <c r="O3939" s="1"/>
    </row>
    <row r="3940" spans="4:15" x14ac:dyDescent="0.2">
      <c r="D3940" s="1"/>
      <c r="E3940" s="1"/>
      <c r="K3940" s="1"/>
      <c r="L3940" s="1"/>
      <c r="O3940" s="1"/>
    </row>
    <row r="3941" spans="4:15" x14ac:dyDescent="0.2">
      <c r="D3941" s="1"/>
      <c r="E3941" s="1"/>
      <c r="K3941" s="1"/>
      <c r="L3941" s="1"/>
      <c r="O3941" s="1"/>
    </row>
    <row r="3942" spans="4:15" x14ac:dyDescent="0.2">
      <c r="D3942" s="1"/>
      <c r="E3942" s="1"/>
      <c r="K3942" s="1"/>
      <c r="L3942" s="1"/>
      <c r="O3942" s="1"/>
    </row>
    <row r="3943" spans="4:15" x14ac:dyDescent="0.2">
      <c r="D3943" s="1"/>
      <c r="E3943" s="1"/>
      <c r="K3943" s="1"/>
      <c r="L3943" s="1"/>
      <c r="O3943" s="1"/>
    </row>
    <row r="3944" spans="4:15" x14ac:dyDescent="0.2">
      <c r="D3944" s="1"/>
      <c r="E3944" s="1"/>
      <c r="K3944" s="1"/>
      <c r="L3944" s="1"/>
      <c r="O3944" s="1"/>
    </row>
    <row r="3945" spans="4:15" x14ac:dyDescent="0.2">
      <c r="D3945" s="1"/>
      <c r="E3945" s="1"/>
      <c r="K3945" s="1"/>
      <c r="L3945" s="1"/>
      <c r="O3945" s="1"/>
    </row>
    <row r="3946" spans="4:15" x14ac:dyDescent="0.2">
      <c r="D3946" s="1"/>
      <c r="E3946" s="1"/>
      <c r="K3946" s="1"/>
      <c r="L3946" s="1"/>
      <c r="O3946" s="1"/>
    </row>
    <row r="3947" spans="4:15" x14ac:dyDescent="0.2">
      <c r="D3947" s="1"/>
      <c r="E3947" s="1"/>
      <c r="K3947" s="1"/>
      <c r="L3947" s="1"/>
      <c r="O3947" s="1"/>
    </row>
    <row r="3948" spans="4:15" x14ac:dyDescent="0.2">
      <c r="D3948" s="1"/>
      <c r="E3948" s="1"/>
      <c r="K3948" s="1"/>
      <c r="L3948" s="1"/>
      <c r="O3948" s="1"/>
    </row>
    <row r="3949" spans="4:15" x14ac:dyDescent="0.2">
      <c r="D3949" s="1"/>
      <c r="E3949" s="1"/>
      <c r="K3949" s="1"/>
      <c r="L3949" s="1"/>
      <c r="O3949" s="1"/>
    </row>
    <row r="3950" spans="4:15" x14ac:dyDescent="0.2">
      <c r="D3950" s="1"/>
      <c r="E3950" s="1"/>
      <c r="K3950" s="1"/>
      <c r="L3950" s="1"/>
      <c r="O3950" s="1"/>
    </row>
    <row r="3951" spans="4:15" x14ac:dyDescent="0.2">
      <c r="D3951" s="1"/>
      <c r="E3951" s="1"/>
      <c r="K3951" s="1"/>
      <c r="L3951" s="1"/>
      <c r="O3951" s="1"/>
    </row>
    <row r="3952" spans="4:15" x14ac:dyDescent="0.2">
      <c r="D3952" s="1"/>
      <c r="E3952" s="1"/>
      <c r="K3952" s="1"/>
      <c r="L3952" s="1"/>
      <c r="O3952" s="1"/>
    </row>
    <row r="3953" spans="4:15" x14ac:dyDescent="0.2">
      <c r="D3953" s="1"/>
      <c r="E3953" s="1"/>
      <c r="K3953" s="1"/>
      <c r="L3953" s="1"/>
      <c r="O3953" s="1"/>
    </row>
    <row r="3954" spans="4:15" x14ac:dyDescent="0.2">
      <c r="D3954" s="1"/>
      <c r="E3954" s="1"/>
      <c r="K3954" s="1"/>
      <c r="L3954" s="1"/>
      <c r="O3954" s="1"/>
    </row>
    <row r="3955" spans="4:15" x14ac:dyDescent="0.2">
      <c r="D3955" s="1"/>
      <c r="E3955" s="1"/>
      <c r="K3955" s="1"/>
      <c r="L3955" s="1"/>
      <c r="O3955" s="1"/>
    </row>
    <row r="3956" spans="4:15" x14ac:dyDescent="0.2">
      <c r="D3956" s="1"/>
      <c r="E3956" s="1"/>
      <c r="K3956" s="1"/>
      <c r="L3956" s="1"/>
      <c r="O3956" s="1"/>
    </row>
    <row r="3957" spans="4:15" x14ac:dyDescent="0.2">
      <c r="D3957" s="1"/>
      <c r="E3957" s="1"/>
      <c r="K3957" s="1"/>
      <c r="L3957" s="1"/>
      <c r="O3957" s="1"/>
    </row>
    <row r="3958" spans="4:15" x14ac:dyDescent="0.2">
      <c r="D3958" s="1"/>
      <c r="E3958" s="1"/>
      <c r="K3958" s="1"/>
      <c r="L3958" s="1"/>
      <c r="O3958" s="1"/>
    </row>
    <row r="3959" spans="4:15" x14ac:dyDescent="0.2">
      <c r="D3959" s="1"/>
      <c r="E3959" s="1"/>
      <c r="K3959" s="1"/>
      <c r="L3959" s="1"/>
      <c r="O3959" s="1"/>
    </row>
    <row r="3960" spans="4:15" x14ac:dyDescent="0.2">
      <c r="D3960" s="1"/>
      <c r="E3960" s="1"/>
      <c r="K3960" s="1"/>
      <c r="L3960" s="1"/>
      <c r="O3960" s="1"/>
    </row>
    <row r="3961" spans="4:15" x14ac:dyDescent="0.2">
      <c r="D3961" s="1"/>
      <c r="E3961" s="1"/>
      <c r="K3961" s="1"/>
      <c r="L3961" s="1"/>
      <c r="O3961" s="1"/>
    </row>
    <row r="3962" spans="4:15" x14ac:dyDescent="0.2">
      <c r="D3962" s="1"/>
      <c r="E3962" s="1"/>
      <c r="K3962" s="1"/>
      <c r="L3962" s="1"/>
      <c r="O3962" s="1"/>
    </row>
    <row r="3963" spans="4:15" x14ac:dyDescent="0.2">
      <c r="D3963" s="1"/>
      <c r="E3963" s="1"/>
      <c r="K3963" s="1"/>
      <c r="L3963" s="1"/>
      <c r="O3963" s="1"/>
    </row>
    <row r="3964" spans="4:15" x14ac:dyDescent="0.2">
      <c r="D3964" s="1"/>
      <c r="E3964" s="1"/>
      <c r="K3964" s="1"/>
      <c r="L3964" s="1"/>
      <c r="O3964" s="1"/>
    </row>
    <row r="3965" spans="4:15" x14ac:dyDescent="0.2">
      <c r="D3965" s="1"/>
      <c r="E3965" s="1"/>
      <c r="K3965" s="1"/>
      <c r="L3965" s="1"/>
      <c r="O3965" s="1"/>
    </row>
    <row r="3966" spans="4:15" x14ac:dyDescent="0.2">
      <c r="D3966" s="1"/>
      <c r="E3966" s="1"/>
      <c r="K3966" s="1"/>
      <c r="L3966" s="1"/>
      <c r="O3966" s="1"/>
    </row>
    <row r="3967" spans="4:15" x14ac:dyDescent="0.2">
      <c r="D3967" s="1"/>
      <c r="E3967" s="1"/>
      <c r="K3967" s="1"/>
      <c r="L3967" s="1"/>
      <c r="O3967" s="1"/>
    </row>
    <row r="3968" spans="4:15" x14ac:dyDescent="0.2">
      <c r="D3968" s="1"/>
      <c r="E3968" s="1"/>
      <c r="K3968" s="1"/>
      <c r="L3968" s="1"/>
      <c r="O3968" s="1"/>
    </row>
    <row r="3969" spans="4:15" x14ac:dyDescent="0.2">
      <c r="D3969" s="1"/>
      <c r="E3969" s="1"/>
      <c r="K3969" s="1"/>
      <c r="L3969" s="1"/>
      <c r="O3969" s="1"/>
    </row>
    <row r="3970" spans="4:15" x14ac:dyDescent="0.2">
      <c r="D3970" s="1"/>
      <c r="E3970" s="1"/>
      <c r="K3970" s="1"/>
      <c r="L3970" s="1"/>
      <c r="O3970" s="1"/>
    </row>
    <row r="3971" spans="4:15" x14ac:dyDescent="0.2">
      <c r="D3971" s="1"/>
      <c r="E3971" s="1"/>
      <c r="K3971" s="1"/>
      <c r="L3971" s="1"/>
      <c r="O3971" s="1"/>
    </row>
    <row r="3972" spans="4:15" x14ac:dyDescent="0.2">
      <c r="D3972" s="1"/>
      <c r="E3972" s="1"/>
      <c r="K3972" s="1"/>
      <c r="L3972" s="1"/>
      <c r="O3972" s="1"/>
    </row>
    <row r="3973" spans="4:15" x14ac:dyDescent="0.2">
      <c r="D3973" s="1"/>
      <c r="E3973" s="1"/>
      <c r="K3973" s="1"/>
      <c r="L3973" s="1"/>
      <c r="O3973" s="1"/>
    </row>
    <row r="3974" spans="4:15" x14ac:dyDescent="0.2">
      <c r="D3974" s="1"/>
      <c r="E3974" s="1"/>
      <c r="K3974" s="1"/>
      <c r="L3974" s="1"/>
      <c r="O3974" s="1"/>
    </row>
    <row r="3975" spans="4:15" x14ac:dyDescent="0.2">
      <c r="D3975" s="1"/>
      <c r="E3975" s="1"/>
      <c r="K3975" s="1"/>
      <c r="L3975" s="1"/>
      <c r="O3975" s="1"/>
    </row>
    <row r="3976" spans="4:15" x14ac:dyDescent="0.2">
      <c r="D3976" s="1"/>
      <c r="E3976" s="1"/>
      <c r="K3976" s="1"/>
      <c r="L3976" s="1"/>
      <c r="O3976" s="1"/>
    </row>
    <row r="3977" spans="4:15" x14ac:dyDescent="0.2">
      <c r="D3977" s="1"/>
      <c r="E3977" s="1"/>
      <c r="K3977" s="1"/>
      <c r="L3977" s="1"/>
      <c r="O3977" s="1"/>
    </row>
    <row r="3978" spans="4:15" x14ac:dyDescent="0.2">
      <c r="D3978" s="1"/>
      <c r="E3978" s="1"/>
      <c r="K3978" s="1"/>
      <c r="L3978" s="1"/>
      <c r="O3978" s="1"/>
    </row>
    <row r="3979" spans="4:15" x14ac:dyDescent="0.2">
      <c r="D3979" s="1"/>
      <c r="E3979" s="1"/>
      <c r="K3979" s="1"/>
      <c r="L3979" s="1"/>
      <c r="O3979" s="1"/>
    </row>
    <row r="3980" spans="4:15" x14ac:dyDescent="0.2">
      <c r="D3980" s="1"/>
      <c r="E3980" s="1"/>
      <c r="K3980" s="1"/>
      <c r="L3980" s="1"/>
      <c r="O3980" s="1"/>
    </row>
    <row r="3981" spans="4:15" x14ac:dyDescent="0.2">
      <c r="D3981" s="1"/>
      <c r="E3981" s="1"/>
      <c r="K3981" s="1"/>
      <c r="L3981" s="1"/>
      <c r="O3981" s="1"/>
    </row>
    <row r="3982" spans="4:15" x14ac:dyDescent="0.2">
      <c r="D3982" s="1"/>
      <c r="E3982" s="1"/>
      <c r="K3982" s="1"/>
      <c r="L3982" s="1"/>
      <c r="O3982" s="1"/>
    </row>
    <row r="3983" spans="4:15" x14ac:dyDescent="0.2">
      <c r="D3983" s="1"/>
      <c r="E3983" s="1"/>
      <c r="K3983" s="1"/>
      <c r="L3983" s="1"/>
      <c r="O3983" s="1"/>
    </row>
    <row r="3984" spans="4:15" x14ac:dyDescent="0.2">
      <c r="D3984" s="1"/>
      <c r="E3984" s="1"/>
      <c r="K3984" s="1"/>
      <c r="L3984" s="1"/>
      <c r="O3984" s="1"/>
    </row>
    <row r="3985" spans="4:15" x14ac:dyDescent="0.2">
      <c r="D3985" s="1"/>
      <c r="E3985" s="1"/>
      <c r="K3985" s="1"/>
      <c r="L3985" s="1"/>
      <c r="O3985" s="1"/>
    </row>
    <row r="3986" spans="4:15" x14ac:dyDescent="0.2">
      <c r="D3986" s="1"/>
      <c r="E3986" s="1"/>
      <c r="K3986" s="1"/>
      <c r="L3986" s="1"/>
      <c r="O3986" s="1"/>
    </row>
    <row r="3987" spans="4:15" x14ac:dyDescent="0.2">
      <c r="D3987" s="1"/>
      <c r="E3987" s="1"/>
      <c r="K3987" s="1"/>
      <c r="L3987" s="1"/>
      <c r="O3987" s="1"/>
    </row>
    <row r="3988" spans="4:15" x14ac:dyDescent="0.2">
      <c r="D3988" s="1"/>
      <c r="E3988" s="1"/>
      <c r="K3988" s="1"/>
      <c r="L3988" s="1"/>
      <c r="O3988" s="1"/>
    </row>
    <row r="3989" spans="4:15" x14ac:dyDescent="0.2">
      <c r="D3989" s="1"/>
      <c r="E3989" s="1"/>
      <c r="K3989" s="1"/>
      <c r="L3989" s="1"/>
      <c r="O3989" s="1"/>
    </row>
    <row r="3990" spans="4:15" x14ac:dyDescent="0.2">
      <c r="D3990" s="1"/>
      <c r="E3990" s="1"/>
      <c r="K3990" s="1"/>
      <c r="L3990" s="1"/>
      <c r="O3990" s="1"/>
    </row>
    <row r="3991" spans="4:15" x14ac:dyDescent="0.2">
      <c r="D3991" s="1"/>
      <c r="E3991" s="1"/>
      <c r="K3991" s="1"/>
      <c r="L3991" s="1"/>
      <c r="O3991" s="1"/>
    </row>
    <row r="3992" spans="4:15" x14ac:dyDescent="0.2">
      <c r="D3992" s="1"/>
      <c r="E3992" s="1"/>
      <c r="K3992" s="1"/>
      <c r="L3992" s="1"/>
      <c r="O3992" s="1"/>
    </row>
    <row r="3993" spans="4:15" x14ac:dyDescent="0.2">
      <c r="D3993" s="1"/>
      <c r="E3993" s="1"/>
      <c r="K3993" s="1"/>
      <c r="L3993" s="1"/>
      <c r="O3993" s="1"/>
    </row>
    <row r="3994" spans="4:15" x14ac:dyDescent="0.2">
      <c r="D3994" s="1"/>
      <c r="E3994" s="1"/>
      <c r="K3994" s="1"/>
      <c r="L3994" s="1"/>
      <c r="O3994" s="1"/>
    </row>
    <row r="3995" spans="4:15" x14ac:dyDescent="0.2">
      <c r="D3995" s="1"/>
      <c r="E3995" s="1"/>
      <c r="K3995" s="1"/>
      <c r="L3995" s="1"/>
      <c r="O3995" s="1"/>
    </row>
    <row r="3996" spans="4:15" x14ac:dyDescent="0.2">
      <c r="D3996" s="1"/>
      <c r="E3996" s="1"/>
      <c r="K3996" s="1"/>
      <c r="L3996" s="1"/>
      <c r="O3996" s="1"/>
    </row>
    <row r="3997" spans="4:15" x14ac:dyDescent="0.2">
      <c r="D3997" s="1"/>
      <c r="E3997" s="1"/>
      <c r="K3997" s="1"/>
      <c r="L3997" s="1"/>
      <c r="O3997" s="1"/>
    </row>
    <row r="3998" spans="4:15" x14ac:dyDescent="0.2">
      <c r="D3998" s="1"/>
      <c r="E3998" s="1"/>
      <c r="K3998" s="1"/>
      <c r="L3998" s="1"/>
      <c r="O3998" s="1"/>
    </row>
    <row r="3999" spans="4:15" x14ac:dyDescent="0.2">
      <c r="D3999" s="1"/>
      <c r="E3999" s="1"/>
      <c r="K3999" s="1"/>
      <c r="L3999" s="1"/>
      <c r="O3999" s="1"/>
    </row>
    <row r="4000" spans="4:15" x14ac:dyDescent="0.2">
      <c r="D4000" s="1"/>
      <c r="E4000" s="1"/>
      <c r="K4000" s="1"/>
      <c r="L4000" s="1"/>
      <c r="O4000" s="1"/>
    </row>
    <row r="4001" spans="4:15" x14ac:dyDescent="0.2">
      <c r="D4001" s="1"/>
      <c r="E4001" s="1"/>
      <c r="K4001" s="1"/>
      <c r="L4001" s="1"/>
      <c r="O4001" s="1"/>
    </row>
    <row r="4002" spans="4:15" x14ac:dyDescent="0.2">
      <c r="D4002" s="1"/>
      <c r="E4002" s="1"/>
      <c r="K4002" s="1"/>
      <c r="L4002" s="1"/>
      <c r="O4002" s="1"/>
    </row>
    <row r="4003" spans="4:15" x14ac:dyDescent="0.2">
      <c r="D4003" s="1"/>
      <c r="E4003" s="1"/>
      <c r="K4003" s="1"/>
      <c r="L4003" s="1"/>
      <c r="O4003" s="1"/>
    </row>
    <row r="4004" spans="4:15" x14ac:dyDescent="0.2">
      <c r="D4004" s="1"/>
      <c r="E4004" s="1"/>
      <c r="K4004" s="1"/>
      <c r="L4004" s="1"/>
      <c r="O4004" s="1"/>
    </row>
    <row r="4005" spans="4:15" x14ac:dyDescent="0.2">
      <c r="D4005" s="1"/>
      <c r="E4005" s="1"/>
      <c r="K4005" s="1"/>
      <c r="L4005" s="1"/>
      <c r="O4005" s="1"/>
    </row>
    <row r="4006" spans="4:15" x14ac:dyDescent="0.2">
      <c r="D4006" s="1"/>
      <c r="E4006" s="1"/>
      <c r="K4006" s="1"/>
      <c r="L4006" s="1"/>
      <c r="O4006" s="1"/>
    </row>
    <row r="4007" spans="4:15" x14ac:dyDescent="0.2">
      <c r="D4007" s="1"/>
      <c r="E4007" s="1"/>
      <c r="K4007" s="1"/>
      <c r="L4007" s="1"/>
      <c r="O4007" s="1"/>
    </row>
    <row r="4008" spans="4:15" x14ac:dyDescent="0.2">
      <c r="D4008" s="1"/>
      <c r="E4008" s="1"/>
      <c r="K4008" s="1"/>
      <c r="L4008" s="1"/>
      <c r="O4008" s="1"/>
    </row>
    <row r="4009" spans="4:15" x14ac:dyDescent="0.2">
      <c r="D4009" s="1"/>
      <c r="E4009" s="1"/>
      <c r="K4009" s="1"/>
      <c r="L4009" s="1"/>
      <c r="O4009" s="1"/>
    </row>
    <row r="4010" spans="4:15" x14ac:dyDescent="0.2">
      <c r="K4010" s="1"/>
      <c r="L4010" s="1"/>
      <c r="O4010" s="1"/>
    </row>
    <row r="4011" spans="4:15" x14ac:dyDescent="0.2">
      <c r="K4011" s="1"/>
      <c r="L4011" s="1"/>
      <c r="O4011" s="1"/>
    </row>
    <row r="4012" spans="4:15" x14ac:dyDescent="0.2">
      <c r="K4012" s="1"/>
      <c r="L4012" s="1"/>
      <c r="O4012" s="1"/>
    </row>
    <row r="4013" spans="4:15" x14ac:dyDescent="0.2">
      <c r="K4013" s="1"/>
      <c r="L4013" s="1"/>
      <c r="O4013" s="1"/>
    </row>
    <row r="4014" spans="4:15" x14ac:dyDescent="0.2">
      <c r="K4014" s="1"/>
      <c r="L4014" s="1"/>
      <c r="O4014" s="1"/>
    </row>
    <row r="4015" spans="4:15" x14ac:dyDescent="0.2">
      <c r="K4015" s="1"/>
      <c r="L4015" s="1"/>
      <c r="O4015" s="1"/>
    </row>
    <row r="4016" spans="4:15" x14ac:dyDescent="0.2">
      <c r="K4016" s="1"/>
      <c r="L4016" s="1"/>
      <c r="O4016" s="1"/>
    </row>
    <row r="4017" spans="11:15" x14ac:dyDescent="0.2">
      <c r="K4017" s="1"/>
      <c r="L4017" s="1"/>
      <c r="O4017" s="1"/>
    </row>
    <row r="4018" spans="11:15" x14ac:dyDescent="0.2">
      <c r="K4018" s="1"/>
      <c r="L4018" s="1"/>
      <c r="O4018" s="1"/>
    </row>
    <row r="4019" spans="11:15" x14ac:dyDescent="0.2">
      <c r="K4019" s="1"/>
      <c r="L4019" s="1"/>
      <c r="O4019" s="1"/>
    </row>
    <row r="4020" spans="11:15" x14ac:dyDescent="0.2">
      <c r="K4020" s="1"/>
      <c r="L4020" s="1"/>
      <c r="O4020" s="1"/>
    </row>
    <row r="4021" spans="11:15" x14ac:dyDescent="0.2">
      <c r="K4021" s="1"/>
      <c r="L4021" s="1"/>
      <c r="O4021" s="1"/>
    </row>
    <row r="4022" spans="11:15" x14ac:dyDescent="0.2">
      <c r="K4022" s="1"/>
      <c r="L4022" s="1"/>
      <c r="O4022" s="1"/>
    </row>
    <row r="4023" spans="11:15" x14ac:dyDescent="0.2">
      <c r="K4023" s="1"/>
      <c r="L4023" s="1"/>
      <c r="O4023" s="1"/>
    </row>
    <row r="4024" spans="11:15" x14ac:dyDescent="0.2">
      <c r="K4024" s="1"/>
      <c r="L4024" s="1"/>
      <c r="O4024" s="1"/>
    </row>
    <row r="4025" spans="11:15" x14ac:dyDescent="0.2">
      <c r="K4025" s="1"/>
      <c r="L4025" s="1"/>
      <c r="O4025" s="1"/>
    </row>
    <row r="4026" spans="11:15" x14ac:dyDescent="0.2">
      <c r="K4026" s="1"/>
      <c r="L4026" s="1"/>
      <c r="O4026" s="1"/>
    </row>
    <row r="4027" spans="11:15" x14ac:dyDescent="0.2">
      <c r="K4027" s="1"/>
      <c r="L4027" s="1"/>
      <c r="O4027" s="1"/>
    </row>
    <row r="4028" spans="11:15" x14ac:dyDescent="0.2">
      <c r="K4028" s="1"/>
      <c r="L4028" s="1"/>
      <c r="O4028" s="1"/>
    </row>
    <row r="4029" spans="11:15" x14ac:dyDescent="0.2">
      <c r="K4029" s="1"/>
      <c r="L4029" s="1"/>
      <c r="O4029" s="1"/>
    </row>
    <row r="4030" spans="11:15" x14ac:dyDescent="0.2">
      <c r="K4030" s="1"/>
      <c r="L4030" s="1"/>
      <c r="O4030" s="1"/>
    </row>
    <row r="4031" spans="11:15" x14ac:dyDescent="0.2">
      <c r="K4031" s="1"/>
      <c r="L4031" s="1"/>
      <c r="O4031" s="1"/>
    </row>
    <row r="4032" spans="11:15" x14ac:dyDescent="0.2">
      <c r="K4032" s="1"/>
      <c r="L4032" s="1"/>
      <c r="O4032" s="1"/>
    </row>
    <row r="4033" spans="11:15" x14ac:dyDescent="0.2">
      <c r="K4033" s="1"/>
      <c r="L4033" s="1"/>
      <c r="O4033" s="1"/>
    </row>
    <row r="4034" spans="11:15" x14ac:dyDescent="0.2">
      <c r="K4034" s="1"/>
      <c r="L4034" s="1"/>
      <c r="O4034" s="1"/>
    </row>
    <row r="4035" spans="11:15" x14ac:dyDescent="0.2">
      <c r="K4035" s="1"/>
      <c r="L4035" s="1"/>
      <c r="O4035" s="1"/>
    </row>
    <row r="4036" spans="11:15" x14ac:dyDescent="0.2">
      <c r="K4036" s="1"/>
      <c r="L4036" s="1"/>
      <c r="O4036" s="1"/>
    </row>
    <row r="4037" spans="11:15" x14ac:dyDescent="0.2">
      <c r="K4037" s="1"/>
      <c r="L4037" s="1"/>
      <c r="O4037" s="1"/>
    </row>
    <row r="4038" spans="11:15" x14ac:dyDescent="0.2">
      <c r="K4038" s="1"/>
      <c r="L4038" s="1"/>
      <c r="O4038" s="1"/>
    </row>
    <row r="4039" spans="11:15" x14ac:dyDescent="0.2">
      <c r="K4039" s="1"/>
      <c r="L4039" s="1"/>
      <c r="O4039" s="1"/>
    </row>
    <row r="4040" spans="11:15" x14ac:dyDescent="0.2">
      <c r="K4040" s="1"/>
      <c r="L4040" s="1"/>
      <c r="O4040" s="1"/>
    </row>
    <row r="4041" spans="11:15" x14ac:dyDescent="0.2">
      <c r="K4041" s="1"/>
      <c r="L4041" s="1"/>
      <c r="O4041" s="1"/>
    </row>
    <row r="4042" spans="11:15" x14ac:dyDescent="0.2">
      <c r="K4042" s="1"/>
      <c r="L4042" s="1"/>
      <c r="O4042" s="1"/>
    </row>
    <row r="4043" spans="11:15" x14ac:dyDescent="0.2">
      <c r="K4043" s="1"/>
      <c r="L4043" s="1"/>
      <c r="O4043" s="1"/>
    </row>
    <row r="4044" spans="11:15" x14ac:dyDescent="0.2">
      <c r="K4044" s="1"/>
      <c r="L4044" s="1"/>
      <c r="O4044" s="1"/>
    </row>
    <row r="4045" spans="11:15" x14ac:dyDescent="0.2">
      <c r="K4045" s="1"/>
      <c r="L4045" s="1"/>
      <c r="O4045" s="1"/>
    </row>
    <row r="4046" spans="11:15" x14ac:dyDescent="0.2">
      <c r="K4046" s="1"/>
      <c r="L4046" s="1"/>
      <c r="O4046" s="1"/>
    </row>
    <row r="4047" spans="11:15" x14ac:dyDescent="0.2">
      <c r="K4047" s="1"/>
      <c r="L4047" s="1"/>
      <c r="O4047" s="1"/>
    </row>
    <row r="4048" spans="11:15" x14ac:dyDescent="0.2">
      <c r="K4048" s="1"/>
      <c r="L4048" s="1"/>
      <c r="O4048" s="1"/>
    </row>
    <row r="4049" spans="4:15" x14ac:dyDescent="0.2">
      <c r="K4049" s="1"/>
      <c r="L4049" s="1"/>
      <c r="O4049" s="1"/>
    </row>
    <row r="4050" spans="4:15" x14ac:dyDescent="0.2">
      <c r="K4050" s="1"/>
      <c r="L4050" s="1"/>
      <c r="O4050" s="1"/>
    </row>
    <row r="4051" spans="4:15" x14ac:dyDescent="0.2">
      <c r="K4051" s="1"/>
      <c r="L4051" s="1"/>
      <c r="O4051" s="1"/>
    </row>
    <row r="4052" spans="4:15" x14ac:dyDescent="0.2">
      <c r="K4052" s="1"/>
      <c r="L4052" s="1"/>
      <c r="O4052" s="1"/>
    </row>
    <row r="4053" spans="4:15" x14ac:dyDescent="0.2">
      <c r="K4053" s="1"/>
      <c r="L4053" s="1"/>
      <c r="O4053" s="1"/>
    </row>
    <row r="4054" spans="4:15" x14ac:dyDescent="0.2">
      <c r="K4054" s="1"/>
      <c r="L4054" s="1"/>
      <c r="O4054" s="1"/>
    </row>
    <row r="4055" spans="4:15" x14ac:dyDescent="0.2">
      <c r="K4055" s="1"/>
      <c r="L4055" s="1"/>
      <c r="O4055" s="1"/>
    </row>
    <row r="4056" spans="4:15" x14ac:dyDescent="0.2">
      <c r="K4056" s="1"/>
      <c r="L4056" s="1"/>
      <c r="O4056" s="1"/>
    </row>
    <row r="4057" spans="4:15" x14ac:dyDescent="0.2">
      <c r="K4057" s="1"/>
      <c r="L4057" s="1"/>
      <c r="O4057" s="1"/>
    </row>
    <row r="4058" spans="4:15" x14ac:dyDescent="0.2">
      <c r="D4058" s="1"/>
      <c r="E4058" s="1"/>
      <c r="K4058" s="1"/>
      <c r="L4058" s="1"/>
      <c r="O4058" s="1"/>
    </row>
    <row r="4059" spans="4:15" x14ac:dyDescent="0.2">
      <c r="D4059" s="1"/>
      <c r="E4059" s="1"/>
      <c r="K4059" s="1"/>
      <c r="L4059" s="1"/>
      <c r="O4059" s="1"/>
    </row>
    <row r="4060" spans="4:15" x14ac:dyDescent="0.2">
      <c r="D4060" s="1"/>
      <c r="E4060" s="1"/>
      <c r="K4060" s="1"/>
      <c r="L4060" s="1"/>
      <c r="O4060" s="1"/>
    </row>
    <row r="4061" spans="4:15" x14ac:dyDescent="0.2">
      <c r="D4061" s="1"/>
      <c r="E4061" s="1"/>
      <c r="K4061" s="1"/>
      <c r="L4061" s="1"/>
      <c r="O4061" s="1"/>
    </row>
    <row r="4062" spans="4:15" x14ac:dyDescent="0.2">
      <c r="D4062" s="1"/>
      <c r="E4062" s="1"/>
      <c r="K4062" s="1"/>
      <c r="L4062" s="1"/>
      <c r="O4062" s="1"/>
    </row>
    <row r="4063" spans="4:15" x14ac:dyDescent="0.2">
      <c r="D4063" s="1"/>
      <c r="E4063" s="1"/>
      <c r="K4063" s="1"/>
      <c r="L4063" s="1"/>
      <c r="O4063" s="1"/>
    </row>
    <row r="4064" spans="4:15" x14ac:dyDescent="0.2">
      <c r="D4064" s="1"/>
      <c r="E4064" s="1"/>
      <c r="K4064" s="1"/>
      <c r="L4064" s="1"/>
      <c r="O4064" s="1"/>
    </row>
    <row r="4065" spans="4:15" x14ac:dyDescent="0.2">
      <c r="D4065" s="1"/>
      <c r="E4065" s="1"/>
      <c r="K4065" s="1"/>
      <c r="L4065" s="1"/>
      <c r="O4065" s="1"/>
    </row>
    <row r="4066" spans="4:15" x14ac:dyDescent="0.2">
      <c r="D4066" s="1"/>
      <c r="E4066" s="1"/>
      <c r="K4066" s="1"/>
      <c r="L4066" s="1"/>
      <c r="O4066" s="1"/>
    </row>
    <row r="4067" spans="4:15" x14ac:dyDescent="0.2">
      <c r="D4067" s="1"/>
      <c r="E4067" s="1"/>
      <c r="K4067" s="1"/>
      <c r="L4067" s="1"/>
      <c r="O4067" s="1"/>
    </row>
    <row r="4068" spans="4:15" x14ac:dyDescent="0.2">
      <c r="D4068" s="1"/>
      <c r="E4068" s="1"/>
      <c r="K4068" s="1"/>
      <c r="L4068" s="1"/>
      <c r="O4068" s="1"/>
    </row>
    <row r="4069" spans="4:15" x14ac:dyDescent="0.2">
      <c r="D4069" s="1"/>
      <c r="E4069" s="1"/>
      <c r="K4069" s="1"/>
      <c r="L4069" s="1"/>
      <c r="O4069" s="1"/>
    </row>
    <row r="4070" spans="4:15" x14ac:dyDescent="0.2">
      <c r="D4070" s="1"/>
      <c r="E4070" s="1"/>
      <c r="K4070" s="1"/>
      <c r="L4070" s="1"/>
      <c r="O4070" s="1"/>
    </row>
    <row r="4071" spans="4:15" x14ac:dyDescent="0.2">
      <c r="D4071" s="1"/>
      <c r="E4071" s="1"/>
      <c r="K4071" s="1"/>
      <c r="L4071" s="1"/>
      <c r="O4071" s="1"/>
    </row>
    <row r="4072" spans="4:15" x14ac:dyDescent="0.2">
      <c r="D4072" s="1"/>
      <c r="E4072" s="1"/>
      <c r="K4072" s="1"/>
      <c r="L4072" s="1"/>
      <c r="O4072" s="1"/>
    </row>
    <row r="4073" spans="4:15" x14ac:dyDescent="0.2">
      <c r="D4073" s="1"/>
      <c r="E4073" s="1"/>
      <c r="K4073" s="1"/>
      <c r="L4073" s="1"/>
      <c r="O4073" s="1"/>
    </row>
    <row r="4074" spans="4:15" x14ac:dyDescent="0.2">
      <c r="D4074" s="1"/>
      <c r="E4074" s="1"/>
      <c r="K4074" s="1"/>
      <c r="L4074" s="1"/>
      <c r="O4074" s="1"/>
    </row>
    <row r="4075" spans="4:15" x14ac:dyDescent="0.2">
      <c r="D4075" s="1"/>
      <c r="E4075" s="1"/>
      <c r="K4075" s="1"/>
      <c r="L4075" s="1"/>
      <c r="O4075" s="1"/>
    </row>
    <row r="4076" spans="4:15" x14ac:dyDescent="0.2">
      <c r="D4076" s="1"/>
      <c r="E4076" s="1"/>
      <c r="K4076" s="1"/>
      <c r="L4076" s="1"/>
      <c r="O4076" s="1"/>
    </row>
    <row r="4077" spans="4:15" x14ac:dyDescent="0.2">
      <c r="D4077" s="1"/>
      <c r="E4077" s="1"/>
      <c r="K4077" s="1"/>
      <c r="L4077" s="1"/>
      <c r="O4077" s="1"/>
    </row>
    <row r="4078" spans="4:15" x14ac:dyDescent="0.2">
      <c r="D4078" s="1"/>
      <c r="E4078" s="1"/>
      <c r="K4078" s="1"/>
      <c r="L4078" s="1"/>
      <c r="O4078" s="1"/>
    </row>
    <row r="4079" spans="4:15" x14ac:dyDescent="0.2">
      <c r="D4079" s="1"/>
      <c r="E4079" s="1"/>
      <c r="K4079" s="1"/>
      <c r="L4079" s="1"/>
      <c r="O4079" s="1"/>
    </row>
    <row r="4080" spans="4:15" x14ac:dyDescent="0.2">
      <c r="D4080" s="1"/>
      <c r="E4080" s="1"/>
      <c r="K4080" s="1"/>
      <c r="L4080" s="1"/>
      <c r="O4080" s="1"/>
    </row>
    <row r="4081" spans="4:15" x14ac:dyDescent="0.2">
      <c r="D4081" s="1"/>
      <c r="E4081" s="1"/>
      <c r="K4081" s="1"/>
      <c r="L4081" s="1"/>
      <c r="O4081" s="1"/>
    </row>
    <row r="4082" spans="4:15" x14ac:dyDescent="0.2">
      <c r="D4082" s="1"/>
      <c r="E4082" s="1"/>
      <c r="K4082" s="1"/>
      <c r="L4082" s="1"/>
      <c r="O4082" s="1"/>
    </row>
    <row r="4083" spans="4:15" x14ac:dyDescent="0.2">
      <c r="D4083" s="1"/>
      <c r="E4083" s="1"/>
      <c r="K4083" s="1"/>
      <c r="L4083" s="1"/>
      <c r="O4083" s="1"/>
    </row>
    <row r="4084" spans="4:15" x14ac:dyDescent="0.2">
      <c r="D4084" s="1"/>
      <c r="E4084" s="1"/>
      <c r="K4084" s="1"/>
      <c r="L4084" s="1"/>
      <c r="O4084" s="1"/>
    </row>
    <row r="4085" spans="4:15" x14ac:dyDescent="0.2">
      <c r="D4085" s="1"/>
      <c r="E4085" s="1"/>
      <c r="K4085" s="1"/>
      <c r="L4085" s="1"/>
      <c r="O4085" s="1"/>
    </row>
    <row r="4086" spans="4:15" x14ac:dyDescent="0.2">
      <c r="D4086" s="1"/>
      <c r="E4086" s="1"/>
      <c r="K4086" s="1"/>
      <c r="L4086" s="1"/>
      <c r="O4086" s="1"/>
    </row>
    <row r="4087" spans="4:15" x14ac:dyDescent="0.2">
      <c r="D4087" s="1"/>
      <c r="E4087" s="1"/>
      <c r="K4087" s="1"/>
      <c r="L4087" s="1"/>
      <c r="O4087" s="1"/>
    </row>
    <row r="4088" spans="4:15" x14ac:dyDescent="0.2">
      <c r="D4088" s="1"/>
      <c r="E4088" s="1"/>
      <c r="K4088" s="1"/>
      <c r="L4088" s="1"/>
      <c r="O4088" s="1"/>
    </row>
    <row r="4089" spans="4:15" x14ac:dyDescent="0.2">
      <c r="D4089" s="1"/>
      <c r="E4089" s="1"/>
      <c r="K4089" s="1"/>
      <c r="L4089" s="1"/>
      <c r="O4089" s="1"/>
    </row>
    <row r="4090" spans="4:15" x14ac:dyDescent="0.2">
      <c r="D4090" s="1"/>
      <c r="E4090" s="1"/>
      <c r="K4090" s="1"/>
      <c r="L4090" s="1"/>
      <c r="O4090" s="1"/>
    </row>
    <row r="4091" spans="4:15" x14ac:dyDescent="0.2">
      <c r="D4091" s="1"/>
      <c r="E4091" s="1"/>
      <c r="K4091" s="1"/>
      <c r="L4091" s="1"/>
      <c r="O4091" s="1"/>
    </row>
    <row r="4092" spans="4:15" x14ac:dyDescent="0.2">
      <c r="D4092" s="1"/>
      <c r="E4092" s="1"/>
      <c r="K4092" s="1"/>
      <c r="L4092" s="1"/>
      <c r="O4092" s="1"/>
    </row>
    <row r="4093" spans="4:15" x14ac:dyDescent="0.2">
      <c r="D4093" s="1"/>
      <c r="E4093" s="1"/>
      <c r="K4093" s="1"/>
      <c r="L4093" s="1"/>
      <c r="O4093" s="1"/>
    </row>
    <row r="4094" spans="4:15" x14ac:dyDescent="0.2">
      <c r="D4094" s="1"/>
      <c r="E4094" s="1"/>
      <c r="K4094" s="1"/>
      <c r="L4094" s="1"/>
      <c r="O4094" s="1"/>
    </row>
    <row r="4095" spans="4:15" x14ac:dyDescent="0.2">
      <c r="D4095" s="1"/>
      <c r="E4095" s="1"/>
      <c r="K4095" s="1"/>
      <c r="L4095" s="1"/>
      <c r="O4095" s="1"/>
    </row>
    <row r="4096" spans="4:15" x14ac:dyDescent="0.2">
      <c r="D4096" s="1"/>
      <c r="E4096" s="1"/>
      <c r="K4096" s="1"/>
      <c r="L4096" s="1"/>
      <c r="O4096" s="1"/>
    </row>
    <row r="4097" spans="4:15" x14ac:dyDescent="0.2">
      <c r="D4097" s="1"/>
      <c r="E4097" s="1"/>
      <c r="K4097" s="1"/>
      <c r="L4097" s="1"/>
      <c r="O4097" s="1"/>
    </row>
    <row r="4098" spans="4:15" x14ac:dyDescent="0.2">
      <c r="D4098" s="1"/>
      <c r="E4098" s="1"/>
      <c r="K4098" s="1"/>
      <c r="L4098" s="1"/>
      <c r="O4098" s="1"/>
    </row>
    <row r="4099" spans="4:15" x14ac:dyDescent="0.2">
      <c r="D4099" s="1"/>
      <c r="E4099" s="1"/>
      <c r="K4099" s="1"/>
      <c r="L4099" s="1"/>
      <c r="O4099" s="1"/>
    </row>
    <row r="4100" spans="4:15" x14ac:dyDescent="0.2">
      <c r="D4100" s="1"/>
      <c r="E4100" s="1"/>
      <c r="K4100" s="1"/>
      <c r="L4100" s="1"/>
      <c r="O4100" s="1"/>
    </row>
    <row r="4101" spans="4:15" x14ac:dyDescent="0.2">
      <c r="D4101" s="1"/>
      <c r="E4101" s="1"/>
      <c r="K4101" s="1"/>
      <c r="L4101" s="1"/>
      <c r="O4101" s="1"/>
    </row>
    <row r="4102" spans="4:15" x14ac:dyDescent="0.2">
      <c r="D4102" s="1"/>
      <c r="E4102" s="1"/>
      <c r="K4102" s="1"/>
      <c r="L4102" s="1"/>
      <c r="O4102" s="1"/>
    </row>
    <row r="4103" spans="4:15" x14ac:dyDescent="0.2">
      <c r="D4103" s="1"/>
      <c r="E4103" s="1"/>
      <c r="K4103" s="1"/>
      <c r="L4103" s="1"/>
      <c r="O4103" s="1"/>
    </row>
    <row r="4104" spans="4:15" x14ac:dyDescent="0.2">
      <c r="D4104" s="1"/>
      <c r="E4104" s="1"/>
      <c r="K4104" s="1"/>
      <c r="L4104" s="1"/>
      <c r="O4104" s="1"/>
    </row>
    <row r="4105" spans="4:15" x14ac:dyDescent="0.2">
      <c r="D4105" s="1"/>
      <c r="E4105" s="1"/>
      <c r="K4105" s="1"/>
      <c r="L4105" s="1"/>
      <c r="O4105" s="1"/>
    </row>
    <row r="4106" spans="4:15" x14ac:dyDescent="0.2">
      <c r="D4106" s="1"/>
      <c r="E4106" s="1"/>
      <c r="K4106" s="1"/>
      <c r="L4106" s="1"/>
      <c r="O4106" s="1"/>
    </row>
    <row r="4107" spans="4:15" x14ac:dyDescent="0.2">
      <c r="D4107" s="1"/>
      <c r="E4107" s="1"/>
      <c r="K4107" s="1"/>
      <c r="L4107" s="1"/>
      <c r="O4107" s="1"/>
    </row>
    <row r="4108" spans="4:15" x14ac:dyDescent="0.2">
      <c r="D4108" s="1"/>
      <c r="E4108" s="1"/>
      <c r="K4108" s="1"/>
      <c r="L4108" s="1"/>
      <c r="O4108" s="1"/>
    </row>
    <row r="4109" spans="4:15" x14ac:dyDescent="0.2">
      <c r="D4109" s="1"/>
      <c r="E4109" s="1"/>
      <c r="K4109" s="1"/>
      <c r="L4109" s="1"/>
      <c r="O4109" s="1"/>
    </row>
    <row r="4110" spans="4:15" x14ac:dyDescent="0.2">
      <c r="D4110" s="1"/>
      <c r="E4110" s="1"/>
      <c r="K4110" s="1"/>
      <c r="L4110" s="1"/>
      <c r="O4110" s="1"/>
    </row>
    <row r="4111" spans="4:15" x14ac:dyDescent="0.2">
      <c r="D4111" s="1"/>
      <c r="E4111" s="1"/>
      <c r="K4111" s="1"/>
      <c r="L4111" s="1"/>
      <c r="O4111" s="1"/>
    </row>
    <row r="4112" spans="4:15" x14ac:dyDescent="0.2">
      <c r="D4112" s="1"/>
      <c r="E4112" s="1"/>
      <c r="K4112" s="1"/>
      <c r="L4112" s="1"/>
      <c r="O4112" s="1"/>
    </row>
    <row r="4113" spans="4:15" x14ac:dyDescent="0.2">
      <c r="D4113" s="1"/>
      <c r="E4113" s="1"/>
      <c r="K4113" s="1"/>
      <c r="L4113" s="1"/>
      <c r="O4113" s="1"/>
    </row>
    <row r="4114" spans="4:15" x14ac:dyDescent="0.2">
      <c r="D4114" s="1"/>
      <c r="E4114" s="1"/>
      <c r="K4114" s="1"/>
      <c r="L4114" s="1"/>
      <c r="O4114" s="1"/>
    </row>
    <row r="4115" spans="4:15" x14ac:dyDescent="0.2">
      <c r="D4115" s="1"/>
      <c r="E4115" s="1"/>
      <c r="K4115" s="1"/>
      <c r="L4115" s="1"/>
      <c r="O4115" s="1"/>
    </row>
    <row r="4116" spans="4:15" x14ac:dyDescent="0.2">
      <c r="D4116" s="1"/>
      <c r="E4116" s="1"/>
      <c r="K4116" s="1"/>
      <c r="L4116" s="1"/>
      <c r="O4116" s="1"/>
    </row>
    <row r="4117" spans="4:15" x14ac:dyDescent="0.2">
      <c r="D4117" s="1"/>
      <c r="E4117" s="1"/>
      <c r="K4117" s="1"/>
      <c r="L4117" s="1"/>
      <c r="O4117" s="1"/>
    </row>
    <row r="4118" spans="4:15" x14ac:dyDescent="0.2">
      <c r="D4118" s="1"/>
      <c r="E4118" s="1"/>
      <c r="K4118" s="1"/>
      <c r="L4118" s="1"/>
      <c r="O4118" s="1"/>
    </row>
    <row r="4119" spans="4:15" x14ac:dyDescent="0.2">
      <c r="D4119" s="1"/>
      <c r="E4119" s="1"/>
      <c r="K4119" s="1"/>
      <c r="L4119" s="1"/>
      <c r="O4119" s="1"/>
    </row>
    <row r="4120" spans="4:15" x14ac:dyDescent="0.2">
      <c r="D4120" s="1"/>
      <c r="E4120" s="1"/>
      <c r="K4120" s="1"/>
      <c r="L4120" s="1"/>
      <c r="O4120" s="1"/>
    </row>
    <row r="4121" spans="4:15" x14ac:dyDescent="0.2">
      <c r="D4121" s="1"/>
      <c r="E4121" s="1"/>
      <c r="K4121" s="1"/>
      <c r="L4121" s="1"/>
      <c r="O4121" s="1"/>
    </row>
    <row r="4122" spans="4:15" x14ac:dyDescent="0.2">
      <c r="D4122" s="1"/>
      <c r="E4122" s="1"/>
      <c r="K4122" s="1"/>
      <c r="L4122" s="1"/>
      <c r="O4122" s="1"/>
    </row>
    <row r="4123" spans="4:15" x14ac:dyDescent="0.2">
      <c r="D4123" s="1"/>
      <c r="E4123" s="1"/>
      <c r="K4123" s="1"/>
      <c r="L4123" s="1"/>
      <c r="O4123" s="1"/>
    </row>
    <row r="4124" spans="4:15" x14ac:dyDescent="0.2">
      <c r="D4124" s="1"/>
      <c r="E4124" s="1"/>
      <c r="K4124" s="1"/>
      <c r="L4124" s="1"/>
      <c r="O4124" s="1"/>
    </row>
    <row r="4125" spans="4:15" x14ac:dyDescent="0.2">
      <c r="D4125" s="1"/>
      <c r="E4125" s="1"/>
      <c r="K4125" s="1"/>
      <c r="L4125" s="1"/>
      <c r="O4125" s="1"/>
    </row>
    <row r="4126" spans="4:15" x14ac:dyDescent="0.2">
      <c r="D4126" s="1"/>
      <c r="E4126" s="1"/>
      <c r="K4126" s="1"/>
      <c r="L4126" s="1"/>
      <c r="O4126" s="1"/>
    </row>
    <row r="4127" spans="4:15" x14ac:dyDescent="0.2">
      <c r="D4127" s="1"/>
      <c r="E4127" s="1"/>
      <c r="K4127" s="1"/>
      <c r="L4127" s="1"/>
      <c r="O4127" s="1"/>
    </row>
    <row r="4128" spans="4:15" x14ac:dyDescent="0.2">
      <c r="D4128" s="1"/>
      <c r="E4128" s="1"/>
      <c r="K4128" s="1"/>
      <c r="L4128" s="1"/>
      <c r="O4128" s="1"/>
    </row>
    <row r="4129" spans="4:15" x14ac:dyDescent="0.2">
      <c r="D4129" s="1"/>
      <c r="E4129" s="1"/>
      <c r="K4129" s="1"/>
      <c r="L4129" s="1"/>
      <c r="O4129" s="1"/>
    </row>
    <row r="4130" spans="4:15" x14ac:dyDescent="0.2">
      <c r="K4130" s="1"/>
      <c r="L4130" s="1"/>
      <c r="O4130" s="1"/>
    </row>
    <row r="4131" spans="4:15" x14ac:dyDescent="0.2">
      <c r="K4131" s="1"/>
      <c r="L4131" s="1"/>
      <c r="O4131" s="1"/>
    </row>
    <row r="4132" spans="4:15" x14ac:dyDescent="0.2">
      <c r="K4132" s="1"/>
      <c r="L4132" s="1"/>
      <c r="O4132" s="1"/>
    </row>
    <row r="4133" spans="4:15" x14ac:dyDescent="0.2">
      <c r="K4133" s="1"/>
      <c r="L4133" s="1"/>
      <c r="O4133" s="1"/>
    </row>
    <row r="4134" spans="4:15" x14ac:dyDescent="0.2">
      <c r="K4134" s="1"/>
      <c r="L4134" s="1"/>
      <c r="O4134" s="1"/>
    </row>
    <row r="4135" spans="4:15" x14ac:dyDescent="0.2">
      <c r="K4135" s="1"/>
      <c r="L4135" s="1"/>
      <c r="O4135" s="1"/>
    </row>
    <row r="4136" spans="4:15" x14ac:dyDescent="0.2">
      <c r="K4136" s="1"/>
      <c r="L4136" s="1"/>
      <c r="O4136" s="1"/>
    </row>
    <row r="4137" spans="4:15" x14ac:dyDescent="0.2">
      <c r="K4137" s="1"/>
      <c r="L4137" s="1"/>
      <c r="O4137" s="1"/>
    </row>
    <row r="4138" spans="4:15" x14ac:dyDescent="0.2">
      <c r="K4138" s="1"/>
      <c r="L4138" s="1"/>
      <c r="O4138" s="1"/>
    </row>
    <row r="4139" spans="4:15" x14ac:dyDescent="0.2">
      <c r="K4139" s="1"/>
      <c r="L4139" s="1"/>
      <c r="O4139" s="1"/>
    </row>
    <row r="4140" spans="4:15" x14ac:dyDescent="0.2">
      <c r="K4140" s="1"/>
      <c r="L4140" s="1"/>
      <c r="O4140" s="1"/>
    </row>
    <row r="4141" spans="4:15" x14ac:dyDescent="0.2">
      <c r="K4141" s="1"/>
      <c r="L4141" s="1"/>
      <c r="O4141" s="1"/>
    </row>
    <row r="4142" spans="4:15" x14ac:dyDescent="0.2">
      <c r="K4142" s="1"/>
      <c r="L4142" s="1"/>
      <c r="O4142" s="1"/>
    </row>
    <row r="4143" spans="4:15" x14ac:dyDescent="0.2">
      <c r="K4143" s="1"/>
      <c r="L4143" s="1"/>
      <c r="O4143" s="1"/>
    </row>
    <row r="4144" spans="4:15" x14ac:dyDescent="0.2">
      <c r="K4144" s="1"/>
      <c r="L4144" s="1"/>
      <c r="O4144" s="1"/>
    </row>
    <row r="4145" spans="11:15" x14ac:dyDescent="0.2">
      <c r="K4145" s="1"/>
      <c r="L4145" s="1"/>
      <c r="O4145" s="1"/>
    </row>
    <row r="4146" spans="11:15" x14ac:dyDescent="0.2">
      <c r="K4146" s="1"/>
      <c r="L4146" s="1"/>
      <c r="O4146" s="1"/>
    </row>
    <row r="4147" spans="11:15" x14ac:dyDescent="0.2">
      <c r="K4147" s="1"/>
      <c r="L4147" s="1"/>
      <c r="O4147" s="1"/>
    </row>
    <row r="4148" spans="11:15" x14ac:dyDescent="0.2">
      <c r="K4148" s="1"/>
      <c r="L4148" s="1"/>
      <c r="O4148" s="1"/>
    </row>
    <row r="4149" spans="11:15" x14ac:dyDescent="0.2">
      <c r="K4149" s="1"/>
      <c r="L4149" s="1"/>
      <c r="O4149" s="1"/>
    </row>
    <row r="4150" spans="11:15" x14ac:dyDescent="0.2">
      <c r="K4150" s="1"/>
      <c r="L4150" s="1"/>
      <c r="O4150" s="1"/>
    </row>
    <row r="4151" spans="11:15" x14ac:dyDescent="0.2">
      <c r="K4151" s="1"/>
      <c r="L4151" s="1"/>
      <c r="O4151" s="1"/>
    </row>
    <row r="4152" spans="11:15" x14ac:dyDescent="0.2">
      <c r="K4152" s="1"/>
      <c r="L4152" s="1"/>
      <c r="O4152" s="1"/>
    </row>
    <row r="4153" spans="11:15" x14ac:dyDescent="0.2">
      <c r="K4153" s="1"/>
      <c r="L4153" s="1"/>
      <c r="O4153" s="1"/>
    </row>
    <row r="4154" spans="11:15" x14ac:dyDescent="0.2">
      <c r="K4154" s="1"/>
      <c r="L4154" s="1"/>
      <c r="O4154" s="1"/>
    </row>
    <row r="4155" spans="11:15" x14ac:dyDescent="0.2">
      <c r="K4155" s="1"/>
      <c r="L4155" s="1"/>
      <c r="O4155" s="1"/>
    </row>
    <row r="4156" spans="11:15" x14ac:dyDescent="0.2">
      <c r="K4156" s="1"/>
      <c r="L4156" s="1"/>
      <c r="O4156" s="1"/>
    </row>
    <row r="4157" spans="11:15" x14ac:dyDescent="0.2">
      <c r="K4157" s="1"/>
      <c r="L4157" s="1"/>
      <c r="O4157" s="1"/>
    </row>
    <row r="4158" spans="11:15" x14ac:dyDescent="0.2">
      <c r="K4158" s="1"/>
      <c r="L4158" s="1"/>
      <c r="O4158" s="1"/>
    </row>
    <row r="4159" spans="11:15" x14ac:dyDescent="0.2">
      <c r="K4159" s="1"/>
      <c r="L4159" s="1"/>
      <c r="O4159" s="1"/>
    </row>
    <row r="4160" spans="11:15" x14ac:dyDescent="0.2">
      <c r="K4160" s="1"/>
      <c r="L4160" s="1"/>
      <c r="O4160" s="1"/>
    </row>
    <row r="4161" spans="11:15" x14ac:dyDescent="0.2">
      <c r="K4161" s="1"/>
      <c r="L4161" s="1"/>
      <c r="O4161" s="1"/>
    </row>
    <row r="4162" spans="11:15" x14ac:dyDescent="0.2">
      <c r="K4162" s="1"/>
      <c r="L4162" s="1"/>
      <c r="O4162" s="1"/>
    </row>
    <row r="4163" spans="11:15" x14ac:dyDescent="0.2">
      <c r="K4163" s="1"/>
      <c r="L4163" s="1"/>
      <c r="O4163" s="1"/>
    </row>
    <row r="4164" spans="11:15" x14ac:dyDescent="0.2">
      <c r="K4164" s="1"/>
      <c r="L4164" s="1"/>
      <c r="O4164" s="1"/>
    </row>
    <row r="4165" spans="11:15" x14ac:dyDescent="0.2">
      <c r="K4165" s="1"/>
      <c r="L4165" s="1"/>
      <c r="O4165" s="1"/>
    </row>
    <row r="4166" spans="11:15" x14ac:dyDescent="0.2">
      <c r="K4166" s="1"/>
      <c r="L4166" s="1"/>
      <c r="O4166" s="1"/>
    </row>
    <row r="4167" spans="11:15" x14ac:dyDescent="0.2">
      <c r="K4167" s="1"/>
      <c r="L4167" s="1"/>
      <c r="O4167" s="1"/>
    </row>
    <row r="4168" spans="11:15" x14ac:dyDescent="0.2">
      <c r="K4168" s="1"/>
      <c r="L4168" s="1"/>
      <c r="O4168" s="1"/>
    </row>
    <row r="4169" spans="11:15" x14ac:dyDescent="0.2">
      <c r="K4169" s="1"/>
      <c r="L4169" s="1"/>
      <c r="O4169" s="1"/>
    </row>
    <row r="4170" spans="11:15" x14ac:dyDescent="0.2">
      <c r="K4170" s="1"/>
      <c r="L4170" s="1"/>
      <c r="O4170" s="1"/>
    </row>
    <row r="4171" spans="11:15" x14ac:dyDescent="0.2">
      <c r="K4171" s="1"/>
      <c r="L4171" s="1"/>
      <c r="O4171" s="1"/>
    </row>
    <row r="4172" spans="11:15" x14ac:dyDescent="0.2">
      <c r="K4172" s="1"/>
      <c r="L4172" s="1"/>
      <c r="O4172" s="1"/>
    </row>
    <row r="4173" spans="11:15" x14ac:dyDescent="0.2">
      <c r="K4173" s="1"/>
      <c r="L4173" s="1"/>
      <c r="O4173" s="1"/>
    </row>
    <row r="4174" spans="11:15" x14ac:dyDescent="0.2">
      <c r="K4174" s="1"/>
      <c r="L4174" s="1"/>
      <c r="O4174" s="1"/>
    </row>
    <row r="4175" spans="11:15" x14ac:dyDescent="0.2">
      <c r="K4175" s="1"/>
      <c r="L4175" s="1"/>
      <c r="O4175" s="1"/>
    </row>
    <row r="4176" spans="11:15" x14ac:dyDescent="0.2">
      <c r="K4176" s="1"/>
      <c r="L4176" s="1"/>
      <c r="O4176" s="1"/>
    </row>
    <row r="4177" spans="11:15" x14ac:dyDescent="0.2">
      <c r="K4177" s="1"/>
      <c r="L4177" s="1"/>
      <c r="O4177" s="1"/>
    </row>
    <row r="4178" spans="11:15" x14ac:dyDescent="0.2">
      <c r="K4178" s="1"/>
      <c r="L4178" s="1"/>
      <c r="O4178" s="1"/>
    </row>
    <row r="4179" spans="11:15" x14ac:dyDescent="0.2">
      <c r="K4179" s="1"/>
      <c r="L4179" s="1"/>
      <c r="O4179" s="1"/>
    </row>
    <row r="4180" spans="11:15" x14ac:dyDescent="0.2">
      <c r="K4180" s="1"/>
      <c r="L4180" s="1"/>
      <c r="O4180" s="1"/>
    </row>
    <row r="4181" spans="11:15" x14ac:dyDescent="0.2">
      <c r="K4181" s="1"/>
      <c r="L4181" s="1"/>
      <c r="O4181" s="1"/>
    </row>
    <row r="4182" spans="11:15" x14ac:dyDescent="0.2">
      <c r="K4182" s="1"/>
      <c r="L4182" s="1"/>
      <c r="O4182" s="1"/>
    </row>
    <row r="4183" spans="11:15" x14ac:dyDescent="0.2">
      <c r="K4183" s="1"/>
      <c r="L4183" s="1"/>
      <c r="O4183" s="1"/>
    </row>
    <row r="4184" spans="11:15" x14ac:dyDescent="0.2">
      <c r="K4184" s="1"/>
      <c r="L4184" s="1"/>
      <c r="O4184" s="1"/>
    </row>
    <row r="4185" spans="11:15" x14ac:dyDescent="0.2">
      <c r="K4185" s="1"/>
      <c r="L4185" s="1"/>
      <c r="O4185" s="1"/>
    </row>
    <row r="4186" spans="11:15" x14ac:dyDescent="0.2">
      <c r="K4186" s="1"/>
      <c r="L4186" s="1"/>
      <c r="O4186" s="1"/>
    </row>
    <row r="4187" spans="11:15" x14ac:dyDescent="0.2">
      <c r="K4187" s="1"/>
      <c r="L4187" s="1"/>
      <c r="O4187" s="1"/>
    </row>
    <row r="4188" spans="11:15" x14ac:dyDescent="0.2">
      <c r="K4188" s="1"/>
      <c r="L4188" s="1"/>
      <c r="O4188" s="1"/>
    </row>
    <row r="4189" spans="11:15" x14ac:dyDescent="0.2">
      <c r="K4189" s="1"/>
      <c r="L4189" s="1"/>
      <c r="O4189" s="1"/>
    </row>
    <row r="4190" spans="11:15" x14ac:dyDescent="0.2">
      <c r="K4190" s="1"/>
      <c r="L4190" s="1"/>
      <c r="O4190" s="1"/>
    </row>
    <row r="4191" spans="11:15" x14ac:dyDescent="0.2">
      <c r="K4191" s="1"/>
      <c r="L4191" s="1"/>
      <c r="O4191" s="1"/>
    </row>
    <row r="4192" spans="11:15" x14ac:dyDescent="0.2">
      <c r="K4192" s="1"/>
      <c r="L4192" s="1"/>
      <c r="O4192" s="1"/>
    </row>
    <row r="4193" spans="11:15" x14ac:dyDescent="0.2">
      <c r="K4193" s="1"/>
      <c r="L4193" s="1"/>
      <c r="O4193" s="1"/>
    </row>
    <row r="4194" spans="11:15" x14ac:dyDescent="0.2">
      <c r="K4194" s="1"/>
      <c r="L4194" s="1"/>
      <c r="O4194" s="1"/>
    </row>
    <row r="4195" spans="11:15" x14ac:dyDescent="0.2">
      <c r="K4195" s="1"/>
      <c r="L4195" s="1"/>
      <c r="O4195" s="1"/>
    </row>
    <row r="4196" spans="11:15" x14ac:dyDescent="0.2">
      <c r="K4196" s="1"/>
      <c r="L4196" s="1"/>
      <c r="O4196" s="1"/>
    </row>
    <row r="4197" spans="11:15" x14ac:dyDescent="0.2">
      <c r="K4197" s="1"/>
      <c r="L4197" s="1"/>
      <c r="O4197" s="1"/>
    </row>
    <row r="4198" spans="11:15" x14ac:dyDescent="0.2">
      <c r="K4198" s="1"/>
      <c r="L4198" s="1"/>
      <c r="O4198" s="1"/>
    </row>
    <row r="4199" spans="11:15" x14ac:dyDescent="0.2">
      <c r="K4199" s="1"/>
      <c r="L4199" s="1"/>
      <c r="O4199" s="1"/>
    </row>
    <row r="4200" spans="11:15" x14ac:dyDescent="0.2">
      <c r="K4200" s="1"/>
      <c r="L4200" s="1"/>
      <c r="O4200" s="1"/>
    </row>
    <row r="4201" spans="11:15" x14ac:dyDescent="0.2">
      <c r="K4201" s="1"/>
      <c r="L4201" s="1"/>
      <c r="O4201" s="1"/>
    </row>
    <row r="4202" spans="11:15" x14ac:dyDescent="0.2">
      <c r="K4202" s="1"/>
      <c r="L4202" s="1"/>
      <c r="O4202" s="1"/>
    </row>
    <row r="4203" spans="11:15" x14ac:dyDescent="0.2">
      <c r="K4203" s="1"/>
      <c r="L4203" s="1"/>
      <c r="O4203" s="1"/>
    </row>
    <row r="4204" spans="11:15" x14ac:dyDescent="0.2">
      <c r="K4204" s="1"/>
      <c r="L4204" s="1"/>
      <c r="O4204" s="1"/>
    </row>
    <row r="4205" spans="11:15" x14ac:dyDescent="0.2">
      <c r="K4205" s="1"/>
      <c r="L4205" s="1"/>
      <c r="O4205" s="1"/>
    </row>
    <row r="4206" spans="11:15" x14ac:dyDescent="0.2">
      <c r="K4206" s="1"/>
      <c r="L4206" s="1"/>
      <c r="O4206" s="1"/>
    </row>
    <row r="4207" spans="11:15" x14ac:dyDescent="0.2">
      <c r="K4207" s="1"/>
      <c r="L4207" s="1"/>
      <c r="O4207" s="1"/>
    </row>
    <row r="4208" spans="11:15" x14ac:dyDescent="0.2">
      <c r="K4208" s="1"/>
      <c r="L4208" s="1"/>
      <c r="O4208" s="1"/>
    </row>
    <row r="4209" spans="11:15" x14ac:dyDescent="0.2">
      <c r="K4209" s="1"/>
      <c r="L4209" s="1"/>
      <c r="O4209" s="1"/>
    </row>
    <row r="4210" spans="11:15" x14ac:dyDescent="0.2">
      <c r="K4210" s="1"/>
      <c r="L4210" s="1"/>
      <c r="O4210" s="1"/>
    </row>
    <row r="4211" spans="11:15" x14ac:dyDescent="0.2">
      <c r="K4211" s="1"/>
      <c r="L4211" s="1"/>
      <c r="O4211" s="1"/>
    </row>
    <row r="4212" spans="11:15" x14ac:dyDescent="0.2">
      <c r="K4212" s="1"/>
      <c r="L4212" s="1"/>
      <c r="O4212" s="1"/>
    </row>
    <row r="4213" spans="11:15" x14ac:dyDescent="0.2">
      <c r="K4213" s="1"/>
      <c r="L4213" s="1"/>
      <c r="O4213" s="1"/>
    </row>
    <row r="4214" spans="11:15" x14ac:dyDescent="0.2">
      <c r="K4214" s="1"/>
      <c r="L4214" s="1"/>
      <c r="O4214" s="1"/>
    </row>
    <row r="4215" spans="11:15" x14ac:dyDescent="0.2">
      <c r="K4215" s="1"/>
      <c r="L4215" s="1"/>
      <c r="O4215" s="1"/>
    </row>
    <row r="4216" spans="11:15" x14ac:dyDescent="0.2">
      <c r="K4216" s="1"/>
      <c r="L4216" s="1"/>
      <c r="O4216" s="1"/>
    </row>
    <row r="4217" spans="11:15" x14ac:dyDescent="0.2">
      <c r="K4217" s="1"/>
      <c r="L4217" s="1"/>
      <c r="O4217" s="1"/>
    </row>
    <row r="4218" spans="11:15" x14ac:dyDescent="0.2">
      <c r="K4218" s="1"/>
      <c r="L4218" s="1"/>
      <c r="O4218" s="1"/>
    </row>
    <row r="4219" spans="11:15" x14ac:dyDescent="0.2">
      <c r="K4219" s="1"/>
      <c r="L4219" s="1"/>
      <c r="O4219" s="1"/>
    </row>
    <row r="4220" spans="11:15" x14ac:dyDescent="0.2">
      <c r="K4220" s="1"/>
      <c r="L4220" s="1"/>
      <c r="O4220" s="1"/>
    </row>
    <row r="4221" spans="11:15" x14ac:dyDescent="0.2">
      <c r="K4221" s="1"/>
      <c r="L4221" s="1"/>
      <c r="O4221" s="1"/>
    </row>
    <row r="4222" spans="11:15" x14ac:dyDescent="0.2">
      <c r="K4222" s="1"/>
      <c r="L4222" s="1"/>
      <c r="O4222" s="1"/>
    </row>
    <row r="4223" spans="11:15" x14ac:dyDescent="0.2">
      <c r="K4223" s="1"/>
      <c r="L4223" s="1"/>
      <c r="O4223" s="1"/>
    </row>
    <row r="4224" spans="11:15" x14ac:dyDescent="0.2">
      <c r="K4224" s="1"/>
      <c r="L4224" s="1"/>
      <c r="O4224" s="1"/>
    </row>
    <row r="4225" spans="11:15" x14ac:dyDescent="0.2">
      <c r="K4225" s="1"/>
      <c r="L4225" s="1"/>
      <c r="O4225" s="1"/>
    </row>
    <row r="4226" spans="11:15" x14ac:dyDescent="0.2">
      <c r="K4226" s="1"/>
      <c r="L4226" s="1"/>
      <c r="O4226" s="1"/>
    </row>
    <row r="4227" spans="11:15" x14ac:dyDescent="0.2">
      <c r="K4227" s="1"/>
      <c r="L4227" s="1"/>
      <c r="O4227" s="1"/>
    </row>
    <row r="4228" spans="11:15" x14ac:dyDescent="0.2">
      <c r="K4228" s="1"/>
      <c r="L4228" s="1"/>
      <c r="O4228" s="1"/>
    </row>
    <row r="4229" spans="11:15" x14ac:dyDescent="0.2">
      <c r="K4229" s="1"/>
      <c r="L4229" s="1"/>
      <c r="O4229" s="1"/>
    </row>
    <row r="4230" spans="11:15" x14ac:dyDescent="0.2">
      <c r="K4230" s="1"/>
      <c r="L4230" s="1"/>
      <c r="O4230" s="1"/>
    </row>
    <row r="4231" spans="11:15" x14ac:dyDescent="0.2">
      <c r="K4231" s="1"/>
      <c r="L4231" s="1"/>
      <c r="O4231" s="1"/>
    </row>
    <row r="4232" spans="11:15" x14ac:dyDescent="0.2">
      <c r="K4232" s="1"/>
      <c r="L4232" s="1"/>
      <c r="O4232" s="1"/>
    </row>
    <row r="4233" spans="11:15" x14ac:dyDescent="0.2">
      <c r="K4233" s="1"/>
      <c r="L4233" s="1"/>
      <c r="O4233" s="1"/>
    </row>
    <row r="4234" spans="11:15" x14ac:dyDescent="0.2">
      <c r="K4234" s="1"/>
      <c r="L4234" s="1"/>
      <c r="O4234" s="1"/>
    </row>
    <row r="4235" spans="11:15" x14ac:dyDescent="0.2">
      <c r="K4235" s="1"/>
      <c r="L4235" s="1"/>
      <c r="O4235" s="1"/>
    </row>
    <row r="4236" spans="11:15" x14ac:dyDescent="0.2">
      <c r="K4236" s="1"/>
      <c r="L4236" s="1"/>
      <c r="O4236" s="1"/>
    </row>
    <row r="4237" spans="11:15" x14ac:dyDescent="0.2">
      <c r="K4237" s="1"/>
      <c r="L4237" s="1"/>
      <c r="O4237" s="1"/>
    </row>
    <row r="4238" spans="11:15" x14ac:dyDescent="0.2">
      <c r="K4238" s="1"/>
      <c r="L4238" s="1"/>
      <c r="O4238" s="1"/>
    </row>
    <row r="4239" spans="11:15" x14ac:dyDescent="0.2">
      <c r="K4239" s="1"/>
      <c r="L4239" s="1"/>
      <c r="O4239" s="1"/>
    </row>
    <row r="4240" spans="11:15" x14ac:dyDescent="0.2">
      <c r="K4240" s="1"/>
      <c r="L4240" s="1"/>
      <c r="O4240" s="1"/>
    </row>
    <row r="4241" spans="4:15" x14ac:dyDescent="0.2">
      <c r="K4241" s="1"/>
      <c r="L4241" s="1"/>
      <c r="O4241" s="1"/>
    </row>
    <row r="4242" spans="4:15" x14ac:dyDescent="0.2">
      <c r="K4242" s="1"/>
      <c r="L4242" s="1"/>
      <c r="O4242" s="1"/>
    </row>
    <row r="4243" spans="4:15" x14ac:dyDescent="0.2">
      <c r="K4243" s="1"/>
      <c r="L4243" s="1"/>
      <c r="O4243" s="1"/>
    </row>
    <row r="4244" spans="4:15" x14ac:dyDescent="0.2">
      <c r="K4244" s="1"/>
      <c r="L4244" s="1"/>
      <c r="O4244" s="1"/>
    </row>
    <row r="4245" spans="4:15" x14ac:dyDescent="0.2">
      <c r="K4245" s="1"/>
      <c r="L4245" s="1"/>
      <c r="O4245" s="1"/>
    </row>
    <row r="4246" spans="4:15" x14ac:dyDescent="0.2">
      <c r="K4246" s="1"/>
      <c r="L4246" s="1"/>
      <c r="O4246" s="1"/>
    </row>
    <row r="4247" spans="4:15" x14ac:dyDescent="0.2">
      <c r="K4247" s="1"/>
      <c r="L4247" s="1"/>
      <c r="O4247" s="1"/>
    </row>
    <row r="4248" spans="4:15" x14ac:dyDescent="0.2">
      <c r="K4248" s="1"/>
      <c r="L4248" s="1"/>
      <c r="O4248" s="1"/>
    </row>
    <row r="4249" spans="4:15" x14ac:dyDescent="0.2">
      <c r="K4249" s="1"/>
      <c r="L4249" s="1"/>
      <c r="O4249" s="1"/>
    </row>
    <row r="4250" spans="4:15" x14ac:dyDescent="0.2">
      <c r="D4250" s="1"/>
      <c r="E4250" s="1"/>
      <c r="K4250" s="1"/>
      <c r="L4250" s="1"/>
      <c r="O4250" s="1"/>
    </row>
    <row r="4251" spans="4:15" x14ac:dyDescent="0.2">
      <c r="D4251" s="1"/>
      <c r="E4251" s="1"/>
      <c r="K4251" s="1"/>
      <c r="L4251" s="1"/>
      <c r="O4251" s="1"/>
    </row>
    <row r="4252" spans="4:15" x14ac:dyDescent="0.2">
      <c r="D4252" s="1"/>
      <c r="E4252" s="1"/>
      <c r="K4252" s="1"/>
      <c r="L4252" s="1"/>
      <c r="O4252" s="1"/>
    </row>
    <row r="4253" spans="4:15" x14ac:dyDescent="0.2">
      <c r="D4253" s="1"/>
      <c r="E4253" s="1"/>
      <c r="K4253" s="1"/>
      <c r="L4253" s="1"/>
      <c r="O4253" s="1"/>
    </row>
    <row r="4254" spans="4:15" x14ac:dyDescent="0.2">
      <c r="D4254" s="1"/>
      <c r="E4254" s="1"/>
      <c r="K4254" s="1"/>
      <c r="L4254" s="1"/>
      <c r="O4254" s="1"/>
    </row>
    <row r="4255" spans="4:15" x14ac:dyDescent="0.2">
      <c r="D4255" s="1"/>
      <c r="E4255" s="1"/>
      <c r="K4255" s="1"/>
      <c r="L4255" s="1"/>
      <c r="O4255" s="1"/>
    </row>
    <row r="4256" spans="4:15" x14ac:dyDescent="0.2">
      <c r="D4256" s="1"/>
      <c r="E4256" s="1"/>
      <c r="K4256" s="1"/>
      <c r="L4256" s="1"/>
      <c r="O4256" s="1"/>
    </row>
    <row r="4257" spans="4:15" x14ac:dyDescent="0.2">
      <c r="D4257" s="1"/>
      <c r="E4257" s="1"/>
      <c r="K4257" s="1"/>
      <c r="L4257" s="1"/>
      <c r="O4257" s="1"/>
    </row>
    <row r="4258" spans="4:15" x14ac:dyDescent="0.2">
      <c r="D4258" s="1"/>
      <c r="E4258" s="1"/>
      <c r="K4258" s="1"/>
      <c r="L4258" s="1"/>
      <c r="O4258" s="1"/>
    </row>
    <row r="4259" spans="4:15" x14ac:dyDescent="0.2">
      <c r="D4259" s="1"/>
      <c r="E4259" s="1"/>
      <c r="K4259" s="1"/>
      <c r="L4259" s="1"/>
      <c r="O4259" s="1"/>
    </row>
    <row r="4260" spans="4:15" x14ac:dyDescent="0.2">
      <c r="D4260" s="1"/>
      <c r="E4260" s="1"/>
      <c r="K4260" s="1"/>
      <c r="L4260" s="1"/>
      <c r="O4260" s="1"/>
    </row>
    <row r="4261" spans="4:15" x14ac:dyDescent="0.2">
      <c r="D4261" s="1"/>
      <c r="E4261" s="1"/>
      <c r="K4261" s="1"/>
      <c r="L4261" s="1"/>
      <c r="O4261" s="1"/>
    </row>
    <row r="4262" spans="4:15" x14ac:dyDescent="0.2">
      <c r="D4262" s="1"/>
      <c r="E4262" s="1"/>
      <c r="K4262" s="1"/>
      <c r="L4262" s="1"/>
      <c r="O4262" s="1"/>
    </row>
    <row r="4263" spans="4:15" x14ac:dyDescent="0.2">
      <c r="D4263" s="1"/>
      <c r="E4263" s="1"/>
      <c r="K4263" s="1"/>
      <c r="L4263" s="1"/>
      <c r="O4263" s="1"/>
    </row>
    <row r="4264" spans="4:15" x14ac:dyDescent="0.2">
      <c r="D4264" s="1"/>
      <c r="E4264" s="1"/>
      <c r="K4264" s="1"/>
      <c r="L4264" s="1"/>
      <c r="O4264" s="1"/>
    </row>
    <row r="4265" spans="4:15" x14ac:dyDescent="0.2">
      <c r="D4265" s="1"/>
      <c r="E4265" s="1"/>
      <c r="K4265" s="1"/>
      <c r="L4265" s="1"/>
      <c r="O4265" s="1"/>
    </row>
    <row r="4266" spans="4:15" x14ac:dyDescent="0.2">
      <c r="D4266" s="1"/>
      <c r="E4266" s="1"/>
      <c r="K4266" s="1"/>
      <c r="L4266" s="1"/>
      <c r="O4266" s="1"/>
    </row>
    <row r="4267" spans="4:15" x14ac:dyDescent="0.2">
      <c r="D4267" s="1"/>
      <c r="E4267" s="1"/>
      <c r="K4267" s="1"/>
      <c r="L4267" s="1"/>
      <c r="O4267" s="1"/>
    </row>
    <row r="4268" spans="4:15" x14ac:dyDescent="0.2">
      <c r="D4268" s="1"/>
      <c r="E4268" s="1"/>
      <c r="K4268" s="1"/>
      <c r="L4268" s="1"/>
      <c r="O4268" s="1"/>
    </row>
    <row r="4269" spans="4:15" x14ac:dyDescent="0.2">
      <c r="D4269" s="1"/>
      <c r="E4269" s="1"/>
      <c r="K4269" s="1"/>
      <c r="L4269" s="1"/>
      <c r="O4269" s="1"/>
    </row>
    <row r="4270" spans="4:15" x14ac:dyDescent="0.2">
      <c r="D4270" s="1"/>
      <c r="E4270" s="1"/>
      <c r="K4270" s="1"/>
      <c r="L4270" s="1"/>
      <c r="O4270" s="1"/>
    </row>
    <row r="4271" spans="4:15" x14ac:dyDescent="0.2">
      <c r="D4271" s="1"/>
      <c r="E4271" s="1"/>
      <c r="K4271" s="1"/>
      <c r="L4271" s="1"/>
      <c r="O4271" s="1"/>
    </row>
    <row r="4272" spans="4:15" x14ac:dyDescent="0.2">
      <c r="D4272" s="1"/>
      <c r="E4272" s="1"/>
      <c r="K4272" s="1"/>
      <c r="L4272" s="1"/>
      <c r="O4272" s="1"/>
    </row>
    <row r="4273" spans="4:15" x14ac:dyDescent="0.2">
      <c r="D4273" s="1"/>
      <c r="E4273" s="1"/>
      <c r="K4273" s="1"/>
      <c r="L4273" s="1"/>
      <c r="O4273" s="1"/>
    </row>
    <row r="4274" spans="4:15" x14ac:dyDescent="0.2">
      <c r="K4274" s="1"/>
      <c r="L4274" s="1"/>
      <c r="O4274" s="1"/>
    </row>
    <row r="4275" spans="4:15" x14ac:dyDescent="0.2">
      <c r="K4275" s="1"/>
      <c r="L4275" s="1"/>
      <c r="O4275" s="1"/>
    </row>
    <row r="4276" spans="4:15" x14ac:dyDescent="0.2">
      <c r="K4276" s="1"/>
      <c r="L4276" s="1"/>
      <c r="O4276" s="1"/>
    </row>
    <row r="4277" spans="4:15" x14ac:dyDescent="0.2">
      <c r="K4277" s="1"/>
      <c r="L4277" s="1"/>
      <c r="O4277" s="1"/>
    </row>
    <row r="4278" spans="4:15" x14ac:dyDescent="0.2">
      <c r="K4278" s="1"/>
      <c r="L4278" s="1"/>
      <c r="O4278" s="1"/>
    </row>
    <row r="4279" spans="4:15" x14ac:dyDescent="0.2">
      <c r="K4279" s="1"/>
      <c r="L4279" s="1"/>
      <c r="O4279" s="1"/>
    </row>
    <row r="4280" spans="4:15" x14ac:dyDescent="0.2">
      <c r="K4280" s="1"/>
      <c r="L4280" s="1"/>
      <c r="O4280" s="1"/>
    </row>
    <row r="4281" spans="4:15" x14ac:dyDescent="0.2">
      <c r="K4281" s="1"/>
      <c r="L4281" s="1"/>
      <c r="O4281" s="1"/>
    </row>
    <row r="4282" spans="4:15" x14ac:dyDescent="0.2">
      <c r="K4282" s="1"/>
      <c r="L4282" s="1"/>
      <c r="O4282" s="1"/>
    </row>
    <row r="4283" spans="4:15" x14ac:dyDescent="0.2">
      <c r="K4283" s="1"/>
      <c r="L4283" s="1"/>
      <c r="O4283" s="1"/>
    </row>
    <row r="4284" spans="4:15" x14ac:dyDescent="0.2">
      <c r="K4284" s="1"/>
      <c r="L4284" s="1"/>
      <c r="O4284" s="1"/>
    </row>
    <row r="4285" spans="4:15" x14ac:dyDescent="0.2">
      <c r="K4285" s="1"/>
      <c r="L4285" s="1"/>
      <c r="O4285" s="1"/>
    </row>
    <row r="4286" spans="4:15" x14ac:dyDescent="0.2">
      <c r="K4286" s="1"/>
      <c r="L4286" s="1"/>
      <c r="O4286" s="1"/>
    </row>
    <row r="4287" spans="4:15" x14ac:dyDescent="0.2">
      <c r="K4287" s="1"/>
      <c r="L4287" s="1"/>
      <c r="O4287" s="1"/>
    </row>
    <row r="4288" spans="4:15" x14ac:dyDescent="0.2">
      <c r="K4288" s="1"/>
      <c r="L4288" s="1"/>
      <c r="O4288" s="1"/>
    </row>
    <row r="4289" spans="11:15" x14ac:dyDescent="0.2">
      <c r="K4289" s="1"/>
      <c r="L4289" s="1"/>
      <c r="O4289" s="1"/>
    </row>
    <row r="4290" spans="11:15" x14ac:dyDescent="0.2">
      <c r="K4290" s="1"/>
      <c r="L4290" s="1"/>
      <c r="O4290" s="1"/>
    </row>
    <row r="4291" spans="11:15" x14ac:dyDescent="0.2">
      <c r="K4291" s="1"/>
      <c r="L4291" s="1"/>
      <c r="O4291" s="1"/>
    </row>
    <row r="4292" spans="11:15" x14ac:dyDescent="0.2">
      <c r="K4292" s="1"/>
      <c r="L4292" s="1"/>
      <c r="O4292" s="1"/>
    </row>
    <row r="4293" spans="11:15" x14ac:dyDescent="0.2">
      <c r="K4293" s="1"/>
      <c r="L4293" s="1"/>
      <c r="O4293" s="1"/>
    </row>
    <row r="4294" spans="11:15" x14ac:dyDescent="0.2">
      <c r="K4294" s="1"/>
      <c r="L4294" s="1"/>
      <c r="O4294" s="1"/>
    </row>
    <row r="4295" spans="11:15" x14ac:dyDescent="0.2">
      <c r="K4295" s="1"/>
      <c r="L4295" s="1"/>
      <c r="O4295" s="1"/>
    </row>
    <row r="4296" spans="11:15" x14ac:dyDescent="0.2">
      <c r="K4296" s="1"/>
      <c r="L4296" s="1"/>
      <c r="O4296" s="1"/>
    </row>
    <row r="4297" spans="11:15" x14ac:dyDescent="0.2">
      <c r="K4297" s="1"/>
      <c r="L4297" s="1"/>
      <c r="O4297" s="1"/>
    </row>
    <row r="4298" spans="11:15" x14ac:dyDescent="0.2">
      <c r="K4298" s="1"/>
      <c r="L4298" s="1"/>
      <c r="O4298" s="1"/>
    </row>
    <row r="4299" spans="11:15" x14ac:dyDescent="0.2">
      <c r="K4299" s="1"/>
      <c r="L4299" s="1"/>
      <c r="O4299" s="1"/>
    </row>
    <row r="4300" spans="11:15" x14ac:dyDescent="0.2">
      <c r="K4300" s="1"/>
      <c r="L4300" s="1"/>
      <c r="O4300" s="1"/>
    </row>
    <row r="4301" spans="11:15" x14ac:dyDescent="0.2">
      <c r="K4301" s="1"/>
      <c r="L4301" s="1"/>
      <c r="O4301" s="1"/>
    </row>
    <row r="4302" spans="11:15" x14ac:dyDescent="0.2">
      <c r="K4302" s="1"/>
      <c r="L4302" s="1"/>
      <c r="O4302" s="1"/>
    </row>
    <row r="4303" spans="11:15" x14ac:dyDescent="0.2">
      <c r="K4303" s="1"/>
      <c r="L4303" s="1"/>
      <c r="O4303" s="1"/>
    </row>
    <row r="4304" spans="11:15" x14ac:dyDescent="0.2">
      <c r="K4304" s="1"/>
      <c r="L4304" s="1"/>
      <c r="O4304" s="1"/>
    </row>
    <row r="4305" spans="11:15" x14ac:dyDescent="0.2">
      <c r="K4305" s="1"/>
      <c r="L4305" s="1"/>
      <c r="O4305" s="1"/>
    </row>
    <row r="4306" spans="11:15" x14ac:dyDescent="0.2">
      <c r="K4306" s="1"/>
      <c r="L4306" s="1"/>
      <c r="O4306" s="1"/>
    </row>
    <row r="4307" spans="11:15" x14ac:dyDescent="0.2">
      <c r="K4307" s="1"/>
      <c r="L4307" s="1"/>
      <c r="O4307" s="1"/>
    </row>
    <row r="4308" spans="11:15" x14ac:dyDescent="0.2">
      <c r="K4308" s="1"/>
      <c r="L4308" s="1"/>
      <c r="O4308" s="1"/>
    </row>
    <row r="4309" spans="11:15" x14ac:dyDescent="0.2">
      <c r="K4309" s="1"/>
      <c r="L4309" s="1"/>
      <c r="O4309" s="1"/>
    </row>
    <row r="4310" spans="11:15" x14ac:dyDescent="0.2">
      <c r="K4310" s="1"/>
      <c r="L4310" s="1"/>
      <c r="O4310" s="1"/>
    </row>
    <row r="4311" spans="11:15" x14ac:dyDescent="0.2">
      <c r="K4311" s="1"/>
      <c r="L4311" s="1"/>
      <c r="O4311" s="1"/>
    </row>
    <row r="4312" spans="11:15" x14ac:dyDescent="0.2">
      <c r="K4312" s="1"/>
      <c r="L4312" s="1"/>
      <c r="O4312" s="1"/>
    </row>
    <row r="4313" spans="11:15" x14ac:dyDescent="0.2">
      <c r="K4313" s="1"/>
      <c r="L4313" s="1"/>
      <c r="O4313" s="1"/>
    </row>
    <row r="4314" spans="11:15" x14ac:dyDescent="0.2">
      <c r="K4314" s="1"/>
      <c r="L4314" s="1"/>
      <c r="O4314" s="1"/>
    </row>
    <row r="4315" spans="11:15" x14ac:dyDescent="0.2">
      <c r="K4315" s="1"/>
      <c r="L4315" s="1"/>
      <c r="O4315" s="1"/>
    </row>
    <row r="4316" spans="11:15" x14ac:dyDescent="0.2">
      <c r="K4316" s="1"/>
      <c r="L4316" s="1"/>
      <c r="O4316" s="1"/>
    </row>
    <row r="4317" spans="11:15" x14ac:dyDescent="0.2">
      <c r="K4317" s="1"/>
      <c r="L4317" s="1"/>
      <c r="O4317" s="1"/>
    </row>
    <row r="4318" spans="11:15" x14ac:dyDescent="0.2">
      <c r="K4318" s="1"/>
      <c r="L4318" s="1"/>
      <c r="O4318" s="1"/>
    </row>
    <row r="4319" spans="11:15" x14ac:dyDescent="0.2">
      <c r="K4319" s="1"/>
      <c r="L4319" s="1"/>
      <c r="O4319" s="1"/>
    </row>
    <row r="4320" spans="11:15" x14ac:dyDescent="0.2">
      <c r="K4320" s="1"/>
      <c r="L4320" s="1"/>
      <c r="O4320" s="1"/>
    </row>
    <row r="4321" spans="11:15" x14ac:dyDescent="0.2">
      <c r="K4321" s="1"/>
      <c r="L4321" s="1"/>
      <c r="O4321" s="1"/>
    </row>
    <row r="4322" spans="11:15" x14ac:dyDescent="0.2">
      <c r="K4322" s="1"/>
      <c r="L4322" s="1"/>
      <c r="O4322" s="1"/>
    </row>
    <row r="4323" spans="11:15" x14ac:dyDescent="0.2">
      <c r="K4323" s="1"/>
      <c r="L4323" s="1"/>
      <c r="O4323" s="1"/>
    </row>
    <row r="4324" spans="11:15" x14ac:dyDescent="0.2">
      <c r="K4324" s="1"/>
      <c r="L4324" s="1"/>
      <c r="O4324" s="1"/>
    </row>
    <row r="4325" spans="11:15" x14ac:dyDescent="0.2">
      <c r="K4325" s="1"/>
      <c r="L4325" s="1"/>
      <c r="O4325" s="1"/>
    </row>
    <row r="4326" spans="11:15" x14ac:dyDescent="0.2">
      <c r="K4326" s="1"/>
      <c r="L4326" s="1"/>
      <c r="O4326" s="1"/>
    </row>
    <row r="4327" spans="11:15" x14ac:dyDescent="0.2">
      <c r="K4327" s="1"/>
      <c r="L4327" s="1"/>
      <c r="O4327" s="1"/>
    </row>
    <row r="4328" spans="11:15" x14ac:dyDescent="0.2">
      <c r="K4328" s="1"/>
      <c r="L4328" s="1"/>
      <c r="O4328" s="1"/>
    </row>
    <row r="4329" spans="11:15" x14ac:dyDescent="0.2">
      <c r="K4329" s="1"/>
      <c r="L4329" s="1"/>
      <c r="O4329" s="1"/>
    </row>
    <row r="4330" spans="11:15" x14ac:dyDescent="0.2">
      <c r="K4330" s="1"/>
      <c r="L4330" s="1"/>
      <c r="O4330" s="1"/>
    </row>
    <row r="4331" spans="11:15" x14ac:dyDescent="0.2">
      <c r="K4331" s="1"/>
      <c r="L4331" s="1"/>
      <c r="O4331" s="1"/>
    </row>
    <row r="4332" spans="11:15" x14ac:dyDescent="0.2">
      <c r="K4332" s="1"/>
      <c r="L4332" s="1"/>
      <c r="O4332" s="1"/>
    </row>
    <row r="4333" spans="11:15" x14ac:dyDescent="0.2">
      <c r="K4333" s="1"/>
      <c r="L4333" s="1"/>
      <c r="O4333" s="1"/>
    </row>
    <row r="4334" spans="11:15" x14ac:dyDescent="0.2">
      <c r="K4334" s="1"/>
      <c r="L4334" s="1"/>
      <c r="O4334" s="1"/>
    </row>
    <row r="4335" spans="11:15" x14ac:dyDescent="0.2">
      <c r="K4335" s="1"/>
      <c r="L4335" s="1"/>
      <c r="O4335" s="1"/>
    </row>
    <row r="4336" spans="11:15" x14ac:dyDescent="0.2">
      <c r="K4336" s="1"/>
      <c r="L4336" s="1"/>
      <c r="O4336" s="1"/>
    </row>
    <row r="4337" spans="11:15" x14ac:dyDescent="0.2">
      <c r="K4337" s="1"/>
      <c r="L4337" s="1"/>
      <c r="O4337" s="1"/>
    </row>
    <row r="4338" spans="11:15" x14ac:dyDescent="0.2">
      <c r="K4338" s="1"/>
      <c r="L4338" s="1"/>
      <c r="O4338" s="1"/>
    </row>
    <row r="4339" spans="11:15" x14ac:dyDescent="0.2">
      <c r="K4339" s="1"/>
      <c r="L4339" s="1"/>
      <c r="O4339" s="1"/>
    </row>
    <row r="4340" spans="11:15" x14ac:dyDescent="0.2">
      <c r="K4340" s="1"/>
      <c r="L4340" s="1"/>
      <c r="O4340" s="1"/>
    </row>
    <row r="4341" spans="11:15" x14ac:dyDescent="0.2">
      <c r="K4341" s="1"/>
      <c r="L4341" s="1"/>
      <c r="O4341" s="1"/>
    </row>
    <row r="4342" spans="11:15" x14ac:dyDescent="0.2">
      <c r="K4342" s="1"/>
      <c r="L4342" s="1"/>
      <c r="O4342" s="1"/>
    </row>
    <row r="4343" spans="11:15" x14ac:dyDescent="0.2">
      <c r="K4343" s="1"/>
      <c r="L4343" s="1"/>
      <c r="O4343" s="1"/>
    </row>
    <row r="4344" spans="11:15" x14ac:dyDescent="0.2">
      <c r="K4344" s="1"/>
      <c r="L4344" s="1"/>
      <c r="O4344" s="1"/>
    </row>
    <row r="4345" spans="11:15" x14ac:dyDescent="0.2">
      <c r="K4345" s="1"/>
      <c r="L4345" s="1"/>
      <c r="O4345" s="1"/>
    </row>
    <row r="4346" spans="11:15" x14ac:dyDescent="0.2">
      <c r="K4346" s="1"/>
      <c r="L4346" s="1"/>
      <c r="O4346" s="1"/>
    </row>
    <row r="4347" spans="11:15" x14ac:dyDescent="0.2">
      <c r="K4347" s="1"/>
      <c r="L4347" s="1"/>
      <c r="O4347" s="1"/>
    </row>
    <row r="4348" spans="11:15" x14ac:dyDescent="0.2">
      <c r="K4348" s="1"/>
      <c r="L4348" s="1"/>
      <c r="O4348" s="1"/>
    </row>
    <row r="4349" spans="11:15" x14ac:dyDescent="0.2">
      <c r="K4349" s="1"/>
      <c r="L4349" s="1"/>
      <c r="O4349" s="1"/>
    </row>
    <row r="4350" spans="11:15" x14ac:dyDescent="0.2">
      <c r="K4350" s="1"/>
      <c r="L4350" s="1"/>
      <c r="O4350" s="1"/>
    </row>
    <row r="4351" spans="11:15" x14ac:dyDescent="0.2">
      <c r="K4351" s="1"/>
      <c r="L4351" s="1"/>
      <c r="O4351" s="1"/>
    </row>
    <row r="4352" spans="11:15" x14ac:dyDescent="0.2">
      <c r="K4352" s="1"/>
      <c r="L4352" s="1"/>
      <c r="O4352" s="1"/>
    </row>
    <row r="4353" spans="11:15" x14ac:dyDescent="0.2">
      <c r="K4353" s="1"/>
      <c r="L4353" s="1"/>
      <c r="O4353" s="1"/>
    </row>
    <row r="4354" spans="11:15" x14ac:dyDescent="0.2">
      <c r="K4354" s="1"/>
      <c r="L4354" s="1"/>
      <c r="O4354" s="1"/>
    </row>
    <row r="4355" spans="11:15" x14ac:dyDescent="0.2">
      <c r="K4355" s="1"/>
      <c r="L4355" s="1"/>
      <c r="O4355" s="1"/>
    </row>
    <row r="4356" spans="11:15" x14ac:dyDescent="0.2">
      <c r="K4356" s="1"/>
      <c r="L4356" s="1"/>
      <c r="O4356" s="1"/>
    </row>
    <row r="4357" spans="11:15" x14ac:dyDescent="0.2">
      <c r="K4357" s="1"/>
      <c r="L4357" s="1"/>
      <c r="O4357" s="1"/>
    </row>
    <row r="4358" spans="11:15" x14ac:dyDescent="0.2">
      <c r="K4358" s="1"/>
      <c r="L4358" s="1"/>
      <c r="O4358" s="1"/>
    </row>
    <row r="4359" spans="11:15" x14ac:dyDescent="0.2">
      <c r="K4359" s="1"/>
      <c r="L4359" s="1"/>
      <c r="O4359" s="1"/>
    </row>
    <row r="4360" spans="11:15" x14ac:dyDescent="0.2">
      <c r="K4360" s="1"/>
      <c r="L4360" s="1"/>
      <c r="O4360" s="1"/>
    </row>
    <row r="4361" spans="11:15" x14ac:dyDescent="0.2">
      <c r="K4361" s="1"/>
      <c r="L4361" s="1"/>
      <c r="O4361" s="1"/>
    </row>
    <row r="4362" spans="11:15" x14ac:dyDescent="0.2">
      <c r="K4362" s="1"/>
      <c r="L4362" s="1"/>
      <c r="O4362" s="1"/>
    </row>
    <row r="4363" spans="11:15" x14ac:dyDescent="0.2">
      <c r="K4363" s="1"/>
      <c r="L4363" s="1"/>
      <c r="O4363" s="1"/>
    </row>
    <row r="4364" spans="11:15" x14ac:dyDescent="0.2">
      <c r="K4364" s="1"/>
      <c r="L4364" s="1"/>
      <c r="O4364" s="1"/>
    </row>
    <row r="4365" spans="11:15" x14ac:dyDescent="0.2">
      <c r="K4365" s="1"/>
      <c r="L4365" s="1"/>
      <c r="O4365" s="1"/>
    </row>
    <row r="4366" spans="11:15" x14ac:dyDescent="0.2">
      <c r="K4366" s="1"/>
      <c r="L4366" s="1"/>
      <c r="O4366" s="1"/>
    </row>
    <row r="4367" spans="11:15" x14ac:dyDescent="0.2">
      <c r="K4367" s="1"/>
      <c r="L4367" s="1"/>
      <c r="O4367" s="1"/>
    </row>
    <row r="4368" spans="11:15" x14ac:dyDescent="0.2">
      <c r="K4368" s="1"/>
      <c r="L4368" s="1"/>
      <c r="O4368" s="1"/>
    </row>
    <row r="4369" spans="4:15" x14ac:dyDescent="0.2">
      <c r="K4369" s="1"/>
      <c r="L4369" s="1"/>
      <c r="O4369" s="1"/>
    </row>
    <row r="4370" spans="4:15" x14ac:dyDescent="0.2">
      <c r="D4370" s="1"/>
      <c r="E4370" s="1"/>
      <c r="K4370" s="1"/>
      <c r="L4370" s="1"/>
      <c r="O4370" s="1"/>
    </row>
    <row r="4371" spans="4:15" x14ac:dyDescent="0.2">
      <c r="D4371" s="1"/>
      <c r="E4371" s="1"/>
      <c r="K4371" s="1"/>
      <c r="L4371" s="1"/>
      <c r="O4371" s="1"/>
    </row>
    <row r="4372" spans="4:15" x14ac:dyDescent="0.2">
      <c r="D4372" s="1"/>
      <c r="E4372" s="1"/>
      <c r="K4372" s="1"/>
      <c r="L4372" s="1"/>
      <c r="O4372" s="1"/>
    </row>
    <row r="4373" spans="4:15" x14ac:dyDescent="0.2">
      <c r="D4373" s="1"/>
      <c r="E4373" s="1"/>
      <c r="K4373" s="1"/>
      <c r="L4373" s="1"/>
      <c r="O4373" s="1"/>
    </row>
    <row r="4374" spans="4:15" x14ac:dyDescent="0.2">
      <c r="D4374" s="1"/>
      <c r="E4374" s="1"/>
      <c r="K4374" s="1"/>
      <c r="L4374" s="1"/>
      <c r="O4374" s="1"/>
    </row>
    <row r="4375" spans="4:15" x14ac:dyDescent="0.2">
      <c r="D4375" s="1"/>
      <c r="E4375" s="1"/>
      <c r="K4375" s="1"/>
      <c r="L4375" s="1"/>
      <c r="O4375" s="1"/>
    </row>
    <row r="4376" spans="4:15" x14ac:dyDescent="0.2">
      <c r="D4376" s="1"/>
      <c r="E4376" s="1"/>
      <c r="K4376" s="1"/>
      <c r="L4376" s="1"/>
      <c r="O4376" s="1"/>
    </row>
    <row r="4377" spans="4:15" x14ac:dyDescent="0.2">
      <c r="D4377" s="1"/>
      <c r="E4377" s="1"/>
      <c r="K4377" s="1"/>
      <c r="L4377" s="1"/>
      <c r="O4377" s="1"/>
    </row>
    <row r="4378" spans="4:15" x14ac:dyDescent="0.2">
      <c r="D4378" s="1"/>
      <c r="E4378" s="1"/>
      <c r="K4378" s="1"/>
      <c r="L4378" s="1"/>
      <c r="O4378" s="1"/>
    </row>
    <row r="4379" spans="4:15" x14ac:dyDescent="0.2">
      <c r="D4379" s="1"/>
      <c r="E4379" s="1"/>
      <c r="K4379" s="1"/>
      <c r="L4379" s="1"/>
      <c r="O4379" s="1"/>
    </row>
    <row r="4380" spans="4:15" x14ac:dyDescent="0.2">
      <c r="D4380" s="1"/>
      <c r="E4380" s="1"/>
      <c r="K4380" s="1"/>
      <c r="L4380" s="1"/>
      <c r="O4380" s="1"/>
    </row>
    <row r="4381" spans="4:15" x14ac:dyDescent="0.2">
      <c r="D4381" s="1"/>
      <c r="E4381" s="1"/>
      <c r="K4381" s="1"/>
      <c r="L4381" s="1"/>
      <c r="O4381" s="1"/>
    </row>
    <row r="4382" spans="4:15" x14ac:dyDescent="0.2">
      <c r="D4382" s="1"/>
      <c r="E4382" s="1"/>
      <c r="K4382" s="1"/>
      <c r="L4382" s="1"/>
      <c r="O4382" s="1"/>
    </row>
    <row r="4383" spans="4:15" x14ac:dyDescent="0.2">
      <c r="D4383" s="1"/>
      <c r="E4383" s="1"/>
      <c r="K4383" s="1"/>
      <c r="L4383" s="1"/>
      <c r="O4383" s="1"/>
    </row>
    <row r="4384" spans="4:15" x14ac:dyDescent="0.2">
      <c r="D4384" s="1"/>
      <c r="E4384" s="1"/>
      <c r="K4384" s="1"/>
      <c r="L4384" s="1"/>
      <c r="O4384" s="1"/>
    </row>
    <row r="4385" spans="4:15" x14ac:dyDescent="0.2">
      <c r="D4385" s="1"/>
      <c r="E4385" s="1"/>
      <c r="K4385" s="1"/>
      <c r="L4385" s="1"/>
      <c r="O4385" s="1"/>
    </row>
    <row r="4386" spans="4:15" x14ac:dyDescent="0.2">
      <c r="D4386" s="1"/>
      <c r="E4386" s="1"/>
      <c r="K4386" s="1"/>
      <c r="L4386" s="1"/>
      <c r="O4386" s="1"/>
    </row>
    <row r="4387" spans="4:15" x14ac:dyDescent="0.2">
      <c r="D4387" s="1"/>
      <c r="E4387" s="1"/>
      <c r="K4387" s="1"/>
      <c r="L4387" s="1"/>
      <c r="O4387" s="1"/>
    </row>
    <row r="4388" spans="4:15" x14ac:dyDescent="0.2">
      <c r="D4388" s="1"/>
      <c r="E4388" s="1"/>
      <c r="K4388" s="1"/>
      <c r="L4388" s="1"/>
      <c r="O4388" s="1"/>
    </row>
    <row r="4389" spans="4:15" x14ac:dyDescent="0.2">
      <c r="D4389" s="1"/>
      <c r="E4389" s="1"/>
      <c r="K4389" s="1"/>
      <c r="L4389" s="1"/>
      <c r="O4389" s="1"/>
    </row>
    <row r="4390" spans="4:15" x14ac:dyDescent="0.2">
      <c r="D4390" s="1"/>
      <c r="E4390" s="1"/>
      <c r="K4390" s="1"/>
      <c r="L4390" s="1"/>
      <c r="O4390" s="1"/>
    </row>
    <row r="4391" spans="4:15" x14ac:dyDescent="0.2">
      <c r="D4391" s="1"/>
      <c r="E4391" s="1"/>
      <c r="K4391" s="1"/>
      <c r="L4391" s="1"/>
      <c r="O4391" s="1"/>
    </row>
    <row r="4392" spans="4:15" x14ac:dyDescent="0.2">
      <c r="D4392" s="1"/>
      <c r="E4392" s="1"/>
      <c r="K4392" s="1"/>
      <c r="L4392" s="1"/>
      <c r="O4392" s="1"/>
    </row>
    <row r="4393" spans="4:15" x14ac:dyDescent="0.2">
      <c r="D4393" s="1"/>
      <c r="E4393" s="1"/>
      <c r="K4393" s="1"/>
      <c r="L4393" s="1"/>
      <c r="O4393" s="1"/>
    </row>
    <row r="4394" spans="4:15" x14ac:dyDescent="0.2">
      <c r="D4394" s="1"/>
      <c r="E4394" s="1"/>
      <c r="K4394" s="1"/>
      <c r="L4394" s="1"/>
      <c r="O4394" s="1"/>
    </row>
    <row r="4395" spans="4:15" x14ac:dyDescent="0.2">
      <c r="D4395" s="1"/>
      <c r="E4395" s="1"/>
      <c r="K4395" s="1"/>
      <c r="L4395" s="1"/>
      <c r="O4395" s="1"/>
    </row>
    <row r="4396" spans="4:15" x14ac:dyDescent="0.2">
      <c r="D4396" s="1"/>
      <c r="E4396" s="1"/>
      <c r="K4396" s="1"/>
      <c r="L4396" s="1"/>
      <c r="O4396" s="1"/>
    </row>
    <row r="4397" spans="4:15" x14ac:dyDescent="0.2">
      <c r="D4397" s="1"/>
      <c r="E4397" s="1"/>
      <c r="K4397" s="1"/>
      <c r="L4397" s="1"/>
      <c r="O4397" s="1"/>
    </row>
    <row r="4398" spans="4:15" x14ac:dyDescent="0.2">
      <c r="D4398" s="1"/>
      <c r="E4398" s="1"/>
      <c r="K4398" s="1"/>
      <c r="L4398" s="1"/>
      <c r="O4398" s="1"/>
    </row>
    <row r="4399" spans="4:15" x14ac:dyDescent="0.2">
      <c r="D4399" s="1"/>
      <c r="E4399" s="1"/>
      <c r="K4399" s="1"/>
      <c r="L4399" s="1"/>
      <c r="O4399" s="1"/>
    </row>
    <row r="4400" spans="4:15" x14ac:dyDescent="0.2">
      <c r="D4400" s="1"/>
      <c r="E4400" s="1"/>
      <c r="K4400" s="1"/>
      <c r="L4400" s="1"/>
      <c r="O4400" s="1"/>
    </row>
    <row r="4401" spans="4:15" x14ac:dyDescent="0.2">
      <c r="D4401" s="1"/>
      <c r="E4401" s="1"/>
      <c r="K4401" s="1"/>
      <c r="L4401" s="1"/>
      <c r="O4401" s="1"/>
    </row>
    <row r="4402" spans="4:15" x14ac:dyDescent="0.2">
      <c r="D4402" s="1"/>
      <c r="E4402" s="1"/>
      <c r="K4402" s="1"/>
      <c r="L4402" s="1"/>
      <c r="O4402" s="1"/>
    </row>
    <row r="4403" spans="4:15" x14ac:dyDescent="0.2">
      <c r="D4403" s="1"/>
      <c r="E4403" s="1"/>
      <c r="K4403" s="1"/>
      <c r="L4403" s="1"/>
      <c r="O4403" s="1"/>
    </row>
    <row r="4404" spans="4:15" x14ac:dyDescent="0.2">
      <c r="D4404" s="1"/>
      <c r="E4404" s="1"/>
      <c r="K4404" s="1"/>
      <c r="L4404" s="1"/>
      <c r="O4404" s="1"/>
    </row>
    <row r="4405" spans="4:15" x14ac:dyDescent="0.2">
      <c r="D4405" s="1"/>
      <c r="E4405" s="1"/>
      <c r="K4405" s="1"/>
      <c r="L4405" s="1"/>
      <c r="O4405" s="1"/>
    </row>
    <row r="4406" spans="4:15" x14ac:dyDescent="0.2">
      <c r="D4406" s="1"/>
      <c r="E4406" s="1"/>
      <c r="K4406" s="1"/>
      <c r="L4406" s="1"/>
      <c r="O4406" s="1"/>
    </row>
    <row r="4407" spans="4:15" x14ac:dyDescent="0.2">
      <c r="D4407" s="1"/>
      <c r="E4407" s="1"/>
      <c r="K4407" s="1"/>
      <c r="L4407" s="1"/>
      <c r="O4407" s="1"/>
    </row>
    <row r="4408" spans="4:15" x14ac:dyDescent="0.2">
      <c r="D4408" s="1"/>
      <c r="E4408" s="1"/>
      <c r="K4408" s="1"/>
      <c r="L4408" s="1"/>
      <c r="O4408" s="1"/>
    </row>
    <row r="4409" spans="4:15" x14ac:dyDescent="0.2">
      <c r="D4409" s="1"/>
      <c r="E4409" s="1"/>
      <c r="K4409" s="1"/>
      <c r="L4409" s="1"/>
      <c r="O4409" s="1"/>
    </row>
    <row r="4410" spans="4:15" x14ac:dyDescent="0.2">
      <c r="D4410" s="1"/>
      <c r="E4410" s="1"/>
      <c r="K4410" s="1"/>
      <c r="L4410" s="1"/>
      <c r="O4410" s="1"/>
    </row>
    <row r="4411" spans="4:15" x14ac:dyDescent="0.2">
      <c r="D4411" s="1"/>
      <c r="E4411" s="1"/>
      <c r="K4411" s="1"/>
      <c r="L4411" s="1"/>
      <c r="O4411" s="1"/>
    </row>
    <row r="4412" spans="4:15" x14ac:dyDescent="0.2">
      <c r="D4412" s="1"/>
      <c r="E4412" s="1"/>
      <c r="K4412" s="1"/>
      <c r="L4412" s="1"/>
      <c r="O4412" s="1"/>
    </row>
    <row r="4413" spans="4:15" x14ac:dyDescent="0.2">
      <c r="D4413" s="1"/>
      <c r="E4413" s="1"/>
      <c r="K4413" s="1"/>
      <c r="L4413" s="1"/>
      <c r="O4413" s="1"/>
    </row>
    <row r="4414" spans="4:15" x14ac:dyDescent="0.2">
      <c r="D4414" s="1"/>
      <c r="E4414" s="1"/>
      <c r="K4414" s="1"/>
      <c r="L4414" s="1"/>
      <c r="O4414" s="1"/>
    </row>
    <row r="4415" spans="4:15" x14ac:dyDescent="0.2">
      <c r="D4415" s="1"/>
      <c r="E4415" s="1"/>
      <c r="K4415" s="1"/>
      <c r="L4415" s="1"/>
      <c r="O4415" s="1"/>
    </row>
    <row r="4416" spans="4:15" x14ac:dyDescent="0.2">
      <c r="D4416" s="1"/>
      <c r="E4416" s="1"/>
      <c r="K4416" s="1"/>
      <c r="L4416" s="1"/>
      <c r="O4416" s="1"/>
    </row>
    <row r="4417" spans="4:15" x14ac:dyDescent="0.2">
      <c r="D4417" s="1"/>
      <c r="E4417" s="1"/>
      <c r="K4417" s="1"/>
      <c r="L4417" s="1"/>
      <c r="O4417" s="1"/>
    </row>
    <row r="4418" spans="4:15" x14ac:dyDescent="0.2">
      <c r="K4418" s="1"/>
      <c r="L4418" s="1"/>
      <c r="O4418" s="1"/>
    </row>
    <row r="4419" spans="4:15" x14ac:dyDescent="0.2">
      <c r="K4419" s="1"/>
      <c r="L4419" s="1"/>
      <c r="O4419" s="1"/>
    </row>
    <row r="4420" spans="4:15" x14ac:dyDescent="0.2">
      <c r="K4420" s="1"/>
      <c r="L4420" s="1"/>
      <c r="O4420" s="1"/>
    </row>
    <row r="4421" spans="4:15" x14ac:dyDescent="0.2">
      <c r="K4421" s="1"/>
      <c r="L4421" s="1"/>
      <c r="O4421" s="1"/>
    </row>
    <row r="4422" spans="4:15" x14ac:dyDescent="0.2">
      <c r="K4422" s="1"/>
      <c r="L4422" s="1"/>
      <c r="O4422" s="1"/>
    </row>
    <row r="4423" spans="4:15" x14ac:dyDescent="0.2">
      <c r="K4423" s="1"/>
      <c r="L4423" s="1"/>
      <c r="O4423" s="1"/>
    </row>
    <row r="4424" spans="4:15" x14ac:dyDescent="0.2">
      <c r="K4424" s="1"/>
      <c r="L4424" s="1"/>
      <c r="O4424" s="1"/>
    </row>
    <row r="4425" spans="4:15" x14ac:dyDescent="0.2">
      <c r="K4425" s="1"/>
      <c r="L4425" s="1"/>
      <c r="O4425" s="1"/>
    </row>
    <row r="4426" spans="4:15" x14ac:dyDescent="0.2">
      <c r="K4426" s="1"/>
      <c r="L4426" s="1"/>
      <c r="O4426" s="1"/>
    </row>
    <row r="4427" spans="4:15" x14ac:dyDescent="0.2">
      <c r="K4427" s="1"/>
      <c r="L4427" s="1"/>
      <c r="O4427" s="1"/>
    </row>
    <row r="4428" spans="4:15" x14ac:dyDescent="0.2">
      <c r="K4428" s="1"/>
      <c r="L4428" s="1"/>
      <c r="O4428" s="1"/>
    </row>
    <row r="4429" spans="4:15" x14ac:dyDescent="0.2">
      <c r="K4429" s="1"/>
      <c r="L4429" s="1"/>
      <c r="O4429" s="1"/>
    </row>
    <row r="4430" spans="4:15" x14ac:dyDescent="0.2">
      <c r="K4430" s="1"/>
      <c r="L4430" s="1"/>
      <c r="O4430" s="1"/>
    </row>
    <row r="4431" spans="4:15" x14ac:dyDescent="0.2">
      <c r="K4431" s="1"/>
      <c r="L4431" s="1"/>
      <c r="O4431" s="1"/>
    </row>
    <row r="4432" spans="4:15" x14ac:dyDescent="0.2">
      <c r="K4432" s="1"/>
      <c r="L4432" s="1"/>
      <c r="O4432" s="1"/>
    </row>
    <row r="4433" spans="4:15" x14ac:dyDescent="0.2">
      <c r="K4433" s="1"/>
      <c r="L4433" s="1"/>
      <c r="O4433" s="1"/>
    </row>
    <row r="4434" spans="4:15" x14ac:dyDescent="0.2">
      <c r="K4434" s="1"/>
      <c r="L4434" s="1"/>
      <c r="O4434" s="1"/>
    </row>
    <row r="4435" spans="4:15" x14ac:dyDescent="0.2">
      <c r="K4435" s="1"/>
      <c r="L4435" s="1"/>
      <c r="O4435" s="1"/>
    </row>
    <row r="4436" spans="4:15" x14ac:dyDescent="0.2">
      <c r="K4436" s="1"/>
      <c r="L4436" s="1"/>
      <c r="O4436" s="1"/>
    </row>
    <row r="4437" spans="4:15" x14ac:dyDescent="0.2">
      <c r="K4437" s="1"/>
      <c r="L4437" s="1"/>
      <c r="O4437" s="1"/>
    </row>
    <row r="4438" spans="4:15" x14ac:dyDescent="0.2">
      <c r="K4438" s="1"/>
      <c r="L4438" s="1"/>
      <c r="O4438" s="1"/>
    </row>
    <row r="4439" spans="4:15" x14ac:dyDescent="0.2">
      <c r="K4439" s="1"/>
      <c r="L4439" s="1"/>
      <c r="O4439" s="1"/>
    </row>
    <row r="4440" spans="4:15" x14ac:dyDescent="0.2">
      <c r="K4440" s="1"/>
      <c r="L4440" s="1"/>
      <c r="O4440" s="1"/>
    </row>
    <row r="4441" spans="4:15" x14ac:dyDescent="0.2">
      <c r="K4441" s="1"/>
      <c r="L4441" s="1"/>
      <c r="O4441" s="1"/>
    </row>
    <row r="4442" spans="4:15" x14ac:dyDescent="0.2">
      <c r="D4442" s="1"/>
      <c r="E4442" s="1"/>
      <c r="K4442" s="1"/>
      <c r="L4442" s="1"/>
      <c r="O4442" s="1"/>
    </row>
    <row r="4443" spans="4:15" x14ac:dyDescent="0.2">
      <c r="D4443" s="1"/>
      <c r="E4443" s="1"/>
      <c r="K4443" s="1"/>
      <c r="L4443" s="1"/>
      <c r="O4443" s="1"/>
    </row>
    <row r="4444" spans="4:15" x14ac:dyDescent="0.2">
      <c r="D4444" s="1"/>
      <c r="E4444" s="1"/>
      <c r="K4444" s="1"/>
      <c r="L4444" s="1"/>
      <c r="O4444" s="1"/>
    </row>
    <row r="4445" spans="4:15" x14ac:dyDescent="0.2">
      <c r="D4445" s="1"/>
      <c r="E4445" s="1"/>
      <c r="K4445" s="1"/>
      <c r="L4445" s="1"/>
      <c r="O4445" s="1"/>
    </row>
    <row r="4446" spans="4:15" x14ac:dyDescent="0.2">
      <c r="D4446" s="1"/>
      <c r="E4446" s="1"/>
      <c r="K4446" s="1"/>
      <c r="L4446" s="1"/>
      <c r="O4446" s="1"/>
    </row>
    <row r="4447" spans="4:15" x14ac:dyDescent="0.2">
      <c r="D4447" s="1"/>
      <c r="E4447" s="1"/>
      <c r="K4447" s="1"/>
      <c r="L4447" s="1"/>
      <c r="O4447" s="1"/>
    </row>
    <row r="4448" spans="4:15" x14ac:dyDescent="0.2">
      <c r="D4448" s="1"/>
      <c r="E4448" s="1"/>
      <c r="K4448" s="1"/>
      <c r="L4448" s="1"/>
      <c r="O4448" s="1"/>
    </row>
    <row r="4449" spans="4:15" x14ac:dyDescent="0.2">
      <c r="D4449" s="1"/>
      <c r="E4449" s="1"/>
      <c r="K4449" s="1"/>
      <c r="L4449" s="1"/>
      <c r="O4449" s="1"/>
    </row>
    <row r="4450" spans="4:15" x14ac:dyDescent="0.2">
      <c r="D4450" s="1"/>
      <c r="E4450" s="1"/>
      <c r="K4450" s="1"/>
      <c r="L4450" s="1"/>
      <c r="O4450" s="1"/>
    </row>
    <row r="4451" spans="4:15" x14ac:dyDescent="0.2">
      <c r="D4451" s="1"/>
      <c r="E4451" s="1"/>
      <c r="K4451" s="1"/>
      <c r="L4451" s="1"/>
      <c r="O4451" s="1"/>
    </row>
    <row r="4452" spans="4:15" x14ac:dyDescent="0.2">
      <c r="D4452" s="1"/>
      <c r="E4452" s="1"/>
      <c r="K4452" s="1"/>
      <c r="L4452" s="1"/>
      <c r="O4452" s="1"/>
    </row>
    <row r="4453" spans="4:15" x14ac:dyDescent="0.2">
      <c r="D4453" s="1"/>
      <c r="E4453" s="1"/>
      <c r="K4453" s="1"/>
      <c r="L4453" s="1"/>
      <c r="O4453" s="1"/>
    </row>
    <row r="4454" spans="4:15" x14ac:dyDescent="0.2">
      <c r="D4454" s="1"/>
      <c r="E4454" s="1"/>
      <c r="K4454" s="1"/>
      <c r="L4454" s="1"/>
      <c r="O4454" s="1"/>
    </row>
    <row r="4455" spans="4:15" x14ac:dyDescent="0.2">
      <c r="D4455" s="1"/>
      <c r="E4455" s="1"/>
      <c r="K4455" s="1"/>
      <c r="L4455" s="1"/>
      <c r="O4455" s="1"/>
    </row>
    <row r="4456" spans="4:15" x14ac:dyDescent="0.2">
      <c r="D4456" s="1"/>
      <c r="E4456" s="1"/>
      <c r="K4456" s="1"/>
      <c r="L4456" s="1"/>
      <c r="O4456" s="1"/>
    </row>
    <row r="4457" spans="4:15" x14ac:dyDescent="0.2">
      <c r="D4457" s="1"/>
      <c r="E4457" s="1"/>
      <c r="K4457" s="1"/>
      <c r="L4457" s="1"/>
      <c r="O4457" s="1"/>
    </row>
    <row r="4458" spans="4:15" x14ac:dyDescent="0.2">
      <c r="D4458" s="1"/>
      <c r="E4458" s="1"/>
      <c r="K4458" s="1"/>
      <c r="L4458" s="1"/>
      <c r="O4458" s="1"/>
    </row>
    <row r="4459" spans="4:15" x14ac:dyDescent="0.2">
      <c r="D4459" s="1"/>
      <c r="E4459" s="1"/>
      <c r="K4459" s="1"/>
      <c r="L4459" s="1"/>
      <c r="O4459" s="1"/>
    </row>
    <row r="4460" spans="4:15" x14ac:dyDescent="0.2">
      <c r="D4460" s="1"/>
      <c r="E4460" s="1"/>
      <c r="K4460" s="1"/>
      <c r="L4460" s="1"/>
      <c r="O4460" s="1"/>
    </row>
    <row r="4461" spans="4:15" x14ac:dyDescent="0.2">
      <c r="D4461" s="1"/>
      <c r="E4461" s="1"/>
      <c r="K4461" s="1"/>
      <c r="L4461" s="1"/>
      <c r="O4461" s="1"/>
    </row>
    <row r="4462" spans="4:15" x14ac:dyDescent="0.2">
      <c r="D4462" s="1"/>
      <c r="E4462" s="1"/>
      <c r="K4462" s="1"/>
      <c r="L4462" s="1"/>
      <c r="O4462" s="1"/>
    </row>
    <row r="4463" spans="4:15" x14ac:dyDescent="0.2">
      <c r="D4463" s="1"/>
      <c r="E4463" s="1"/>
      <c r="K4463" s="1"/>
      <c r="L4463" s="1"/>
      <c r="O4463" s="1"/>
    </row>
    <row r="4464" spans="4:15" x14ac:dyDescent="0.2">
      <c r="D4464" s="1"/>
      <c r="E4464" s="1"/>
      <c r="K4464" s="1"/>
      <c r="L4464" s="1"/>
      <c r="O4464" s="1"/>
    </row>
    <row r="4465" spans="4:15" x14ac:dyDescent="0.2">
      <c r="D4465" s="1"/>
      <c r="E4465" s="1"/>
      <c r="K4465" s="1"/>
      <c r="L4465" s="1"/>
      <c r="O4465" s="1"/>
    </row>
    <row r="4466" spans="4:15" x14ac:dyDescent="0.2">
      <c r="K4466" s="1"/>
      <c r="L4466" s="1"/>
      <c r="O4466" s="1"/>
    </row>
    <row r="4467" spans="4:15" x14ac:dyDescent="0.2">
      <c r="K4467" s="1"/>
      <c r="L4467" s="1"/>
      <c r="O4467" s="1"/>
    </row>
    <row r="4468" spans="4:15" x14ac:dyDescent="0.2">
      <c r="K4468" s="1"/>
      <c r="L4468" s="1"/>
      <c r="O4468" s="1"/>
    </row>
    <row r="4469" spans="4:15" x14ac:dyDescent="0.2">
      <c r="K4469" s="1"/>
      <c r="L4469" s="1"/>
      <c r="O4469" s="1"/>
    </row>
    <row r="4470" spans="4:15" x14ac:dyDescent="0.2">
      <c r="K4470" s="1"/>
      <c r="L4470" s="1"/>
      <c r="O4470" s="1"/>
    </row>
    <row r="4471" spans="4:15" x14ac:dyDescent="0.2">
      <c r="K4471" s="1"/>
      <c r="L4471" s="1"/>
      <c r="O4471" s="1"/>
    </row>
    <row r="4472" spans="4:15" x14ac:dyDescent="0.2">
      <c r="K4472" s="1"/>
      <c r="L4472" s="1"/>
      <c r="O4472" s="1"/>
    </row>
    <row r="4473" spans="4:15" x14ac:dyDescent="0.2">
      <c r="K4473" s="1"/>
      <c r="L4473" s="1"/>
      <c r="O4473" s="1"/>
    </row>
    <row r="4474" spans="4:15" x14ac:dyDescent="0.2">
      <c r="K4474" s="1"/>
      <c r="L4474" s="1"/>
      <c r="O4474" s="1"/>
    </row>
    <row r="4475" spans="4:15" x14ac:dyDescent="0.2">
      <c r="K4475" s="1"/>
      <c r="L4475" s="1"/>
      <c r="O4475" s="1"/>
    </row>
    <row r="4476" spans="4:15" x14ac:dyDescent="0.2">
      <c r="K4476" s="1"/>
      <c r="L4476" s="1"/>
      <c r="O4476" s="1"/>
    </row>
    <row r="4477" spans="4:15" x14ac:dyDescent="0.2">
      <c r="K4477" s="1"/>
      <c r="L4477" s="1"/>
      <c r="O4477" s="1"/>
    </row>
    <row r="4478" spans="4:15" x14ac:dyDescent="0.2">
      <c r="K4478" s="1"/>
      <c r="L4478" s="1"/>
      <c r="O4478" s="1"/>
    </row>
    <row r="4479" spans="4:15" x14ac:dyDescent="0.2">
      <c r="K4479" s="1"/>
      <c r="L4479" s="1"/>
      <c r="O4479" s="1"/>
    </row>
    <row r="4480" spans="4:15" x14ac:dyDescent="0.2">
      <c r="K4480" s="1"/>
      <c r="L4480" s="1"/>
      <c r="O4480" s="1"/>
    </row>
    <row r="4481" spans="11:15" x14ac:dyDescent="0.2">
      <c r="K4481" s="1"/>
      <c r="L4481" s="1"/>
      <c r="O4481" s="1"/>
    </row>
    <row r="4482" spans="11:15" x14ac:dyDescent="0.2">
      <c r="K4482" s="1"/>
      <c r="L4482" s="1"/>
      <c r="O4482" s="1"/>
    </row>
    <row r="4483" spans="11:15" x14ac:dyDescent="0.2">
      <c r="K4483" s="1"/>
      <c r="L4483" s="1"/>
      <c r="O4483" s="1"/>
    </row>
    <row r="4484" spans="11:15" x14ac:dyDescent="0.2">
      <c r="K4484" s="1"/>
      <c r="L4484" s="1"/>
      <c r="O4484" s="1"/>
    </row>
    <row r="4485" spans="11:15" x14ac:dyDescent="0.2">
      <c r="K4485" s="1"/>
      <c r="L4485" s="1"/>
      <c r="O4485" s="1"/>
    </row>
    <row r="4486" spans="11:15" x14ac:dyDescent="0.2">
      <c r="K4486" s="1"/>
      <c r="L4486" s="1"/>
      <c r="O4486" s="1"/>
    </row>
    <row r="4487" spans="11:15" x14ac:dyDescent="0.2">
      <c r="K4487" s="1"/>
      <c r="L4487" s="1"/>
      <c r="O4487" s="1"/>
    </row>
    <row r="4488" spans="11:15" x14ac:dyDescent="0.2">
      <c r="K4488" s="1"/>
      <c r="L4488" s="1"/>
      <c r="O4488" s="1"/>
    </row>
    <row r="4489" spans="11:15" x14ac:dyDescent="0.2">
      <c r="K4489" s="1"/>
      <c r="L4489" s="1"/>
      <c r="O4489" s="1"/>
    </row>
    <row r="4490" spans="11:15" x14ac:dyDescent="0.2">
      <c r="K4490" s="1"/>
      <c r="L4490" s="1"/>
      <c r="O4490" s="1"/>
    </row>
    <row r="4491" spans="11:15" x14ac:dyDescent="0.2">
      <c r="K4491" s="1"/>
      <c r="L4491" s="1"/>
      <c r="O4491" s="1"/>
    </row>
    <row r="4492" spans="11:15" x14ac:dyDescent="0.2">
      <c r="K4492" s="1"/>
      <c r="L4492" s="1"/>
      <c r="O4492" s="1"/>
    </row>
    <row r="4493" spans="11:15" x14ac:dyDescent="0.2">
      <c r="K4493" s="1"/>
      <c r="L4493" s="1"/>
      <c r="O4493" s="1"/>
    </row>
    <row r="4494" spans="11:15" x14ac:dyDescent="0.2">
      <c r="K4494" s="1"/>
      <c r="L4494" s="1"/>
      <c r="O4494" s="1"/>
    </row>
    <row r="4495" spans="11:15" x14ac:dyDescent="0.2">
      <c r="K4495" s="1"/>
      <c r="L4495" s="1"/>
      <c r="O4495" s="1"/>
    </row>
    <row r="4496" spans="11:15" x14ac:dyDescent="0.2">
      <c r="K4496" s="1"/>
      <c r="L4496" s="1"/>
      <c r="O4496" s="1"/>
    </row>
    <row r="4497" spans="11:15" x14ac:dyDescent="0.2">
      <c r="K4497" s="1"/>
      <c r="L4497" s="1"/>
      <c r="O4497" s="1"/>
    </row>
    <row r="4498" spans="11:15" x14ac:dyDescent="0.2">
      <c r="K4498" s="1"/>
      <c r="L4498" s="1"/>
      <c r="O4498" s="1"/>
    </row>
    <row r="4499" spans="11:15" x14ac:dyDescent="0.2">
      <c r="K4499" s="1"/>
      <c r="L4499" s="1"/>
      <c r="O4499" s="1"/>
    </row>
    <row r="4500" spans="11:15" x14ac:dyDescent="0.2">
      <c r="K4500" s="1"/>
      <c r="L4500" s="1"/>
      <c r="O4500" s="1"/>
    </row>
    <row r="4501" spans="11:15" x14ac:dyDescent="0.2">
      <c r="K4501" s="1"/>
      <c r="L4501" s="1"/>
      <c r="O4501" s="1"/>
    </row>
    <row r="4502" spans="11:15" x14ac:dyDescent="0.2">
      <c r="K4502" s="1"/>
      <c r="L4502" s="1"/>
      <c r="O4502" s="1"/>
    </row>
    <row r="4503" spans="11:15" x14ac:dyDescent="0.2">
      <c r="K4503" s="1"/>
      <c r="L4503" s="1"/>
      <c r="O4503" s="1"/>
    </row>
    <row r="4504" spans="11:15" x14ac:dyDescent="0.2">
      <c r="K4504" s="1"/>
      <c r="L4504" s="1"/>
      <c r="O4504" s="1"/>
    </row>
    <row r="4505" spans="11:15" x14ac:dyDescent="0.2">
      <c r="K4505" s="1"/>
      <c r="L4505" s="1"/>
      <c r="O4505" s="1"/>
    </row>
    <row r="4506" spans="11:15" x14ac:dyDescent="0.2">
      <c r="K4506" s="1"/>
      <c r="L4506" s="1"/>
      <c r="O4506" s="1"/>
    </row>
    <row r="4507" spans="11:15" x14ac:dyDescent="0.2">
      <c r="K4507" s="1"/>
      <c r="L4507" s="1"/>
      <c r="O4507" s="1"/>
    </row>
    <row r="4508" spans="11:15" x14ac:dyDescent="0.2">
      <c r="K4508" s="1"/>
      <c r="L4508" s="1"/>
      <c r="O4508" s="1"/>
    </row>
    <row r="4509" spans="11:15" x14ac:dyDescent="0.2">
      <c r="K4509" s="1"/>
      <c r="L4509" s="1"/>
      <c r="O4509" s="1"/>
    </row>
    <row r="4510" spans="11:15" x14ac:dyDescent="0.2">
      <c r="K4510" s="1"/>
      <c r="L4510" s="1"/>
      <c r="O4510" s="1"/>
    </row>
    <row r="4511" spans="11:15" x14ac:dyDescent="0.2">
      <c r="K4511" s="1"/>
      <c r="L4511" s="1"/>
      <c r="O4511" s="1"/>
    </row>
    <row r="4512" spans="11:15" x14ac:dyDescent="0.2">
      <c r="K4512" s="1"/>
      <c r="L4512" s="1"/>
      <c r="O4512" s="1"/>
    </row>
    <row r="4513" spans="11:15" x14ac:dyDescent="0.2">
      <c r="K4513" s="1"/>
      <c r="L4513" s="1"/>
      <c r="O4513" s="1"/>
    </row>
    <row r="4514" spans="11:15" x14ac:dyDescent="0.2">
      <c r="K4514" s="1"/>
      <c r="L4514" s="1"/>
      <c r="O4514" s="1"/>
    </row>
    <row r="4515" spans="11:15" x14ac:dyDescent="0.2">
      <c r="K4515" s="1"/>
      <c r="L4515" s="1"/>
      <c r="O4515" s="1"/>
    </row>
    <row r="4516" spans="11:15" x14ac:dyDescent="0.2">
      <c r="K4516" s="1"/>
      <c r="L4516" s="1"/>
      <c r="O4516" s="1"/>
    </row>
    <row r="4517" spans="11:15" x14ac:dyDescent="0.2">
      <c r="K4517" s="1"/>
      <c r="L4517" s="1"/>
      <c r="O4517" s="1"/>
    </row>
    <row r="4518" spans="11:15" x14ac:dyDescent="0.2">
      <c r="K4518" s="1"/>
      <c r="L4518" s="1"/>
      <c r="O4518" s="1"/>
    </row>
    <row r="4519" spans="11:15" x14ac:dyDescent="0.2">
      <c r="K4519" s="1"/>
      <c r="L4519" s="1"/>
      <c r="O4519" s="1"/>
    </row>
    <row r="4520" spans="11:15" x14ac:dyDescent="0.2">
      <c r="K4520" s="1"/>
      <c r="L4520" s="1"/>
      <c r="O4520" s="1"/>
    </row>
    <row r="4521" spans="11:15" x14ac:dyDescent="0.2">
      <c r="K4521" s="1"/>
      <c r="L4521" s="1"/>
      <c r="O4521" s="1"/>
    </row>
    <row r="4522" spans="11:15" x14ac:dyDescent="0.2">
      <c r="K4522" s="1"/>
      <c r="L4522" s="1"/>
      <c r="O4522" s="1"/>
    </row>
    <row r="4523" spans="11:15" x14ac:dyDescent="0.2">
      <c r="K4523" s="1"/>
      <c r="L4523" s="1"/>
      <c r="O4523" s="1"/>
    </row>
    <row r="4524" spans="11:15" x14ac:dyDescent="0.2">
      <c r="K4524" s="1"/>
      <c r="L4524" s="1"/>
      <c r="O4524" s="1"/>
    </row>
    <row r="4525" spans="11:15" x14ac:dyDescent="0.2">
      <c r="K4525" s="1"/>
      <c r="L4525" s="1"/>
      <c r="O4525" s="1"/>
    </row>
    <row r="4526" spans="11:15" x14ac:dyDescent="0.2">
      <c r="K4526" s="1"/>
      <c r="L4526" s="1"/>
      <c r="O4526" s="1"/>
    </row>
    <row r="4527" spans="11:15" x14ac:dyDescent="0.2">
      <c r="K4527" s="1"/>
      <c r="L4527" s="1"/>
      <c r="O4527" s="1"/>
    </row>
    <row r="4528" spans="11:15" x14ac:dyDescent="0.2">
      <c r="K4528" s="1"/>
      <c r="L4528" s="1"/>
      <c r="O4528" s="1"/>
    </row>
    <row r="4529" spans="11:15" x14ac:dyDescent="0.2">
      <c r="K4529" s="1"/>
      <c r="L4529" s="1"/>
      <c r="O4529" s="1"/>
    </row>
    <row r="4530" spans="11:15" x14ac:dyDescent="0.2">
      <c r="K4530" s="1"/>
      <c r="L4530" s="1"/>
      <c r="O4530" s="1"/>
    </row>
    <row r="4531" spans="11:15" x14ac:dyDescent="0.2">
      <c r="K4531" s="1"/>
      <c r="L4531" s="1"/>
      <c r="O4531" s="1"/>
    </row>
    <row r="4532" spans="11:15" x14ac:dyDescent="0.2">
      <c r="K4532" s="1"/>
      <c r="L4532" s="1"/>
      <c r="O4532" s="1"/>
    </row>
    <row r="4533" spans="11:15" x14ac:dyDescent="0.2">
      <c r="K4533" s="1"/>
      <c r="L4533" s="1"/>
      <c r="O4533" s="1"/>
    </row>
    <row r="4534" spans="11:15" x14ac:dyDescent="0.2">
      <c r="K4534" s="1"/>
      <c r="L4534" s="1"/>
      <c r="O4534" s="1"/>
    </row>
    <row r="4535" spans="11:15" x14ac:dyDescent="0.2">
      <c r="K4535" s="1"/>
      <c r="L4535" s="1"/>
      <c r="O4535" s="1"/>
    </row>
    <row r="4536" spans="11:15" x14ac:dyDescent="0.2">
      <c r="K4536" s="1"/>
      <c r="L4536" s="1"/>
      <c r="O4536" s="1"/>
    </row>
    <row r="4537" spans="11:15" x14ac:dyDescent="0.2">
      <c r="K4537" s="1"/>
      <c r="L4537" s="1"/>
      <c r="O4537" s="1"/>
    </row>
    <row r="4538" spans="11:15" x14ac:dyDescent="0.2">
      <c r="K4538" s="1"/>
      <c r="L4538" s="1"/>
      <c r="O4538" s="1"/>
    </row>
    <row r="4539" spans="11:15" x14ac:dyDescent="0.2">
      <c r="K4539" s="1"/>
      <c r="L4539" s="1"/>
      <c r="O4539" s="1"/>
    </row>
    <row r="4540" spans="11:15" x14ac:dyDescent="0.2">
      <c r="K4540" s="1"/>
      <c r="L4540" s="1"/>
      <c r="O4540" s="1"/>
    </row>
    <row r="4541" spans="11:15" x14ac:dyDescent="0.2">
      <c r="K4541" s="1"/>
      <c r="L4541" s="1"/>
      <c r="O4541" s="1"/>
    </row>
    <row r="4542" spans="11:15" x14ac:dyDescent="0.2">
      <c r="K4542" s="1"/>
      <c r="L4542" s="1"/>
      <c r="O4542" s="1"/>
    </row>
    <row r="4543" spans="11:15" x14ac:dyDescent="0.2">
      <c r="K4543" s="1"/>
      <c r="L4543" s="1"/>
      <c r="O4543" s="1"/>
    </row>
    <row r="4544" spans="11:15" x14ac:dyDescent="0.2">
      <c r="K4544" s="1"/>
      <c r="L4544" s="1"/>
      <c r="O4544" s="1"/>
    </row>
    <row r="4545" spans="11:15" x14ac:dyDescent="0.2">
      <c r="K4545" s="1"/>
      <c r="L4545" s="1"/>
      <c r="O4545" s="1"/>
    </row>
    <row r="4546" spans="11:15" x14ac:dyDescent="0.2">
      <c r="K4546" s="1"/>
      <c r="L4546" s="1"/>
      <c r="O4546" s="1"/>
    </row>
    <row r="4547" spans="11:15" x14ac:dyDescent="0.2">
      <c r="K4547" s="1"/>
      <c r="L4547" s="1"/>
      <c r="O4547" s="1"/>
    </row>
    <row r="4548" spans="11:15" x14ac:dyDescent="0.2">
      <c r="K4548" s="1"/>
      <c r="L4548" s="1"/>
      <c r="O4548" s="1"/>
    </row>
    <row r="4549" spans="11:15" x14ac:dyDescent="0.2">
      <c r="K4549" s="1"/>
      <c r="L4549" s="1"/>
      <c r="O4549" s="1"/>
    </row>
    <row r="4550" spans="11:15" x14ac:dyDescent="0.2">
      <c r="K4550" s="1"/>
      <c r="L4550" s="1"/>
      <c r="O4550" s="1"/>
    </row>
    <row r="4551" spans="11:15" x14ac:dyDescent="0.2">
      <c r="K4551" s="1"/>
      <c r="L4551" s="1"/>
      <c r="O4551" s="1"/>
    </row>
    <row r="4552" spans="11:15" x14ac:dyDescent="0.2">
      <c r="K4552" s="1"/>
      <c r="L4552" s="1"/>
      <c r="O4552" s="1"/>
    </row>
    <row r="4553" spans="11:15" x14ac:dyDescent="0.2">
      <c r="K4553" s="1"/>
      <c r="L4553" s="1"/>
      <c r="O4553" s="1"/>
    </row>
    <row r="4554" spans="11:15" x14ac:dyDescent="0.2">
      <c r="K4554" s="1"/>
      <c r="L4554" s="1"/>
      <c r="O4554" s="1"/>
    </row>
    <row r="4555" spans="11:15" x14ac:dyDescent="0.2">
      <c r="K4555" s="1"/>
      <c r="L4555" s="1"/>
      <c r="O4555" s="1"/>
    </row>
    <row r="4556" spans="11:15" x14ac:dyDescent="0.2">
      <c r="K4556" s="1"/>
      <c r="L4556" s="1"/>
      <c r="O4556" s="1"/>
    </row>
    <row r="4557" spans="11:15" x14ac:dyDescent="0.2">
      <c r="K4557" s="1"/>
      <c r="L4557" s="1"/>
      <c r="O4557" s="1"/>
    </row>
    <row r="4558" spans="11:15" x14ac:dyDescent="0.2">
      <c r="K4558" s="1"/>
      <c r="L4558" s="1"/>
      <c r="O4558" s="1"/>
    </row>
    <row r="4559" spans="11:15" x14ac:dyDescent="0.2">
      <c r="K4559" s="1"/>
      <c r="L4559" s="1"/>
      <c r="O4559" s="1"/>
    </row>
    <row r="4560" spans="11:15" x14ac:dyDescent="0.2">
      <c r="K4560" s="1"/>
      <c r="L4560" s="1"/>
      <c r="O4560" s="1"/>
    </row>
    <row r="4561" spans="4:15" x14ac:dyDescent="0.2">
      <c r="K4561" s="1"/>
      <c r="L4561" s="1"/>
      <c r="O4561" s="1"/>
    </row>
    <row r="4562" spans="4:15" x14ac:dyDescent="0.2">
      <c r="D4562" s="1"/>
      <c r="E4562" s="1"/>
      <c r="K4562" s="1"/>
      <c r="L4562" s="1"/>
      <c r="O4562" s="1"/>
    </row>
    <row r="4563" spans="4:15" x14ac:dyDescent="0.2">
      <c r="D4563" s="1"/>
      <c r="E4563" s="1"/>
      <c r="K4563" s="1"/>
      <c r="L4563" s="1"/>
      <c r="O4563" s="1"/>
    </row>
    <row r="4564" spans="4:15" x14ac:dyDescent="0.2">
      <c r="D4564" s="1"/>
      <c r="E4564" s="1"/>
      <c r="K4564" s="1"/>
      <c r="L4564" s="1"/>
      <c r="O4564" s="1"/>
    </row>
    <row r="4565" spans="4:15" x14ac:dyDescent="0.2">
      <c r="D4565" s="1"/>
      <c r="E4565" s="1"/>
      <c r="K4565" s="1"/>
      <c r="L4565" s="1"/>
      <c r="O4565" s="1"/>
    </row>
    <row r="4566" spans="4:15" x14ac:dyDescent="0.2">
      <c r="D4566" s="1"/>
      <c r="E4566" s="1"/>
      <c r="K4566" s="1"/>
      <c r="L4566" s="1"/>
      <c r="O4566" s="1"/>
    </row>
    <row r="4567" spans="4:15" x14ac:dyDescent="0.2">
      <c r="D4567" s="1"/>
      <c r="E4567" s="1"/>
      <c r="K4567" s="1"/>
      <c r="L4567" s="1"/>
      <c r="O4567" s="1"/>
    </row>
    <row r="4568" spans="4:15" x14ac:dyDescent="0.2">
      <c r="D4568" s="1"/>
      <c r="E4568" s="1"/>
      <c r="K4568" s="1"/>
      <c r="L4568" s="1"/>
      <c r="O4568" s="1"/>
    </row>
    <row r="4569" spans="4:15" x14ac:dyDescent="0.2">
      <c r="D4569" s="1"/>
      <c r="E4569" s="1"/>
      <c r="K4569" s="1"/>
      <c r="L4569" s="1"/>
      <c r="O4569" s="1"/>
    </row>
    <row r="4570" spans="4:15" x14ac:dyDescent="0.2">
      <c r="D4570" s="1"/>
      <c r="E4570" s="1"/>
      <c r="K4570" s="1"/>
      <c r="L4570" s="1"/>
      <c r="O4570" s="1"/>
    </row>
    <row r="4571" spans="4:15" x14ac:dyDescent="0.2">
      <c r="D4571" s="1"/>
      <c r="E4571" s="1"/>
      <c r="K4571" s="1"/>
      <c r="L4571" s="1"/>
      <c r="O4571" s="1"/>
    </row>
    <row r="4572" spans="4:15" x14ac:dyDescent="0.2">
      <c r="D4572" s="1"/>
      <c r="E4572" s="1"/>
      <c r="K4572" s="1"/>
      <c r="L4572" s="1"/>
      <c r="O4572" s="1"/>
    </row>
    <row r="4573" spans="4:15" x14ac:dyDescent="0.2">
      <c r="D4573" s="1"/>
      <c r="E4573" s="1"/>
      <c r="K4573" s="1"/>
      <c r="L4573" s="1"/>
      <c r="O4573" s="1"/>
    </row>
    <row r="4574" spans="4:15" x14ac:dyDescent="0.2">
      <c r="D4574" s="1"/>
      <c r="E4574" s="1"/>
      <c r="K4574" s="1"/>
      <c r="L4574" s="1"/>
      <c r="O4574" s="1"/>
    </row>
    <row r="4575" spans="4:15" x14ac:dyDescent="0.2">
      <c r="D4575" s="1"/>
      <c r="E4575" s="1"/>
      <c r="K4575" s="1"/>
      <c r="L4575" s="1"/>
      <c r="O4575" s="1"/>
    </row>
    <row r="4576" spans="4:15" x14ac:dyDescent="0.2">
      <c r="D4576" s="1"/>
      <c r="E4576" s="1"/>
      <c r="K4576" s="1"/>
      <c r="L4576" s="1"/>
      <c r="O4576" s="1"/>
    </row>
    <row r="4577" spans="4:15" x14ac:dyDescent="0.2">
      <c r="D4577" s="1"/>
      <c r="E4577" s="1"/>
      <c r="K4577" s="1"/>
      <c r="L4577" s="1"/>
      <c r="O4577" s="1"/>
    </row>
    <row r="4578" spans="4:15" x14ac:dyDescent="0.2">
      <c r="D4578" s="1"/>
      <c r="E4578" s="1"/>
      <c r="K4578" s="1"/>
      <c r="L4578" s="1"/>
      <c r="O4578" s="1"/>
    </row>
    <row r="4579" spans="4:15" x14ac:dyDescent="0.2">
      <c r="D4579" s="1"/>
      <c r="E4579" s="1"/>
      <c r="K4579" s="1"/>
      <c r="L4579" s="1"/>
      <c r="O4579" s="1"/>
    </row>
    <row r="4580" spans="4:15" x14ac:dyDescent="0.2">
      <c r="D4580" s="1"/>
      <c r="E4580" s="1"/>
      <c r="K4580" s="1"/>
      <c r="L4580" s="1"/>
      <c r="O4580" s="1"/>
    </row>
    <row r="4581" spans="4:15" x14ac:dyDescent="0.2">
      <c r="D4581" s="1"/>
      <c r="E4581" s="1"/>
      <c r="K4581" s="1"/>
      <c r="L4581" s="1"/>
      <c r="O4581" s="1"/>
    </row>
    <row r="4582" spans="4:15" x14ac:dyDescent="0.2">
      <c r="D4582" s="1"/>
      <c r="E4582" s="1"/>
      <c r="K4582" s="1"/>
      <c r="L4582" s="1"/>
      <c r="O4582" s="1"/>
    </row>
    <row r="4583" spans="4:15" x14ac:dyDescent="0.2">
      <c r="D4583" s="1"/>
      <c r="E4583" s="1"/>
      <c r="K4583" s="1"/>
      <c r="L4583" s="1"/>
      <c r="O4583" s="1"/>
    </row>
    <row r="4584" spans="4:15" x14ac:dyDescent="0.2">
      <c r="D4584" s="1"/>
      <c r="E4584" s="1"/>
      <c r="K4584" s="1"/>
      <c r="L4584" s="1"/>
      <c r="O4584" s="1"/>
    </row>
    <row r="4585" spans="4:15" x14ac:dyDescent="0.2">
      <c r="D4585" s="1"/>
      <c r="E4585" s="1"/>
      <c r="K4585" s="1"/>
      <c r="L4585" s="1"/>
      <c r="O4585" s="1"/>
    </row>
    <row r="4586" spans="4:15" x14ac:dyDescent="0.2">
      <c r="D4586" s="1"/>
      <c r="E4586" s="1"/>
      <c r="K4586" s="1"/>
      <c r="L4586" s="1"/>
      <c r="O4586" s="1"/>
    </row>
    <row r="4587" spans="4:15" x14ac:dyDescent="0.2">
      <c r="D4587" s="1"/>
      <c r="E4587" s="1"/>
      <c r="K4587" s="1"/>
      <c r="L4587" s="1"/>
      <c r="O4587" s="1"/>
    </row>
    <row r="4588" spans="4:15" x14ac:dyDescent="0.2">
      <c r="D4588" s="1"/>
      <c r="E4588" s="1"/>
      <c r="K4588" s="1"/>
      <c r="L4588" s="1"/>
      <c r="O4588" s="1"/>
    </row>
    <row r="4589" spans="4:15" x14ac:dyDescent="0.2">
      <c r="D4589" s="1"/>
      <c r="E4589" s="1"/>
      <c r="K4589" s="1"/>
      <c r="L4589" s="1"/>
      <c r="O4589" s="1"/>
    </row>
    <row r="4590" spans="4:15" x14ac:dyDescent="0.2">
      <c r="D4590" s="1"/>
      <c r="E4590" s="1"/>
      <c r="K4590" s="1"/>
      <c r="L4590" s="1"/>
      <c r="O4590" s="1"/>
    </row>
    <row r="4591" spans="4:15" x14ac:dyDescent="0.2">
      <c r="D4591" s="1"/>
      <c r="E4591" s="1"/>
      <c r="K4591" s="1"/>
      <c r="L4591" s="1"/>
      <c r="O4591" s="1"/>
    </row>
    <row r="4592" spans="4:15" x14ac:dyDescent="0.2">
      <c r="D4592" s="1"/>
      <c r="E4592" s="1"/>
      <c r="K4592" s="1"/>
      <c r="L4592" s="1"/>
      <c r="O4592" s="1"/>
    </row>
    <row r="4593" spans="4:15" x14ac:dyDescent="0.2">
      <c r="D4593" s="1"/>
      <c r="E4593" s="1"/>
      <c r="K4593" s="1"/>
      <c r="L4593" s="1"/>
      <c r="O4593" s="1"/>
    </row>
    <row r="4594" spans="4:15" x14ac:dyDescent="0.2">
      <c r="D4594" s="1"/>
      <c r="E4594" s="1"/>
      <c r="K4594" s="1"/>
      <c r="L4594" s="1"/>
      <c r="O4594" s="1"/>
    </row>
    <row r="4595" spans="4:15" x14ac:dyDescent="0.2">
      <c r="D4595" s="1"/>
      <c r="E4595" s="1"/>
      <c r="K4595" s="1"/>
      <c r="L4595" s="1"/>
      <c r="O4595" s="1"/>
    </row>
    <row r="4596" spans="4:15" x14ac:dyDescent="0.2">
      <c r="D4596" s="1"/>
      <c r="E4596" s="1"/>
      <c r="K4596" s="1"/>
      <c r="L4596" s="1"/>
      <c r="O4596" s="1"/>
    </row>
    <row r="4597" spans="4:15" x14ac:dyDescent="0.2">
      <c r="D4597" s="1"/>
      <c r="E4597" s="1"/>
      <c r="K4597" s="1"/>
      <c r="L4597" s="1"/>
      <c r="O4597" s="1"/>
    </row>
    <row r="4598" spans="4:15" x14ac:dyDescent="0.2">
      <c r="D4598" s="1"/>
      <c r="E4598" s="1"/>
      <c r="K4598" s="1"/>
      <c r="L4598" s="1"/>
      <c r="O4598" s="1"/>
    </row>
    <row r="4599" spans="4:15" x14ac:dyDescent="0.2">
      <c r="D4599" s="1"/>
      <c r="E4599" s="1"/>
      <c r="K4599" s="1"/>
      <c r="L4599" s="1"/>
      <c r="O4599" s="1"/>
    </row>
    <row r="4600" spans="4:15" x14ac:dyDescent="0.2">
      <c r="D4600" s="1"/>
      <c r="E4600" s="1"/>
      <c r="K4600" s="1"/>
      <c r="L4600" s="1"/>
      <c r="O4600" s="1"/>
    </row>
    <row r="4601" spans="4:15" x14ac:dyDescent="0.2">
      <c r="D4601" s="1"/>
      <c r="E4601" s="1"/>
      <c r="K4601" s="1"/>
      <c r="L4601" s="1"/>
      <c r="O4601" s="1"/>
    </row>
    <row r="4602" spans="4:15" x14ac:dyDescent="0.2">
      <c r="D4602" s="1"/>
      <c r="E4602" s="1"/>
      <c r="K4602" s="1"/>
      <c r="L4602" s="1"/>
      <c r="O4602" s="1"/>
    </row>
    <row r="4603" spans="4:15" x14ac:dyDescent="0.2">
      <c r="D4603" s="1"/>
      <c r="E4603" s="1"/>
      <c r="K4603" s="1"/>
      <c r="L4603" s="1"/>
      <c r="O4603" s="1"/>
    </row>
    <row r="4604" spans="4:15" x14ac:dyDescent="0.2">
      <c r="D4604" s="1"/>
      <c r="E4604" s="1"/>
      <c r="K4604" s="1"/>
      <c r="L4604" s="1"/>
      <c r="O4604" s="1"/>
    </row>
    <row r="4605" spans="4:15" x14ac:dyDescent="0.2">
      <c r="D4605" s="1"/>
      <c r="E4605" s="1"/>
      <c r="K4605" s="1"/>
      <c r="L4605" s="1"/>
      <c r="O4605" s="1"/>
    </row>
    <row r="4606" spans="4:15" x14ac:dyDescent="0.2">
      <c r="D4606" s="1"/>
      <c r="E4606" s="1"/>
      <c r="K4606" s="1"/>
      <c r="L4606" s="1"/>
      <c r="O4606" s="1"/>
    </row>
    <row r="4607" spans="4:15" x14ac:dyDescent="0.2">
      <c r="D4607" s="1"/>
      <c r="E4607" s="1"/>
      <c r="K4607" s="1"/>
      <c r="L4607" s="1"/>
      <c r="O4607" s="1"/>
    </row>
    <row r="4608" spans="4:15" x14ac:dyDescent="0.2">
      <c r="D4608" s="1"/>
      <c r="E4608" s="1"/>
      <c r="K4608" s="1"/>
      <c r="L4608" s="1"/>
      <c r="O4608" s="1"/>
    </row>
    <row r="4609" spans="4:15" x14ac:dyDescent="0.2">
      <c r="D4609" s="1"/>
      <c r="E4609" s="1"/>
      <c r="K4609" s="1"/>
      <c r="L4609" s="1"/>
      <c r="O4609" s="1"/>
    </row>
    <row r="4610" spans="4:15" x14ac:dyDescent="0.2">
      <c r="D4610" s="1"/>
      <c r="E4610" s="1"/>
      <c r="K4610" s="1"/>
      <c r="L4610" s="1"/>
      <c r="O4610" s="1"/>
    </row>
    <row r="4611" spans="4:15" x14ac:dyDescent="0.2">
      <c r="D4611" s="1"/>
      <c r="E4611" s="1"/>
      <c r="K4611" s="1"/>
      <c r="L4611" s="1"/>
      <c r="O4611" s="1"/>
    </row>
    <row r="4612" spans="4:15" x14ac:dyDescent="0.2">
      <c r="D4612" s="1"/>
      <c r="E4612" s="1"/>
      <c r="K4612" s="1"/>
      <c r="L4612" s="1"/>
      <c r="O4612" s="1"/>
    </row>
    <row r="4613" spans="4:15" x14ac:dyDescent="0.2">
      <c r="D4613" s="1"/>
      <c r="E4613" s="1"/>
      <c r="K4613" s="1"/>
      <c r="L4613" s="1"/>
      <c r="O4613" s="1"/>
    </row>
    <row r="4614" spans="4:15" x14ac:dyDescent="0.2">
      <c r="D4614" s="1"/>
      <c r="E4614" s="1"/>
      <c r="K4614" s="1"/>
      <c r="L4614" s="1"/>
      <c r="O4614" s="1"/>
    </row>
    <row r="4615" spans="4:15" x14ac:dyDescent="0.2">
      <c r="D4615" s="1"/>
      <c r="E4615" s="1"/>
      <c r="K4615" s="1"/>
      <c r="L4615" s="1"/>
      <c r="O4615" s="1"/>
    </row>
    <row r="4616" spans="4:15" x14ac:dyDescent="0.2">
      <c r="D4616" s="1"/>
      <c r="E4616" s="1"/>
      <c r="K4616" s="1"/>
      <c r="L4616" s="1"/>
      <c r="O4616" s="1"/>
    </row>
    <row r="4617" spans="4:15" x14ac:dyDescent="0.2">
      <c r="D4617" s="1"/>
      <c r="E4617" s="1"/>
      <c r="K4617" s="1"/>
      <c r="L4617" s="1"/>
      <c r="O4617" s="1"/>
    </row>
    <row r="4618" spans="4:15" x14ac:dyDescent="0.2">
      <c r="D4618" s="1"/>
      <c r="E4618" s="1"/>
      <c r="K4618" s="1"/>
      <c r="L4618" s="1"/>
      <c r="O4618" s="1"/>
    </row>
    <row r="4619" spans="4:15" x14ac:dyDescent="0.2">
      <c r="D4619" s="1"/>
      <c r="E4619" s="1"/>
      <c r="K4619" s="1"/>
      <c r="L4619" s="1"/>
      <c r="O4619" s="1"/>
    </row>
    <row r="4620" spans="4:15" x14ac:dyDescent="0.2">
      <c r="D4620" s="1"/>
      <c r="E4620" s="1"/>
      <c r="K4620" s="1"/>
      <c r="L4620" s="1"/>
      <c r="O4620" s="1"/>
    </row>
    <row r="4621" spans="4:15" x14ac:dyDescent="0.2">
      <c r="D4621" s="1"/>
      <c r="E4621" s="1"/>
      <c r="K4621" s="1"/>
      <c r="L4621" s="1"/>
      <c r="O4621" s="1"/>
    </row>
    <row r="4622" spans="4:15" x14ac:dyDescent="0.2">
      <c r="D4622" s="1"/>
      <c r="E4622" s="1"/>
      <c r="K4622" s="1"/>
      <c r="L4622" s="1"/>
      <c r="O4622" s="1"/>
    </row>
    <row r="4623" spans="4:15" x14ac:dyDescent="0.2">
      <c r="D4623" s="1"/>
      <c r="E4623" s="1"/>
      <c r="K4623" s="1"/>
      <c r="L4623" s="1"/>
      <c r="O4623" s="1"/>
    </row>
    <row r="4624" spans="4:15" x14ac:dyDescent="0.2">
      <c r="D4624" s="1"/>
      <c r="E4624" s="1"/>
      <c r="K4624" s="1"/>
      <c r="L4624" s="1"/>
      <c r="O4624" s="1"/>
    </row>
    <row r="4625" spans="4:15" x14ac:dyDescent="0.2">
      <c r="D4625" s="1"/>
      <c r="E4625" s="1"/>
      <c r="K4625" s="1"/>
      <c r="L4625" s="1"/>
      <c r="O4625" s="1"/>
    </row>
    <row r="4626" spans="4:15" x14ac:dyDescent="0.2">
      <c r="D4626" s="1"/>
      <c r="E4626" s="1"/>
      <c r="K4626" s="1"/>
      <c r="L4626" s="1"/>
      <c r="O4626" s="1"/>
    </row>
    <row r="4627" spans="4:15" x14ac:dyDescent="0.2">
      <c r="D4627" s="1"/>
      <c r="E4627" s="1"/>
      <c r="K4627" s="1"/>
      <c r="L4627" s="1"/>
      <c r="O4627" s="1"/>
    </row>
    <row r="4628" spans="4:15" x14ac:dyDescent="0.2">
      <c r="D4628" s="1"/>
      <c r="E4628" s="1"/>
      <c r="K4628" s="1"/>
      <c r="L4628" s="1"/>
      <c r="O4628" s="1"/>
    </row>
    <row r="4629" spans="4:15" x14ac:dyDescent="0.2">
      <c r="D4629" s="1"/>
      <c r="E4629" s="1"/>
      <c r="K4629" s="1"/>
      <c r="L4629" s="1"/>
      <c r="O4629" s="1"/>
    </row>
    <row r="4630" spans="4:15" x14ac:dyDescent="0.2">
      <c r="D4630" s="1"/>
      <c r="E4630" s="1"/>
      <c r="K4630" s="1"/>
      <c r="L4630" s="1"/>
      <c r="O4630" s="1"/>
    </row>
    <row r="4631" spans="4:15" x14ac:dyDescent="0.2">
      <c r="D4631" s="1"/>
      <c r="E4631" s="1"/>
      <c r="K4631" s="1"/>
      <c r="L4631" s="1"/>
      <c r="O4631" s="1"/>
    </row>
    <row r="4632" spans="4:15" x14ac:dyDescent="0.2">
      <c r="D4632" s="1"/>
      <c r="E4632" s="1"/>
      <c r="K4632" s="1"/>
      <c r="L4632" s="1"/>
      <c r="O4632" s="1"/>
    </row>
    <row r="4633" spans="4:15" x14ac:dyDescent="0.2">
      <c r="D4633" s="1"/>
      <c r="E4633" s="1"/>
      <c r="K4633" s="1"/>
      <c r="L4633" s="1"/>
      <c r="O4633" s="1"/>
    </row>
    <row r="4634" spans="4:15" x14ac:dyDescent="0.2">
      <c r="D4634" s="1"/>
      <c r="E4634" s="1"/>
      <c r="K4634" s="1"/>
      <c r="L4634" s="1"/>
      <c r="O4634" s="1"/>
    </row>
    <row r="4635" spans="4:15" x14ac:dyDescent="0.2">
      <c r="D4635" s="1"/>
      <c r="E4635" s="1"/>
      <c r="K4635" s="1"/>
      <c r="L4635" s="1"/>
      <c r="O4635" s="1"/>
    </row>
    <row r="4636" spans="4:15" x14ac:dyDescent="0.2">
      <c r="D4636" s="1"/>
      <c r="E4636" s="1"/>
      <c r="K4636" s="1"/>
      <c r="L4636" s="1"/>
      <c r="O4636" s="1"/>
    </row>
    <row r="4637" spans="4:15" x14ac:dyDescent="0.2">
      <c r="D4637" s="1"/>
      <c r="E4637" s="1"/>
      <c r="K4637" s="1"/>
      <c r="L4637" s="1"/>
      <c r="O4637" s="1"/>
    </row>
    <row r="4638" spans="4:15" x14ac:dyDescent="0.2">
      <c r="D4638" s="1"/>
      <c r="E4638" s="1"/>
      <c r="K4638" s="1"/>
      <c r="L4638" s="1"/>
      <c r="O4638" s="1"/>
    </row>
    <row r="4639" spans="4:15" x14ac:dyDescent="0.2">
      <c r="D4639" s="1"/>
      <c r="E4639" s="1"/>
      <c r="K4639" s="1"/>
      <c r="L4639" s="1"/>
      <c r="O4639" s="1"/>
    </row>
    <row r="4640" spans="4:15" x14ac:dyDescent="0.2">
      <c r="D4640" s="1"/>
      <c r="E4640" s="1"/>
      <c r="K4640" s="1"/>
      <c r="L4640" s="1"/>
      <c r="O4640" s="1"/>
    </row>
    <row r="4641" spans="4:15" x14ac:dyDescent="0.2">
      <c r="D4641" s="1"/>
      <c r="E4641" s="1"/>
      <c r="K4641" s="1"/>
      <c r="L4641" s="1"/>
      <c r="O4641" s="1"/>
    </row>
    <row r="4642" spans="4:15" x14ac:dyDescent="0.2">
      <c r="D4642" s="1"/>
      <c r="E4642" s="1"/>
      <c r="K4642" s="1"/>
      <c r="L4642" s="1"/>
      <c r="O4642" s="1"/>
    </row>
    <row r="4643" spans="4:15" x14ac:dyDescent="0.2">
      <c r="D4643" s="1"/>
      <c r="E4643" s="1"/>
      <c r="K4643" s="1"/>
      <c r="L4643" s="1"/>
      <c r="O4643" s="1"/>
    </row>
    <row r="4644" spans="4:15" x14ac:dyDescent="0.2">
      <c r="D4644" s="1"/>
      <c r="E4644" s="1"/>
      <c r="K4644" s="1"/>
      <c r="L4644" s="1"/>
      <c r="O4644" s="1"/>
    </row>
    <row r="4645" spans="4:15" x14ac:dyDescent="0.2">
      <c r="D4645" s="1"/>
      <c r="E4645" s="1"/>
      <c r="K4645" s="1"/>
      <c r="L4645" s="1"/>
      <c r="O4645" s="1"/>
    </row>
    <row r="4646" spans="4:15" x14ac:dyDescent="0.2">
      <c r="D4646" s="1"/>
      <c r="E4646" s="1"/>
      <c r="K4646" s="1"/>
      <c r="L4646" s="1"/>
      <c r="O4646" s="1"/>
    </row>
    <row r="4647" spans="4:15" x14ac:dyDescent="0.2">
      <c r="D4647" s="1"/>
      <c r="E4647" s="1"/>
      <c r="K4647" s="1"/>
      <c r="L4647" s="1"/>
      <c r="O4647" s="1"/>
    </row>
    <row r="4648" spans="4:15" x14ac:dyDescent="0.2">
      <c r="D4648" s="1"/>
      <c r="E4648" s="1"/>
      <c r="K4648" s="1"/>
      <c r="L4648" s="1"/>
      <c r="O4648" s="1"/>
    </row>
    <row r="4649" spans="4:15" x14ac:dyDescent="0.2">
      <c r="D4649" s="1"/>
      <c r="E4649" s="1"/>
      <c r="K4649" s="1"/>
      <c r="L4649" s="1"/>
      <c r="O4649" s="1"/>
    </row>
    <row r="4650" spans="4:15" x14ac:dyDescent="0.2">
      <c r="D4650" s="1"/>
      <c r="E4650" s="1"/>
      <c r="K4650" s="1"/>
      <c r="L4650" s="1"/>
      <c r="O4650" s="1"/>
    </row>
    <row r="4651" spans="4:15" x14ac:dyDescent="0.2">
      <c r="D4651" s="1"/>
      <c r="E4651" s="1"/>
      <c r="K4651" s="1"/>
      <c r="L4651" s="1"/>
      <c r="O4651" s="1"/>
    </row>
    <row r="4652" spans="4:15" x14ac:dyDescent="0.2">
      <c r="D4652" s="1"/>
      <c r="E4652" s="1"/>
      <c r="K4652" s="1"/>
      <c r="L4652" s="1"/>
      <c r="O4652" s="1"/>
    </row>
    <row r="4653" spans="4:15" x14ac:dyDescent="0.2">
      <c r="D4653" s="1"/>
      <c r="E4653" s="1"/>
      <c r="K4653" s="1"/>
      <c r="L4653" s="1"/>
      <c r="O4653" s="1"/>
    </row>
    <row r="4654" spans="4:15" x14ac:dyDescent="0.2">
      <c r="D4654" s="1"/>
      <c r="E4654" s="1"/>
      <c r="K4654" s="1"/>
      <c r="L4654" s="1"/>
      <c r="O4654" s="1"/>
    </row>
    <row r="4655" spans="4:15" x14ac:dyDescent="0.2">
      <c r="D4655" s="1"/>
      <c r="E4655" s="1"/>
      <c r="K4655" s="1"/>
      <c r="L4655" s="1"/>
      <c r="O4655" s="1"/>
    </row>
    <row r="4656" spans="4:15" x14ac:dyDescent="0.2">
      <c r="D4656" s="1"/>
      <c r="E4656" s="1"/>
      <c r="K4656" s="1"/>
      <c r="L4656" s="1"/>
      <c r="O4656" s="1"/>
    </row>
    <row r="4657" spans="4:15" x14ac:dyDescent="0.2">
      <c r="D4657" s="1"/>
      <c r="E4657" s="1"/>
      <c r="K4657" s="1"/>
      <c r="L4657" s="1"/>
      <c r="O4657" s="1"/>
    </row>
    <row r="4658" spans="4:15" x14ac:dyDescent="0.2">
      <c r="D4658" s="1"/>
      <c r="E4658" s="1"/>
      <c r="K4658" s="1"/>
      <c r="L4658" s="1"/>
      <c r="O4658" s="1"/>
    </row>
    <row r="4659" spans="4:15" x14ac:dyDescent="0.2">
      <c r="D4659" s="1"/>
      <c r="E4659" s="1"/>
      <c r="K4659" s="1"/>
      <c r="L4659" s="1"/>
      <c r="O4659" s="1"/>
    </row>
    <row r="4660" spans="4:15" x14ac:dyDescent="0.2">
      <c r="D4660" s="1"/>
      <c r="E4660" s="1"/>
      <c r="K4660" s="1"/>
      <c r="L4660" s="1"/>
      <c r="O4660" s="1"/>
    </row>
    <row r="4661" spans="4:15" x14ac:dyDescent="0.2">
      <c r="D4661" s="1"/>
      <c r="E4661" s="1"/>
      <c r="K4661" s="1"/>
      <c r="L4661" s="1"/>
      <c r="O4661" s="1"/>
    </row>
    <row r="4662" spans="4:15" x14ac:dyDescent="0.2">
      <c r="D4662" s="1"/>
      <c r="E4662" s="1"/>
      <c r="K4662" s="1"/>
      <c r="L4662" s="1"/>
      <c r="O4662" s="1"/>
    </row>
    <row r="4663" spans="4:15" x14ac:dyDescent="0.2">
      <c r="D4663" s="1"/>
      <c r="E4663" s="1"/>
      <c r="K4663" s="1"/>
      <c r="L4663" s="1"/>
      <c r="O4663" s="1"/>
    </row>
    <row r="4664" spans="4:15" x14ac:dyDescent="0.2">
      <c r="D4664" s="1"/>
      <c r="E4664" s="1"/>
      <c r="K4664" s="1"/>
      <c r="L4664" s="1"/>
      <c r="O4664" s="1"/>
    </row>
    <row r="4665" spans="4:15" x14ac:dyDescent="0.2">
      <c r="D4665" s="1"/>
      <c r="E4665" s="1"/>
      <c r="K4665" s="1"/>
      <c r="L4665" s="1"/>
      <c r="O4665" s="1"/>
    </row>
    <row r="4666" spans="4:15" x14ac:dyDescent="0.2">
      <c r="D4666" s="1"/>
      <c r="E4666" s="1"/>
      <c r="K4666" s="1"/>
      <c r="L4666" s="1"/>
      <c r="O4666" s="1"/>
    </row>
    <row r="4667" spans="4:15" x14ac:dyDescent="0.2">
      <c r="D4667" s="1"/>
      <c r="E4667" s="1"/>
      <c r="K4667" s="1"/>
      <c r="L4667" s="1"/>
      <c r="O4667" s="1"/>
    </row>
    <row r="4668" spans="4:15" x14ac:dyDescent="0.2">
      <c r="D4668" s="1"/>
      <c r="E4668" s="1"/>
      <c r="K4668" s="1"/>
      <c r="L4668" s="1"/>
      <c r="O4668" s="1"/>
    </row>
    <row r="4669" spans="4:15" x14ac:dyDescent="0.2">
      <c r="D4669" s="1"/>
      <c r="E4669" s="1"/>
      <c r="K4669" s="1"/>
      <c r="L4669" s="1"/>
      <c r="O4669" s="1"/>
    </row>
    <row r="4670" spans="4:15" x14ac:dyDescent="0.2">
      <c r="D4670" s="1"/>
      <c r="E4670" s="1"/>
      <c r="K4670" s="1"/>
      <c r="L4670" s="1"/>
      <c r="O4670" s="1"/>
    </row>
    <row r="4671" spans="4:15" x14ac:dyDescent="0.2">
      <c r="D4671" s="1"/>
      <c r="E4671" s="1"/>
      <c r="K4671" s="1"/>
      <c r="L4671" s="1"/>
      <c r="O4671" s="1"/>
    </row>
    <row r="4672" spans="4:15" x14ac:dyDescent="0.2">
      <c r="D4672" s="1"/>
      <c r="E4672" s="1"/>
      <c r="K4672" s="1"/>
      <c r="L4672" s="1"/>
      <c r="O4672" s="1"/>
    </row>
    <row r="4673" spans="4:15" x14ac:dyDescent="0.2">
      <c r="D4673" s="1"/>
      <c r="E4673" s="1"/>
      <c r="K4673" s="1"/>
      <c r="L4673" s="1"/>
      <c r="O4673" s="1"/>
    </row>
    <row r="4674" spans="4:15" x14ac:dyDescent="0.2">
      <c r="D4674" s="1"/>
      <c r="E4674" s="1"/>
      <c r="K4674" s="1"/>
      <c r="L4674" s="1"/>
      <c r="O4674" s="1"/>
    </row>
    <row r="4675" spans="4:15" x14ac:dyDescent="0.2">
      <c r="D4675" s="1"/>
      <c r="E4675" s="1"/>
      <c r="K4675" s="1"/>
      <c r="L4675" s="1"/>
      <c r="O4675" s="1"/>
    </row>
    <row r="4676" spans="4:15" x14ac:dyDescent="0.2">
      <c r="D4676" s="1"/>
      <c r="E4676" s="1"/>
      <c r="K4676" s="1"/>
      <c r="L4676" s="1"/>
      <c r="O4676" s="1"/>
    </row>
    <row r="4677" spans="4:15" x14ac:dyDescent="0.2">
      <c r="D4677" s="1"/>
      <c r="E4677" s="1"/>
      <c r="K4677" s="1"/>
      <c r="L4677" s="1"/>
      <c r="O4677" s="1"/>
    </row>
    <row r="4678" spans="4:15" x14ac:dyDescent="0.2">
      <c r="D4678" s="1"/>
      <c r="E4678" s="1"/>
      <c r="K4678" s="1"/>
      <c r="L4678" s="1"/>
      <c r="O4678" s="1"/>
    </row>
    <row r="4679" spans="4:15" x14ac:dyDescent="0.2">
      <c r="D4679" s="1"/>
      <c r="E4679" s="1"/>
      <c r="K4679" s="1"/>
      <c r="L4679" s="1"/>
      <c r="O4679" s="1"/>
    </row>
    <row r="4680" spans="4:15" x14ac:dyDescent="0.2">
      <c r="D4680" s="1"/>
      <c r="E4680" s="1"/>
      <c r="K4680" s="1"/>
      <c r="L4680" s="1"/>
      <c r="O4680" s="1"/>
    </row>
    <row r="4681" spans="4:15" x14ac:dyDescent="0.2">
      <c r="D4681" s="1"/>
      <c r="E4681" s="1"/>
      <c r="K4681" s="1"/>
      <c r="L4681" s="1"/>
      <c r="O4681" s="1"/>
    </row>
    <row r="4682" spans="4:15" x14ac:dyDescent="0.2">
      <c r="D4682" s="1"/>
      <c r="E4682" s="1"/>
      <c r="K4682" s="1"/>
      <c r="L4682" s="1"/>
      <c r="O4682" s="1"/>
    </row>
    <row r="4683" spans="4:15" x14ac:dyDescent="0.2">
      <c r="D4683" s="1"/>
      <c r="E4683" s="1"/>
      <c r="K4683" s="1"/>
      <c r="L4683" s="1"/>
      <c r="O4683" s="1"/>
    </row>
    <row r="4684" spans="4:15" x14ac:dyDescent="0.2">
      <c r="D4684" s="1"/>
      <c r="E4684" s="1"/>
      <c r="K4684" s="1"/>
      <c r="L4684" s="1"/>
      <c r="O4684" s="1"/>
    </row>
    <row r="4685" spans="4:15" x14ac:dyDescent="0.2">
      <c r="D4685" s="1"/>
      <c r="E4685" s="1"/>
      <c r="K4685" s="1"/>
      <c r="L4685" s="1"/>
      <c r="O4685" s="1"/>
    </row>
    <row r="4686" spans="4:15" x14ac:dyDescent="0.2">
      <c r="D4686" s="1"/>
      <c r="E4686" s="1"/>
      <c r="K4686" s="1"/>
      <c r="L4686" s="1"/>
      <c r="O4686" s="1"/>
    </row>
    <row r="4687" spans="4:15" x14ac:dyDescent="0.2">
      <c r="D4687" s="1"/>
      <c r="E4687" s="1"/>
      <c r="K4687" s="1"/>
      <c r="L4687" s="1"/>
      <c r="O4687" s="1"/>
    </row>
    <row r="4688" spans="4:15" x14ac:dyDescent="0.2">
      <c r="D4688" s="1"/>
      <c r="E4688" s="1"/>
      <c r="K4688" s="1"/>
      <c r="L4688" s="1"/>
      <c r="O4688" s="1"/>
    </row>
    <row r="4689" spans="4:15" x14ac:dyDescent="0.2">
      <c r="D4689" s="1"/>
      <c r="E4689" s="1"/>
      <c r="K4689" s="1"/>
      <c r="L4689" s="1"/>
      <c r="O4689" s="1"/>
    </row>
    <row r="4690" spans="4:15" x14ac:dyDescent="0.2">
      <c r="D4690" s="1"/>
      <c r="E4690" s="1"/>
      <c r="K4690" s="1"/>
      <c r="L4690" s="1"/>
      <c r="O4690" s="1"/>
    </row>
    <row r="4691" spans="4:15" x14ac:dyDescent="0.2">
      <c r="D4691" s="1"/>
      <c r="E4691" s="1"/>
      <c r="K4691" s="1"/>
      <c r="L4691" s="1"/>
      <c r="O4691" s="1"/>
    </row>
    <row r="4692" spans="4:15" x14ac:dyDescent="0.2">
      <c r="D4692" s="1"/>
      <c r="E4692" s="1"/>
      <c r="K4692" s="1"/>
      <c r="L4692" s="1"/>
      <c r="O4692" s="1"/>
    </row>
    <row r="4693" spans="4:15" x14ac:dyDescent="0.2">
      <c r="D4693" s="1"/>
      <c r="E4693" s="1"/>
      <c r="K4693" s="1"/>
      <c r="L4693" s="1"/>
      <c r="O4693" s="1"/>
    </row>
    <row r="4694" spans="4:15" x14ac:dyDescent="0.2">
      <c r="D4694" s="1"/>
      <c r="E4694" s="1"/>
      <c r="K4694" s="1"/>
      <c r="L4694" s="1"/>
      <c r="O4694" s="1"/>
    </row>
    <row r="4695" spans="4:15" x14ac:dyDescent="0.2">
      <c r="D4695" s="1"/>
      <c r="E4695" s="1"/>
      <c r="K4695" s="1"/>
      <c r="L4695" s="1"/>
      <c r="O4695" s="1"/>
    </row>
    <row r="4696" spans="4:15" x14ac:dyDescent="0.2">
      <c r="D4696" s="1"/>
      <c r="E4696" s="1"/>
      <c r="K4696" s="1"/>
      <c r="L4696" s="1"/>
      <c r="O4696" s="1"/>
    </row>
    <row r="4697" spans="4:15" x14ac:dyDescent="0.2">
      <c r="D4697" s="1"/>
      <c r="E4697" s="1"/>
      <c r="K4697" s="1"/>
      <c r="L4697" s="1"/>
      <c r="O4697" s="1"/>
    </row>
    <row r="4698" spans="4:15" x14ac:dyDescent="0.2">
      <c r="D4698" s="1"/>
      <c r="E4698" s="1"/>
      <c r="K4698" s="1"/>
      <c r="L4698" s="1"/>
      <c r="O4698" s="1"/>
    </row>
    <row r="4699" spans="4:15" x14ac:dyDescent="0.2">
      <c r="D4699" s="1"/>
      <c r="E4699" s="1"/>
      <c r="K4699" s="1"/>
      <c r="L4699" s="1"/>
      <c r="O4699" s="1"/>
    </row>
    <row r="4700" spans="4:15" x14ac:dyDescent="0.2">
      <c r="D4700" s="1"/>
      <c r="E4700" s="1"/>
      <c r="K4700" s="1"/>
      <c r="L4700" s="1"/>
      <c r="O4700" s="1"/>
    </row>
    <row r="4701" spans="4:15" x14ac:dyDescent="0.2">
      <c r="D4701" s="1"/>
      <c r="E4701" s="1"/>
      <c r="K4701" s="1"/>
      <c r="L4701" s="1"/>
      <c r="O4701" s="1"/>
    </row>
    <row r="4702" spans="4:15" x14ac:dyDescent="0.2">
      <c r="D4702" s="1"/>
      <c r="E4702" s="1"/>
      <c r="K4702" s="1"/>
      <c r="L4702" s="1"/>
      <c r="O4702" s="1"/>
    </row>
    <row r="4703" spans="4:15" x14ac:dyDescent="0.2">
      <c r="D4703" s="1"/>
      <c r="E4703" s="1"/>
      <c r="K4703" s="1"/>
      <c r="L4703" s="1"/>
      <c r="O4703" s="1"/>
    </row>
    <row r="4704" spans="4:15" x14ac:dyDescent="0.2">
      <c r="D4704" s="1"/>
      <c r="E4704" s="1"/>
      <c r="K4704" s="1"/>
      <c r="L4704" s="1"/>
      <c r="O4704" s="1"/>
    </row>
    <row r="4705" spans="4:15" x14ac:dyDescent="0.2">
      <c r="D4705" s="1"/>
      <c r="E4705" s="1"/>
      <c r="K4705" s="1"/>
      <c r="L4705" s="1"/>
      <c r="O4705" s="1"/>
    </row>
    <row r="4706" spans="4:15" x14ac:dyDescent="0.2">
      <c r="D4706" s="1"/>
      <c r="E4706" s="1"/>
      <c r="K4706" s="1"/>
      <c r="L4706" s="1"/>
      <c r="O4706" s="1"/>
    </row>
    <row r="4707" spans="4:15" x14ac:dyDescent="0.2">
      <c r="D4707" s="1"/>
      <c r="E4707" s="1"/>
      <c r="K4707" s="1"/>
      <c r="L4707" s="1"/>
      <c r="O4707" s="1"/>
    </row>
    <row r="4708" spans="4:15" x14ac:dyDescent="0.2">
      <c r="D4708" s="1"/>
      <c r="E4708" s="1"/>
      <c r="K4708" s="1"/>
      <c r="L4708" s="1"/>
      <c r="O4708" s="1"/>
    </row>
    <row r="4709" spans="4:15" x14ac:dyDescent="0.2">
      <c r="D4709" s="1"/>
      <c r="E4709" s="1"/>
      <c r="K4709" s="1"/>
      <c r="L4709" s="1"/>
      <c r="O4709" s="1"/>
    </row>
    <row r="4710" spans="4:15" x14ac:dyDescent="0.2">
      <c r="D4710" s="1"/>
      <c r="E4710" s="1"/>
      <c r="K4710" s="1"/>
      <c r="L4710" s="1"/>
      <c r="O4710" s="1"/>
    </row>
    <row r="4711" spans="4:15" x14ac:dyDescent="0.2">
      <c r="D4711" s="1"/>
      <c r="E4711" s="1"/>
      <c r="K4711" s="1"/>
      <c r="L4711" s="1"/>
      <c r="O4711" s="1"/>
    </row>
    <row r="4712" spans="4:15" x14ac:dyDescent="0.2">
      <c r="D4712" s="1"/>
      <c r="E4712" s="1"/>
      <c r="K4712" s="1"/>
      <c r="L4712" s="1"/>
      <c r="O4712" s="1"/>
    </row>
    <row r="4713" spans="4:15" x14ac:dyDescent="0.2">
      <c r="D4713" s="1"/>
      <c r="E4713" s="1"/>
      <c r="K4713" s="1"/>
      <c r="L4713" s="1"/>
      <c r="O4713" s="1"/>
    </row>
    <row r="4714" spans="4:15" x14ac:dyDescent="0.2">
      <c r="D4714" s="1"/>
      <c r="E4714" s="1"/>
      <c r="K4714" s="1"/>
      <c r="L4714" s="1"/>
      <c r="O4714" s="1"/>
    </row>
    <row r="4715" spans="4:15" x14ac:dyDescent="0.2">
      <c r="D4715" s="1"/>
      <c r="E4715" s="1"/>
      <c r="K4715" s="1"/>
      <c r="L4715" s="1"/>
      <c r="O4715" s="1"/>
    </row>
    <row r="4716" spans="4:15" x14ac:dyDescent="0.2">
      <c r="D4716" s="1"/>
      <c r="E4716" s="1"/>
      <c r="K4716" s="1"/>
      <c r="L4716" s="1"/>
      <c r="O4716" s="1"/>
    </row>
    <row r="4717" spans="4:15" x14ac:dyDescent="0.2">
      <c r="D4717" s="1"/>
      <c r="E4717" s="1"/>
      <c r="K4717" s="1"/>
      <c r="L4717" s="1"/>
      <c r="O4717" s="1"/>
    </row>
    <row r="4718" spans="4:15" x14ac:dyDescent="0.2">
      <c r="D4718" s="1"/>
      <c r="E4718" s="1"/>
      <c r="K4718" s="1"/>
      <c r="L4718" s="1"/>
      <c r="O4718" s="1"/>
    </row>
    <row r="4719" spans="4:15" x14ac:dyDescent="0.2">
      <c r="D4719" s="1"/>
      <c r="E4719" s="1"/>
      <c r="K4719" s="1"/>
      <c r="L4719" s="1"/>
      <c r="O4719" s="1"/>
    </row>
    <row r="4720" spans="4:15" x14ac:dyDescent="0.2">
      <c r="D4720" s="1"/>
      <c r="E4720" s="1"/>
      <c r="K4720" s="1"/>
      <c r="L4720" s="1"/>
      <c r="O4720" s="1"/>
    </row>
    <row r="4721" spans="4:15" x14ac:dyDescent="0.2">
      <c r="D4721" s="1"/>
      <c r="E4721" s="1"/>
      <c r="K4721" s="1"/>
      <c r="L4721" s="1"/>
      <c r="O4721" s="1"/>
    </row>
    <row r="4722" spans="4:15" x14ac:dyDescent="0.2">
      <c r="D4722" s="1"/>
      <c r="E4722" s="1"/>
      <c r="K4722" s="1"/>
      <c r="L4722" s="1"/>
      <c r="O4722" s="1"/>
    </row>
    <row r="4723" spans="4:15" x14ac:dyDescent="0.2">
      <c r="D4723" s="1"/>
      <c r="E4723" s="1"/>
      <c r="K4723" s="1"/>
      <c r="L4723" s="1"/>
      <c r="O4723" s="1"/>
    </row>
    <row r="4724" spans="4:15" x14ac:dyDescent="0.2">
      <c r="D4724" s="1"/>
      <c r="E4724" s="1"/>
      <c r="K4724" s="1"/>
      <c r="L4724" s="1"/>
      <c r="O4724" s="1"/>
    </row>
    <row r="4725" spans="4:15" x14ac:dyDescent="0.2">
      <c r="D4725" s="1"/>
      <c r="E4725" s="1"/>
      <c r="K4725" s="1"/>
      <c r="L4725" s="1"/>
      <c r="O4725" s="1"/>
    </row>
    <row r="4726" spans="4:15" x14ac:dyDescent="0.2">
      <c r="D4726" s="1"/>
      <c r="E4726" s="1"/>
      <c r="K4726" s="1"/>
      <c r="L4726" s="1"/>
      <c r="O4726" s="1"/>
    </row>
    <row r="4727" spans="4:15" x14ac:dyDescent="0.2">
      <c r="D4727" s="1"/>
      <c r="E4727" s="1"/>
      <c r="K4727" s="1"/>
      <c r="L4727" s="1"/>
      <c r="O4727" s="1"/>
    </row>
    <row r="4728" spans="4:15" x14ac:dyDescent="0.2">
      <c r="D4728" s="1"/>
      <c r="E4728" s="1"/>
      <c r="K4728" s="1"/>
      <c r="L4728" s="1"/>
      <c r="O4728" s="1"/>
    </row>
    <row r="4729" spans="4:15" x14ac:dyDescent="0.2">
      <c r="D4729" s="1"/>
      <c r="E4729" s="1"/>
      <c r="K4729" s="1"/>
      <c r="L4729" s="1"/>
      <c r="O4729" s="1"/>
    </row>
    <row r="4730" spans="4:15" x14ac:dyDescent="0.2">
      <c r="D4730" s="1"/>
      <c r="E4730" s="1"/>
      <c r="K4730" s="1"/>
      <c r="L4730" s="1"/>
      <c r="O4730" s="1"/>
    </row>
    <row r="4731" spans="4:15" x14ac:dyDescent="0.2">
      <c r="D4731" s="1"/>
      <c r="E4731" s="1"/>
      <c r="K4731" s="1"/>
      <c r="L4731" s="1"/>
      <c r="O4731" s="1"/>
    </row>
    <row r="4732" spans="4:15" x14ac:dyDescent="0.2">
      <c r="D4732" s="1"/>
      <c r="E4732" s="1"/>
      <c r="K4732" s="1"/>
      <c r="L4732" s="1"/>
      <c r="O4732" s="1"/>
    </row>
    <row r="4733" spans="4:15" x14ac:dyDescent="0.2">
      <c r="D4733" s="1"/>
      <c r="E4733" s="1"/>
      <c r="K4733" s="1"/>
      <c r="L4733" s="1"/>
      <c r="O4733" s="1"/>
    </row>
    <row r="4734" spans="4:15" x14ac:dyDescent="0.2">
      <c r="D4734" s="1"/>
      <c r="E4734" s="1"/>
      <c r="K4734" s="1"/>
      <c r="L4734" s="1"/>
      <c r="O4734" s="1"/>
    </row>
    <row r="4735" spans="4:15" x14ac:dyDescent="0.2">
      <c r="D4735" s="1"/>
      <c r="E4735" s="1"/>
      <c r="K4735" s="1"/>
      <c r="L4735" s="1"/>
      <c r="O4735" s="1"/>
    </row>
    <row r="4736" spans="4:15" x14ac:dyDescent="0.2">
      <c r="D4736" s="1"/>
      <c r="E4736" s="1"/>
      <c r="K4736" s="1"/>
      <c r="L4736" s="1"/>
      <c r="O4736" s="1"/>
    </row>
    <row r="4737" spans="4:15" x14ac:dyDescent="0.2">
      <c r="D4737" s="1"/>
      <c r="E4737" s="1"/>
      <c r="K4737" s="1"/>
      <c r="L4737" s="1"/>
      <c r="O4737" s="1"/>
    </row>
    <row r="4738" spans="4:15" x14ac:dyDescent="0.2">
      <c r="D4738" s="1"/>
      <c r="E4738" s="1"/>
      <c r="K4738" s="1"/>
      <c r="L4738" s="1"/>
      <c r="O4738" s="1"/>
    </row>
    <row r="4739" spans="4:15" x14ac:dyDescent="0.2">
      <c r="D4739" s="1"/>
      <c r="E4739" s="1"/>
      <c r="K4739" s="1"/>
      <c r="L4739" s="1"/>
      <c r="O4739" s="1"/>
    </row>
    <row r="4740" spans="4:15" x14ac:dyDescent="0.2">
      <c r="D4740" s="1"/>
      <c r="E4740" s="1"/>
      <c r="K4740" s="1"/>
      <c r="L4740" s="1"/>
      <c r="O4740" s="1"/>
    </row>
    <row r="4741" spans="4:15" x14ac:dyDescent="0.2">
      <c r="D4741" s="1"/>
      <c r="E4741" s="1"/>
      <c r="K4741" s="1"/>
      <c r="L4741" s="1"/>
      <c r="O4741" s="1"/>
    </row>
    <row r="4742" spans="4:15" x14ac:dyDescent="0.2">
      <c r="D4742" s="1"/>
      <c r="E4742" s="1"/>
      <c r="K4742" s="1"/>
      <c r="L4742" s="1"/>
      <c r="O4742" s="1"/>
    </row>
    <row r="4743" spans="4:15" x14ac:dyDescent="0.2">
      <c r="D4743" s="1"/>
      <c r="E4743" s="1"/>
      <c r="K4743" s="1"/>
      <c r="L4743" s="1"/>
      <c r="O4743" s="1"/>
    </row>
    <row r="4744" spans="4:15" x14ac:dyDescent="0.2">
      <c r="D4744" s="1"/>
      <c r="E4744" s="1"/>
      <c r="K4744" s="1"/>
      <c r="L4744" s="1"/>
      <c r="O4744" s="1"/>
    </row>
    <row r="4745" spans="4:15" x14ac:dyDescent="0.2">
      <c r="D4745" s="1"/>
      <c r="E4745" s="1"/>
      <c r="K4745" s="1"/>
      <c r="L4745" s="1"/>
      <c r="O4745" s="1"/>
    </row>
    <row r="4746" spans="4:15" x14ac:dyDescent="0.2">
      <c r="D4746" s="1"/>
      <c r="E4746" s="1"/>
      <c r="K4746" s="1"/>
      <c r="L4746" s="1"/>
      <c r="O4746" s="1"/>
    </row>
    <row r="4747" spans="4:15" x14ac:dyDescent="0.2">
      <c r="D4747" s="1"/>
      <c r="E4747" s="1"/>
      <c r="K4747" s="1"/>
      <c r="L4747" s="1"/>
      <c r="O4747" s="1"/>
    </row>
    <row r="4748" spans="4:15" x14ac:dyDescent="0.2">
      <c r="D4748" s="1"/>
      <c r="E4748" s="1"/>
      <c r="K4748" s="1"/>
      <c r="L4748" s="1"/>
      <c r="O4748" s="1"/>
    </row>
    <row r="4749" spans="4:15" x14ac:dyDescent="0.2">
      <c r="D4749" s="1"/>
      <c r="E4749" s="1"/>
      <c r="K4749" s="1"/>
      <c r="L4749" s="1"/>
      <c r="O4749" s="1"/>
    </row>
    <row r="4750" spans="4:15" x14ac:dyDescent="0.2">
      <c r="D4750" s="1"/>
      <c r="E4750" s="1"/>
      <c r="K4750" s="1"/>
      <c r="L4750" s="1"/>
      <c r="O4750" s="1"/>
    </row>
    <row r="4751" spans="4:15" x14ac:dyDescent="0.2">
      <c r="D4751" s="1"/>
      <c r="E4751" s="1"/>
      <c r="K4751" s="1"/>
      <c r="L4751" s="1"/>
      <c r="O4751" s="1"/>
    </row>
    <row r="4752" spans="4:15" x14ac:dyDescent="0.2">
      <c r="D4752" s="1"/>
      <c r="E4752" s="1"/>
      <c r="K4752" s="1"/>
      <c r="L4752" s="1"/>
      <c r="O4752" s="1"/>
    </row>
    <row r="4753" spans="4:15" x14ac:dyDescent="0.2">
      <c r="D4753" s="1"/>
      <c r="E4753" s="1"/>
      <c r="K4753" s="1"/>
      <c r="L4753" s="1"/>
      <c r="O4753" s="1"/>
    </row>
    <row r="4754" spans="4:15" x14ac:dyDescent="0.2">
      <c r="D4754" s="1"/>
      <c r="E4754" s="1"/>
      <c r="K4754" s="1"/>
      <c r="L4754" s="1"/>
      <c r="O4754" s="1"/>
    </row>
    <row r="4755" spans="4:15" x14ac:dyDescent="0.2">
      <c r="D4755" s="1"/>
      <c r="E4755" s="1"/>
      <c r="K4755" s="1"/>
      <c r="L4755" s="1"/>
      <c r="O4755" s="1"/>
    </row>
    <row r="4756" spans="4:15" x14ac:dyDescent="0.2">
      <c r="D4756" s="1"/>
      <c r="E4756" s="1"/>
      <c r="K4756" s="1"/>
      <c r="L4756" s="1"/>
      <c r="O4756" s="1"/>
    </row>
    <row r="4757" spans="4:15" x14ac:dyDescent="0.2">
      <c r="D4757" s="1"/>
      <c r="E4757" s="1"/>
      <c r="K4757" s="1"/>
      <c r="L4757" s="1"/>
      <c r="O4757" s="1"/>
    </row>
    <row r="4758" spans="4:15" x14ac:dyDescent="0.2">
      <c r="D4758" s="1"/>
      <c r="E4758" s="1"/>
      <c r="K4758" s="1"/>
      <c r="L4758" s="1"/>
      <c r="O4758" s="1"/>
    </row>
    <row r="4759" spans="4:15" x14ac:dyDescent="0.2">
      <c r="D4759" s="1"/>
      <c r="E4759" s="1"/>
      <c r="K4759" s="1"/>
      <c r="L4759" s="1"/>
      <c r="O4759" s="1"/>
    </row>
    <row r="4760" spans="4:15" x14ac:dyDescent="0.2">
      <c r="D4760" s="1"/>
      <c r="E4760" s="1"/>
      <c r="K4760" s="1"/>
      <c r="L4760" s="1"/>
      <c r="O4760" s="1"/>
    </row>
    <row r="4761" spans="4:15" x14ac:dyDescent="0.2">
      <c r="D4761" s="1"/>
      <c r="E4761" s="1"/>
      <c r="K4761" s="1"/>
      <c r="L4761" s="1"/>
      <c r="O4761" s="1"/>
    </row>
    <row r="4762" spans="4:15" x14ac:dyDescent="0.2">
      <c r="D4762" s="1"/>
      <c r="E4762" s="1"/>
      <c r="K4762" s="1"/>
      <c r="L4762" s="1"/>
      <c r="O4762" s="1"/>
    </row>
    <row r="4763" spans="4:15" x14ac:dyDescent="0.2">
      <c r="D4763" s="1"/>
      <c r="E4763" s="1"/>
      <c r="K4763" s="1"/>
      <c r="L4763" s="1"/>
      <c r="O4763" s="1"/>
    </row>
    <row r="4764" spans="4:15" x14ac:dyDescent="0.2">
      <c r="D4764" s="1"/>
      <c r="E4764" s="1"/>
      <c r="K4764" s="1"/>
      <c r="L4764" s="1"/>
      <c r="O4764" s="1"/>
    </row>
    <row r="4765" spans="4:15" x14ac:dyDescent="0.2">
      <c r="D4765" s="1"/>
      <c r="E4765" s="1"/>
      <c r="K4765" s="1"/>
      <c r="L4765" s="1"/>
      <c r="O4765" s="1"/>
    </row>
    <row r="4766" spans="4:15" x14ac:dyDescent="0.2">
      <c r="D4766" s="1"/>
      <c r="E4766" s="1"/>
      <c r="K4766" s="1"/>
      <c r="L4766" s="1"/>
      <c r="O4766" s="1"/>
    </row>
    <row r="4767" spans="4:15" x14ac:dyDescent="0.2">
      <c r="D4767" s="1"/>
      <c r="E4767" s="1"/>
      <c r="K4767" s="1"/>
      <c r="L4767" s="1"/>
      <c r="O4767" s="1"/>
    </row>
    <row r="4768" spans="4:15" x14ac:dyDescent="0.2">
      <c r="D4768" s="1"/>
      <c r="E4768" s="1"/>
      <c r="K4768" s="1"/>
      <c r="L4768" s="1"/>
      <c r="O4768" s="1"/>
    </row>
    <row r="4769" spans="4:15" x14ac:dyDescent="0.2">
      <c r="D4769" s="1"/>
      <c r="E4769" s="1"/>
      <c r="K4769" s="1"/>
      <c r="L4769" s="1"/>
      <c r="O4769" s="1"/>
    </row>
    <row r="4770" spans="4:15" x14ac:dyDescent="0.2">
      <c r="D4770" s="1"/>
      <c r="E4770" s="1"/>
      <c r="K4770" s="1"/>
      <c r="L4770" s="1"/>
      <c r="O4770" s="1"/>
    </row>
    <row r="4771" spans="4:15" x14ac:dyDescent="0.2">
      <c r="D4771" s="1"/>
      <c r="E4771" s="1"/>
      <c r="K4771" s="1"/>
      <c r="L4771" s="1"/>
      <c r="O4771" s="1"/>
    </row>
    <row r="4772" spans="4:15" x14ac:dyDescent="0.2">
      <c r="D4772" s="1"/>
      <c r="E4772" s="1"/>
      <c r="K4772" s="1"/>
      <c r="L4772" s="1"/>
      <c r="O4772" s="1"/>
    </row>
    <row r="4773" spans="4:15" x14ac:dyDescent="0.2">
      <c r="D4773" s="1"/>
      <c r="E4773" s="1"/>
      <c r="K4773" s="1"/>
      <c r="L4773" s="1"/>
      <c r="O4773" s="1"/>
    </row>
    <row r="4774" spans="4:15" x14ac:dyDescent="0.2">
      <c r="D4774" s="1"/>
      <c r="E4774" s="1"/>
      <c r="K4774" s="1"/>
      <c r="L4774" s="1"/>
      <c r="O4774" s="1"/>
    </row>
    <row r="4775" spans="4:15" x14ac:dyDescent="0.2">
      <c r="D4775" s="1"/>
      <c r="E4775" s="1"/>
      <c r="K4775" s="1"/>
      <c r="L4775" s="1"/>
      <c r="O4775" s="1"/>
    </row>
    <row r="4776" spans="4:15" x14ac:dyDescent="0.2">
      <c r="D4776" s="1"/>
      <c r="E4776" s="1"/>
      <c r="K4776" s="1"/>
      <c r="L4776" s="1"/>
      <c r="O4776" s="1"/>
    </row>
    <row r="4777" spans="4:15" x14ac:dyDescent="0.2">
      <c r="D4777" s="1"/>
      <c r="E4777" s="1"/>
      <c r="K4777" s="1"/>
      <c r="L4777" s="1"/>
      <c r="O4777" s="1"/>
    </row>
    <row r="4778" spans="4:15" x14ac:dyDescent="0.2">
      <c r="D4778" s="1"/>
      <c r="E4778" s="1"/>
      <c r="K4778" s="1"/>
      <c r="L4778" s="1"/>
      <c r="O4778" s="1"/>
    </row>
    <row r="4779" spans="4:15" x14ac:dyDescent="0.2">
      <c r="D4779" s="1"/>
      <c r="E4779" s="1"/>
      <c r="K4779" s="1"/>
      <c r="L4779" s="1"/>
      <c r="O4779" s="1"/>
    </row>
    <row r="4780" spans="4:15" x14ac:dyDescent="0.2">
      <c r="D4780" s="1"/>
      <c r="E4780" s="1"/>
      <c r="K4780" s="1"/>
      <c r="L4780" s="1"/>
      <c r="O4780" s="1"/>
    </row>
    <row r="4781" spans="4:15" x14ac:dyDescent="0.2">
      <c r="D4781" s="1"/>
      <c r="E4781" s="1"/>
      <c r="K4781" s="1"/>
      <c r="L4781" s="1"/>
      <c r="O4781" s="1"/>
    </row>
    <row r="4782" spans="4:15" x14ac:dyDescent="0.2">
      <c r="D4782" s="1"/>
      <c r="E4782" s="1"/>
      <c r="K4782" s="1"/>
      <c r="L4782" s="1"/>
      <c r="O4782" s="1"/>
    </row>
    <row r="4783" spans="4:15" x14ac:dyDescent="0.2">
      <c r="D4783" s="1"/>
      <c r="E4783" s="1"/>
      <c r="K4783" s="1"/>
      <c r="L4783" s="1"/>
      <c r="O4783" s="1"/>
    </row>
    <row r="4784" spans="4:15" x14ac:dyDescent="0.2">
      <c r="D4784" s="1"/>
      <c r="E4784" s="1"/>
      <c r="K4784" s="1"/>
      <c r="L4784" s="1"/>
      <c r="O4784" s="1"/>
    </row>
    <row r="4785" spans="4:15" x14ac:dyDescent="0.2">
      <c r="D4785" s="1"/>
      <c r="E4785" s="1"/>
      <c r="K4785" s="1"/>
      <c r="L4785" s="1"/>
      <c r="O4785" s="1"/>
    </row>
    <row r="4786" spans="4:15" x14ac:dyDescent="0.2">
      <c r="D4786" s="1"/>
      <c r="E4786" s="1"/>
      <c r="K4786" s="1"/>
      <c r="L4786" s="1"/>
      <c r="O4786" s="1"/>
    </row>
    <row r="4787" spans="4:15" x14ac:dyDescent="0.2">
      <c r="D4787" s="1"/>
      <c r="E4787" s="1"/>
      <c r="K4787" s="1"/>
      <c r="L4787" s="1"/>
      <c r="O4787" s="1"/>
    </row>
    <row r="4788" spans="4:15" x14ac:dyDescent="0.2">
      <c r="D4788" s="1"/>
      <c r="E4788" s="1"/>
      <c r="K4788" s="1"/>
      <c r="L4788" s="1"/>
      <c r="O4788" s="1"/>
    </row>
    <row r="4789" spans="4:15" x14ac:dyDescent="0.2">
      <c r="D4789" s="1"/>
      <c r="E4789" s="1"/>
      <c r="K4789" s="1"/>
      <c r="L4789" s="1"/>
      <c r="O4789" s="1"/>
    </row>
    <row r="4790" spans="4:15" x14ac:dyDescent="0.2">
      <c r="D4790" s="1"/>
      <c r="E4790" s="1"/>
      <c r="K4790" s="1"/>
      <c r="L4790" s="1"/>
      <c r="O4790" s="1"/>
    </row>
    <row r="4791" spans="4:15" x14ac:dyDescent="0.2">
      <c r="D4791" s="1"/>
      <c r="E4791" s="1"/>
      <c r="K4791" s="1"/>
      <c r="L4791" s="1"/>
      <c r="O4791" s="1"/>
    </row>
    <row r="4792" spans="4:15" x14ac:dyDescent="0.2">
      <c r="D4792" s="1"/>
      <c r="E4792" s="1"/>
      <c r="K4792" s="1"/>
      <c r="L4792" s="1"/>
      <c r="O4792" s="1"/>
    </row>
    <row r="4793" spans="4:15" x14ac:dyDescent="0.2">
      <c r="D4793" s="1"/>
      <c r="E4793" s="1"/>
      <c r="K4793" s="1"/>
      <c r="L4793" s="1"/>
      <c r="O4793" s="1"/>
    </row>
    <row r="4794" spans="4:15" x14ac:dyDescent="0.2">
      <c r="D4794" s="1"/>
      <c r="E4794" s="1"/>
      <c r="K4794" s="1"/>
      <c r="L4794" s="1"/>
      <c r="O4794" s="1"/>
    </row>
    <row r="4795" spans="4:15" x14ac:dyDescent="0.2">
      <c r="D4795" s="1"/>
      <c r="E4795" s="1"/>
      <c r="K4795" s="1"/>
      <c r="L4795" s="1"/>
      <c r="O4795" s="1"/>
    </row>
    <row r="4796" spans="4:15" x14ac:dyDescent="0.2">
      <c r="D4796" s="1"/>
      <c r="E4796" s="1"/>
      <c r="K4796" s="1"/>
      <c r="L4796" s="1"/>
      <c r="O4796" s="1"/>
    </row>
    <row r="4797" spans="4:15" x14ac:dyDescent="0.2">
      <c r="D4797" s="1"/>
      <c r="E4797" s="1"/>
      <c r="K4797" s="1"/>
      <c r="L4797" s="1"/>
      <c r="O4797" s="1"/>
    </row>
    <row r="4798" spans="4:15" x14ac:dyDescent="0.2">
      <c r="D4798" s="1"/>
      <c r="E4798" s="1"/>
      <c r="K4798" s="1"/>
      <c r="L4798" s="1"/>
      <c r="O4798" s="1"/>
    </row>
    <row r="4799" spans="4:15" x14ac:dyDescent="0.2">
      <c r="D4799" s="1"/>
      <c r="E4799" s="1"/>
      <c r="K4799" s="1"/>
      <c r="L4799" s="1"/>
      <c r="O4799" s="1"/>
    </row>
    <row r="4800" spans="4:15" x14ac:dyDescent="0.2">
      <c r="D4800" s="1"/>
      <c r="E4800" s="1"/>
      <c r="K4800" s="1"/>
      <c r="L4800" s="1"/>
      <c r="O4800" s="1"/>
    </row>
    <row r="4801" spans="4:15" x14ac:dyDescent="0.2">
      <c r="D4801" s="1"/>
      <c r="E4801" s="1"/>
      <c r="K4801" s="1"/>
      <c r="L4801" s="1"/>
      <c r="O4801" s="1"/>
    </row>
    <row r="4802" spans="4:15" x14ac:dyDescent="0.2">
      <c r="D4802" s="1"/>
      <c r="E4802" s="1"/>
      <c r="K4802" s="1"/>
      <c r="L4802" s="1"/>
      <c r="O4802" s="1"/>
    </row>
    <row r="4803" spans="4:15" x14ac:dyDescent="0.2">
      <c r="D4803" s="1"/>
      <c r="E4803" s="1"/>
      <c r="K4803" s="1"/>
      <c r="L4803" s="1"/>
      <c r="O4803" s="1"/>
    </row>
    <row r="4804" spans="4:15" x14ac:dyDescent="0.2">
      <c r="D4804" s="1"/>
      <c r="E4804" s="1"/>
      <c r="K4804" s="1"/>
      <c r="L4804" s="1"/>
      <c r="O4804" s="1"/>
    </row>
    <row r="4805" spans="4:15" x14ac:dyDescent="0.2">
      <c r="D4805" s="1"/>
      <c r="E4805" s="1"/>
      <c r="K4805" s="1"/>
      <c r="L4805" s="1"/>
      <c r="O4805" s="1"/>
    </row>
    <row r="4806" spans="4:15" x14ac:dyDescent="0.2">
      <c r="D4806" s="1"/>
      <c r="E4806" s="1"/>
      <c r="K4806" s="1"/>
      <c r="L4806" s="1"/>
      <c r="O4806" s="1"/>
    </row>
    <row r="4807" spans="4:15" x14ac:dyDescent="0.2">
      <c r="D4807" s="1"/>
      <c r="E4807" s="1"/>
      <c r="K4807" s="1"/>
      <c r="L4807" s="1"/>
      <c r="O4807" s="1"/>
    </row>
    <row r="4808" spans="4:15" x14ac:dyDescent="0.2">
      <c r="D4808" s="1"/>
      <c r="E4808" s="1"/>
      <c r="K4808" s="1"/>
      <c r="L4808" s="1"/>
      <c r="O4808" s="1"/>
    </row>
    <row r="4809" spans="4:15" x14ac:dyDescent="0.2">
      <c r="D4809" s="1"/>
      <c r="E4809" s="1"/>
      <c r="K4809" s="1"/>
      <c r="L4809" s="1"/>
      <c r="O4809" s="1"/>
    </row>
    <row r="4810" spans="4:15" x14ac:dyDescent="0.2">
      <c r="D4810" s="1"/>
      <c r="E4810" s="1"/>
      <c r="K4810" s="1"/>
      <c r="L4810" s="1"/>
      <c r="O4810" s="1"/>
    </row>
    <row r="4811" spans="4:15" x14ac:dyDescent="0.2">
      <c r="D4811" s="1"/>
      <c r="E4811" s="1"/>
      <c r="K4811" s="1"/>
      <c r="L4811" s="1"/>
      <c r="O4811" s="1"/>
    </row>
    <row r="4812" spans="4:15" x14ac:dyDescent="0.2">
      <c r="D4812" s="1"/>
      <c r="E4812" s="1"/>
      <c r="K4812" s="1"/>
      <c r="L4812" s="1"/>
      <c r="O4812" s="1"/>
    </row>
    <row r="4813" spans="4:15" x14ac:dyDescent="0.2">
      <c r="D4813" s="1"/>
      <c r="E4813" s="1"/>
      <c r="K4813" s="1"/>
      <c r="L4813" s="1"/>
      <c r="O4813" s="1"/>
    </row>
    <row r="4814" spans="4:15" x14ac:dyDescent="0.2">
      <c r="D4814" s="1"/>
      <c r="E4814" s="1"/>
      <c r="K4814" s="1"/>
      <c r="L4814" s="1"/>
      <c r="O4814" s="1"/>
    </row>
    <row r="4815" spans="4:15" x14ac:dyDescent="0.2">
      <c r="D4815" s="1"/>
      <c r="E4815" s="1"/>
      <c r="K4815" s="1"/>
      <c r="L4815" s="1"/>
      <c r="O4815" s="1"/>
    </row>
    <row r="4816" spans="4:15" x14ac:dyDescent="0.2">
      <c r="D4816" s="1"/>
      <c r="E4816" s="1"/>
      <c r="K4816" s="1"/>
      <c r="L4816" s="1"/>
      <c r="O4816" s="1"/>
    </row>
    <row r="4817" spans="4:15" x14ac:dyDescent="0.2">
      <c r="D4817" s="1"/>
      <c r="E4817" s="1"/>
      <c r="K4817" s="1"/>
      <c r="L4817" s="1"/>
      <c r="O4817" s="1"/>
    </row>
    <row r="4818" spans="4:15" x14ac:dyDescent="0.2">
      <c r="D4818" s="1"/>
      <c r="E4818" s="1"/>
      <c r="K4818" s="1"/>
      <c r="L4818" s="1"/>
      <c r="O4818" s="1"/>
    </row>
    <row r="4819" spans="4:15" x14ac:dyDescent="0.2">
      <c r="D4819" s="1"/>
      <c r="E4819" s="1"/>
      <c r="K4819" s="1"/>
      <c r="L4819" s="1"/>
      <c r="O4819" s="1"/>
    </row>
    <row r="4820" spans="4:15" x14ac:dyDescent="0.2">
      <c r="D4820" s="1"/>
      <c r="E4820" s="1"/>
      <c r="K4820" s="1"/>
      <c r="L4820" s="1"/>
      <c r="O4820" s="1"/>
    </row>
    <row r="4821" spans="4:15" x14ac:dyDescent="0.2">
      <c r="D4821" s="1"/>
      <c r="E4821" s="1"/>
      <c r="K4821" s="1"/>
      <c r="L4821" s="1"/>
      <c r="O4821" s="1"/>
    </row>
    <row r="4822" spans="4:15" x14ac:dyDescent="0.2">
      <c r="D4822" s="1"/>
      <c r="E4822" s="1"/>
      <c r="K4822" s="1"/>
      <c r="L4822" s="1"/>
      <c r="O4822" s="1"/>
    </row>
    <row r="4823" spans="4:15" x14ac:dyDescent="0.2">
      <c r="D4823" s="1"/>
      <c r="E4823" s="1"/>
      <c r="K4823" s="1"/>
      <c r="L4823" s="1"/>
      <c r="O4823" s="1"/>
    </row>
    <row r="4824" spans="4:15" x14ac:dyDescent="0.2">
      <c r="D4824" s="1"/>
      <c r="E4824" s="1"/>
      <c r="K4824" s="1"/>
      <c r="L4824" s="1"/>
      <c r="O4824" s="1"/>
    </row>
    <row r="4825" spans="4:15" x14ac:dyDescent="0.2">
      <c r="D4825" s="1"/>
      <c r="E4825" s="1"/>
      <c r="K4825" s="1"/>
      <c r="L4825" s="1"/>
      <c r="O4825" s="1"/>
    </row>
    <row r="4826" spans="4:15" x14ac:dyDescent="0.2">
      <c r="D4826" s="1"/>
      <c r="E4826" s="1"/>
      <c r="K4826" s="1"/>
      <c r="L4826" s="1"/>
      <c r="O4826" s="1"/>
    </row>
    <row r="4827" spans="4:15" x14ac:dyDescent="0.2">
      <c r="D4827" s="1"/>
      <c r="E4827" s="1"/>
      <c r="K4827" s="1"/>
      <c r="L4827" s="1"/>
      <c r="O4827" s="1"/>
    </row>
    <row r="4828" spans="4:15" x14ac:dyDescent="0.2">
      <c r="D4828" s="1"/>
      <c r="E4828" s="1"/>
      <c r="K4828" s="1"/>
      <c r="L4828" s="1"/>
      <c r="O4828" s="1"/>
    </row>
    <row r="4829" spans="4:15" x14ac:dyDescent="0.2">
      <c r="D4829" s="1"/>
      <c r="E4829" s="1"/>
      <c r="K4829" s="1"/>
      <c r="L4829" s="1"/>
      <c r="O4829" s="1"/>
    </row>
    <row r="4830" spans="4:15" x14ac:dyDescent="0.2">
      <c r="D4830" s="1"/>
      <c r="E4830" s="1"/>
      <c r="K4830" s="1"/>
      <c r="L4830" s="1"/>
      <c r="O4830" s="1"/>
    </row>
    <row r="4831" spans="4:15" x14ac:dyDescent="0.2">
      <c r="D4831" s="1"/>
      <c r="E4831" s="1"/>
      <c r="K4831" s="1"/>
      <c r="L4831" s="1"/>
      <c r="O4831" s="1"/>
    </row>
    <row r="4832" spans="4:15" x14ac:dyDescent="0.2">
      <c r="D4832" s="1"/>
      <c r="E4832" s="1"/>
      <c r="K4832" s="1"/>
      <c r="L4832" s="1"/>
      <c r="O4832" s="1"/>
    </row>
    <row r="4833" spans="4:15" x14ac:dyDescent="0.2">
      <c r="D4833" s="1"/>
      <c r="E4833" s="1"/>
      <c r="K4833" s="1"/>
      <c r="L4833" s="1"/>
      <c r="O4833" s="1"/>
    </row>
    <row r="4834" spans="4:15" x14ac:dyDescent="0.2">
      <c r="D4834" s="1"/>
      <c r="E4834" s="1"/>
      <c r="K4834" s="1"/>
      <c r="L4834" s="1"/>
      <c r="O4834" s="1"/>
    </row>
    <row r="4835" spans="4:15" x14ac:dyDescent="0.2">
      <c r="D4835" s="1"/>
      <c r="E4835" s="1"/>
      <c r="K4835" s="1"/>
      <c r="L4835" s="1"/>
      <c r="O4835" s="1"/>
    </row>
    <row r="4836" spans="4:15" x14ac:dyDescent="0.2">
      <c r="D4836" s="1"/>
      <c r="E4836" s="1"/>
      <c r="K4836" s="1"/>
      <c r="L4836" s="1"/>
      <c r="O4836" s="1"/>
    </row>
    <row r="4837" spans="4:15" x14ac:dyDescent="0.2">
      <c r="D4837" s="1"/>
      <c r="E4837" s="1"/>
      <c r="K4837" s="1"/>
      <c r="L4837" s="1"/>
      <c r="O4837" s="1"/>
    </row>
    <row r="4838" spans="4:15" x14ac:dyDescent="0.2">
      <c r="D4838" s="1"/>
      <c r="E4838" s="1"/>
      <c r="K4838" s="1"/>
      <c r="L4838" s="1"/>
      <c r="O4838" s="1"/>
    </row>
    <row r="4839" spans="4:15" x14ac:dyDescent="0.2">
      <c r="D4839" s="1"/>
      <c r="E4839" s="1"/>
      <c r="K4839" s="1"/>
      <c r="L4839" s="1"/>
      <c r="O4839" s="1"/>
    </row>
    <row r="4840" spans="4:15" x14ac:dyDescent="0.2">
      <c r="D4840" s="1"/>
      <c r="E4840" s="1"/>
      <c r="K4840" s="1"/>
      <c r="L4840" s="1"/>
      <c r="O4840" s="1"/>
    </row>
    <row r="4841" spans="4:15" x14ac:dyDescent="0.2">
      <c r="D4841" s="1"/>
      <c r="E4841" s="1"/>
      <c r="K4841" s="1"/>
      <c r="L4841" s="1"/>
      <c r="O4841" s="1"/>
    </row>
    <row r="4842" spans="4:15" x14ac:dyDescent="0.2">
      <c r="D4842" s="1"/>
      <c r="E4842" s="1"/>
      <c r="K4842" s="1"/>
      <c r="L4842" s="1"/>
      <c r="O4842" s="1"/>
    </row>
    <row r="4843" spans="4:15" x14ac:dyDescent="0.2">
      <c r="D4843" s="1"/>
      <c r="E4843" s="1"/>
      <c r="K4843" s="1"/>
      <c r="L4843" s="1"/>
      <c r="O4843" s="1"/>
    </row>
    <row r="4844" spans="4:15" x14ac:dyDescent="0.2">
      <c r="D4844" s="1"/>
      <c r="E4844" s="1"/>
      <c r="K4844" s="1"/>
      <c r="L4844" s="1"/>
      <c r="O4844" s="1"/>
    </row>
    <row r="4845" spans="4:15" x14ac:dyDescent="0.2">
      <c r="D4845" s="1"/>
      <c r="E4845" s="1"/>
      <c r="K4845" s="1"/>
      <c r="L4845" s="1"/>
      <c r="O4845" s="1"/>
    </row>
    <row r="4846" spans="4:15" x14ac:dyDescent="0.2">
      <c r="D4846" s="1"/>
      <c r="E4846" s="1"/>
      <c r="K4846" s="1"/>
      <c r="L4846" s="1"/>
      <c r="O4846" s="1"/>
    </row>
    <row r="4847" spans="4:15" x14ac:dyDescent="0.2">
      <c r="D4847" s="1"/>
      <c r="E4847" s="1"/>
      <c r="K4847" s="1"/>
      <c r="L4847" s="1"/>
      <c r="O4847" s="1"/>
    </row>
    <row r="4848" spans="4:15" x14ac:dyDescent="0.2">
      <c r="D4848" s="1"/>
      <c r="E4848" s="1"/>
      <c r="K4848" s="1"/>
      <c r="L4848" s="1"/>
      <c r="O4848" s="1"/>
    </row>
    <row r="4849" spans="4:15" x14ac:dyDescent="0.2">
      <c r="D4849" s="1"/>
      <c r="E4849" s="1"/>
      <c r="K4849" s="1"/>
      <c r="L4849" s="1"/>
      <c r="O4849" s="1"/>
    </row>
    <row r="4850" spans="4:15" x14ac:dyDescent="0.2">
      <c r="D4850" s="1"/>
      <c r="E4850" s="1"/>
      <c r="K4850" s="1"/>
      <c r="L4850" s="1"/>
      <c r="O4850" s="1"/>
    </row>
    <row r="4851" spans="4:15" x14ac:dyDescent="0.2">
      <c r="D4851" s="1"/>
      <c r="E4851" s="1"/>
      <c r="K4851" s="1"/>
      <c r="L4851" s="1"/>
      <c r="O4851" s="1"/>
    </row>
    <row r="4852" spans="4:15" x14ac:dyDescent="0.2">
      <c r="D4852" s="1"/>
      <c r="E4852" s="1"/>
      <c r="K4852" s="1"/>
      <c r="L4852" s="1"/>
      <c r="O4852" s="1"/>
    </row>
    <row r="4853" spans="4:15" x14ac:dyDescent="0.2">
      <c r="D4853" s="1"/>
      <c r="E4853" s="1"/>
      <c r="K4853" s="1"/>
      <c r="L4853" s="1"/>
      <c r="O4853" s="1"/>
    </row>
    <row r="4854" spans="4:15" x14ac:dyDescent="0.2">
      <c r="D4854" s="1"/>
      <c r="E4854" s="1"/>
      <c r="K4854" s="1"/>
      <c r="L4854" s="1"/>
      <c r="O4854" s="1"/>
    </row>
    <row r="4855" spans="4:15" x14ac:dyDescent="0.2">
      <c r="D4855" s="1"/>
      <c r="E4855" s="1"/>
      <c r="K4855" s="1"/>
      <c r="L4855" s="1"/>
      <c r="O4855" s="1"/>
    </row>
    <row r="4856" spans="4:15" x14ac:dyDescent="0.2">
      <c r="D4856" s="1"/>
      <c r="E4856" s="1"/>
      <c r="K4856" s="1"/>
      <c r="L4856" s="1"/>
      <c r="O4856" s="1"/>
    </row>
    <row r="4857" spans="4:15" x14ac:dyDescent="0.2">
      <c r="D4857" s="1"/>
      <c r="E4857" s="1"/>
      <c r="K4857" s="1"/>
      <c r="L4857" s="1"/>
      <c r="O4857" s="1"/>
    </row>
    <row r="4858" spans="4:15" x14ac:dyDescent="0.2">
      <c r="D4858" s="1"/>
      <c r="E4858" s="1"/>
      <c r="K4858" s="1"/>
      <c r="L4858" s="1"/>
      <c r="O4858" s="1"/>
    </row>
    <row r="4859" spans="4:15" x14ac:dyDescent="0.2">
      <c r="D4859" s="1"/>
      <c r="E4859" s="1"/>
      <c r="K4859" s="1"/>
      <c r="L4859" s="1"/>
      <c r="O4859" s="1"/>
    </row>
    <row r="4860" spans="4:15" x14ac:dyDescent="0.2">
      <c r="D4860" s="1"/>
      <c r="E4860" s="1"/>
      <c r="K4860" s="1"/>
      <c r="L4860" s="1"/>
      <c r="O4860" s="1"/>
    </row>
    <row r="4861" spans="4:15" x14ac:dyDescent="0.2">
      <c r="D4861" s="1"/>
      <c r="E4861" s="1"/>
      <c r="K4861" s="1"/>
      <c r="L4861" s="1"/>
      <c r="O4861" s="1"/>
    </row>
    <row r="4862" spans="4:15" x14ac:dyDescent="0.2">
      <c r="D4862" s="1"/>
      <c r="E4862" s="1"/>
      <c r="K4862" s="1"/>
      <c r="L4862" s="1"/>
      <c r="O4862" s="1"/>
    </row>
    <row r="4863" spans="4:15" x14ac:dyDescent="0.2">
      <c r="D4863" s="1"/>
      <c r="E4863" s="1"/>
      <c r="K4863" s="1"/>
      <c r="L4863" s="1"/>
      <c r="O4863" s="1"/>
    </row>
    <row r="4864" spans="4:15" x14ac:dyDescent="0.2">
      <c r="D4864" s="1"/>
      <c r="E4864" s="1"/>
      <c r="K4864" s="1"/>
      <c r="L4864" s="1"/>
      <c r="O4864" s="1"/>
    </row>
    <row r="4865" spans="4:15" x14ac:dyDescent="0.2">
      <c r="D4865" s="1"/>
      <c r="E4865" s="1"/>
      <c r="K4865" s="1"/>
      <c r="L4865" s="1"/>
      <c r="O4865" s="1"/>
    </row>
    <row r="4866" spans="4:15" x14ac:dyDescent="0.2">
      <c r="D4866" s="1"/>
      <c r="E4866" s="1"/>
      <c r="K4866" s="1"/>
      <c r="L4866" s="1"/>
      <c r="O4866" s="1"/>
    </row>
    <row r="4867" spans="4:15" x14ac:dyDescent="0.2">
      <c r="D4867" s="1"/>
      <c r="E4867" s="1"/>
      <c r="K4867" s="1"/>
      <c r="L4867" s="1"/>
      <c r="O4867" s="1"/>
    </row>
    <row r="4868" spans="4:15" x14ac:dyDescent="0.2">
      <c r="D4868" s="1"/>
      <c r="E4868" s="1"/>
      <c r="K4868" s="1"/>
      <c r="L4868" s="1"/>
      <c r="O4868" s="1"/>
    </row>
    <row r="4869" spans="4:15" x14ac:dyDescent="0.2">
      <c r="D4869" s="1"/>
      <c r="E4869" s="1"/>
      <c r="K4869" s="1"/>
      <c r="L4869" s="1"/>
      <c r="O4869" s="1"/>
    </row>
    <row r="4870" spans="4:15" x14ac:dyDescent="0.2">
      <c r="D4870" s="1"/>
      <c r="E4870" s="1"/>
      <c r="K4870" s="1"/>
      <c r="L4870" s="1"/>
      <c r="O4870" s="1"/>
    </row>
    <row r="4871" spans="4:15" x14ac:dyDescent="0.2">
      <c r="D4871" s="1"/>
      <c r="E4871" s="1"/>
      <c r="K4871" s="1"/>
      <c r="L4871" s="1"/>
      <c r="O4871" s="1"/>
    </row>
    <row r="4872" spans="4:15" x14ac:dyDescent="0.2">
      <c r="D4872" s="1"/>
      <c r="E4872" s="1"/>
      <c r="K4872" s="1"/>
      <c r="L4872" s="1"/>
      <c r="O4872" s="1"/>
    </row>
    <row r="4873" spans="4:15" x14ac:dyDescent="0.2">
      <c r="D4873" s="1"/>
      <c r="E4873" s="1"/>
      <c r="K4873" s="1"/>
      <c r="L4873" s="1"/>
      <c r="O4873" s="1"/>
    </row>
    <row r="4874" spans="4:15" x14ac:dyDescent="0.2">
      <c r="D4874" s="1"/>
      <c r="E4874" s="1"/>
      <c r="K4874" s="1"/>
      <c r="L4874" s="1"/>
      <c r="O4874" s="1"/>
    </row>
    <row r="4875" spans="4:15" x14ac:dyDescent="0.2">
      <c r="D4875" s="1"/>
      <c r="E4875" s="1"/>
      <c r="K4875" s="1"/>
      <c r="L4875" s="1"/>
      <c r="O4875" s="1"/>
    </row>
    <row r="4876" spans="4:15" x14ac:dyDescent="0.2">
      <c r="D4876" s="1"/>
      <c r="E4876" s="1"/>
      <c r="K4876" s="1"/>
      <c r="L4876" s="1"/>
      <c r="O4876" s="1"/>
    </row>
    <row r="4877" spans="4:15" x14ac:dyDescent="0.2">
      <c r="D4877" s="1"/>
      <c r="E4877" s="1"/>
      <c r="K4877" s="1"/>
      <c r="L4877" s="1"/>
      <c r="O4877" s="1"/>
    </row>
    <row r="4878" spans="4:15" x14ac:dyDescent="0.2">
      <c r="D4878" s="1"/>
      <c r="E4878" s="1"/>
      <c r="K4878" s="1"/>
      <c r="L4878" s="1"/>
      <c r="O4878" s="1"/>
    </row>
    <row r="4879" spans="4:15" x14ac:dyDescent="0.2">
      <c r="D4879" s="1"/>
      <c r="E4879" s="1"/>
      <c r="K4879" s="1"/>
      <c r="L4879" s="1"/>
      <c r="O4879" s="1"/>
    </row>
    <row r="4880" spans="4:15" x14ac:dyDescent="0.2">
      <c r="D4880" s="1"/>
      <c r="E4880" s="1"/>
      <c r="K4880" s="1"/>
      <c r="L4880" s="1"/>
      <c r="O4880" s="1"/>
    </row>
    <row r="4881" spans="4:15" x14ac:dyDescent="0.2">
      <c r="D4881" s="1"/>
      <c r="E4881" s="1"/>
      <c r="K4881" s="1"/>
      <c r="L4881" s="1"/>
      <c r="O4881" s="1"/>
    </row>
    <row r="4882" spans="4:15" x14ac:dyDescent="0.2">
      <c r="D4882" s="1"/>
      <c r="E4882" s="1"/>
      <c r="K4882" s="1"/>
      <c r="L4882" s="1"/>
      <c r="O4882" s="1"/>
    </row>
    <row r="4883" spans="4:15" x14ac:dyDescent="0.2">
      <c r="D4883" s="1"/>
      <c r="E4883" s="1"/>
      <c r="K4883" s="1"/>
      <c r="L4883" s="1"/>
      <c r="O4883" s="1"/>
    </row>
    <row r="4884" spans="4:15" x14ac:dyDescent="0.2">
      <c r="D4884" s="1"/>
      <c r="E4884" s="1"/>
      <c r="K4884" s="1"/>
      <c r="L4884" s="1"/>
      <c r="O4884" s="1"/>
    </row>
    <row r="4885" spans="4:15" x14ac:dyDescent="0.2">
      <c r="D4885" s="1"/>
      <c r="E4885" s="1"/>
      <c r="K4885" s="1"/>
      <c r="L4885" s="1"/>
      <c r="O4885" s="1"/>
    </row>
    <row r="4886" spans="4:15" x14ac:dyDescent="0.2">
      <c r="D4886" s="1"/>
      <c r="E4886" s="1"/>
      <c r="K4886" s="1"/>
      <c r="L4886" s="1"/>
      <c r="O4886" s="1"/>
    </row>
    <row r="4887" spans="4:15" x14ac:dyDescent="0.2">
      <c r="D4887" s="1"/>
      <c r="E4887" s="1"/>
      <c r="K4887" s="1"/>
      <c r="L4887" s="1"/>
      <c r="O4887" s="1"/>
    </row>
    <row r="4888" spans="4:15" x14ac:dyDescent="0.2">
      <c r="D4888" s="1"/>
      <c r="E4888" s="1"/>
      <c r="K4888" s="1"/>
      <c r="L4888" s="1"/>
      <c r="O4888" s="1"/>
    </row>
    <row r="4889" spans="4:15" x14ac:dyDescent="0.2">
      <c r="D4889" s="1"/>
      <c r="E4889" s="1"/>
      <c r="K4889" s="1"/>
      <c r="L4889" s="1"/>
      <c r="O4889" s="1"/>
    </row>
    <row r="4890" spans="4:15" x14ac:dyDescent="0.2">
      <c r="D4890" s="1"/>
      <c r="E4890" s="1"/>
      <c r="K4890" s="1"/>
      <c r="L4890" s="1"/>
      <c r="O4890" s="1"/>
    </row>
    <row r="4891" spans="4:15" x14ac:dyDescent="0.2">
      <c r="D4891" s="1"/>
      <c r="E4891" s="1"/>
      <c r="K4891" s="1"/>
      <c r="L4891" s="1"/>
      <c r="O4891" s="1"/>
    </row>
    <row r="4892" spans="4:15" x14ac:dyDescent="0.2">
      <c r="D4892" s="1"/>
      <c r="E4892" s="1"/>
      <c r="K4892" s="1"/>
      <c r="L4892" s="1"/>
      <c r="O4892" s="1"/>
    </row>
    <row r="4893" spans="4:15" x14ac:dyDescent="0.2">
      <c r="D4893" s="1"/>
      <c r="E4893" s="1"/>
      <c r="K4893" s="1"/>
      <c r="L4893" s="1"/>
      <c r="O4893" s="1"/>
    </row>
    <row r="4894" spans="4:15" x14ac:dyDescent="0.2">
      <c r="D4894" s="1"/>
      <c r="E4894" s="1"/>
      <c r="K4894" s="1"/>
      <c r="L4894" s="1"/>
      <c r="O4894" s="1"/>
    </row>
    <row r="4895" spans="4:15" x14ac:dyDescent="0.2">
      <c r="D4895" s="1"/>
      <c r="E4895" s="1"/>
      <c r="K4895" s="1"/>
      <c r="L4895" s="1"/>
      <c r="O4895" s="1"/>
    </row>
    <row r="4896" spans="4:15" x14ac:dyDescent="0.2">
      <c r="D4896" s="1"/>
      <c r="E4896" s="1"/>
      <c r="K4896" s="1"/>
      <c r="L4896" s="1"/>
      <c r="O4896" s="1"/>
    </row>
    <row r="4897" spans="4:15" x14ac:dyDescent="0.2">
      <c r="D4897" s="1"/>
      <c r="E4897" s="1"/>
      <c r="K4897" s="1"/>
      <c r="L4897" s="1"/>
      <c r="O4897" s="1"/>
    </row>
    <row r="4898" spans="4:15" x14ac:dyDescent="0.2">
      <c r="D4898" s="1"/>
      <c r="E4898" s="1"/>
      <c r="K4898" s="1"/>
      <c r="L4898" s="1"/>
      <c r="O4898" s="1"/>
    </row>
    <row r="4899" spans="4:15" x14ac:dyDescent="0.2">
      <c r="D4899" s="1"/>
      <c r="E4899" s="1"/>
      <c r="K4899" s="1"/>
      <c r="L4899" s="1"/>
      <c r="O4899" s="1"/>
    </row>
    <row r="4900" spans="4:15" x14ac:dyDescent="0.2">
      <c r="D4900" s="1"/>
      <c r="E4900" s="1"/>
      <c r="K4900" s="1"/>
      <c r="L4900" s="1"/>
      <c r="O4900" s="1"/>
    </row>
    <row r="4901" spans="4:15" x14ac:dyDescent="0.2">
      <c r="D4901" s="1"/>
      <c r="E4901" s="1"/>
      <c r="K4901" s="1"/>
      <c r="L4901" s="1"/>
      <c r="O4901" s="1"/>
    </row>
    <row r="4902" spans="4:15" x14ac:dyDescent="0.2">
      <c r="D4902" s="1"/>
      <c r="E4902" s="1"/>
      <c r="K4902" s="1"/>
      <c r="L4902" s="1"/>
      <c r="O4902" s="1"/>
    </row>
    <row r="4903" spans="4:15" x14ac:dyDescent="0.2">
      <c r="D4903" s="1"/>
      <c r="E4903" s="1"/>
      <c r="K4903" s="1"/>
      <c r="L4903" s="1"/>
      <c r="O4903" s="1"/>
    </row>
    <row r="4904" spans="4:15" x14ac:dyDescent="0.2">
      <c r="D4904" s="1"/>
      <c r="E4904" s="1"/>
      <c r="K4904" s="1"/>
      <c r="L4904" s="1"/>
      <c r="O4904" s="1"/>
    </row>
    <row r="4905" spans="4:15" x14ac:dyDescent="0.2">
      <c r="D4905" s="1"/>
      <c r="E4905" s="1"/>
      <c r="K4905" s="1"/>
      <c r="L4905" s="1"/>
      <c r="O4905" s="1"/>
    </row>
    <row r="4906" spans="4:15" x14ac:dyDescent="0.2">
      <c r="D4906" s="1"/>
      <c r="E4906" s="1"/>
      <c r="K4906" s="1"/>
      <c r="L4906" s="1"/>
      <c r="O4906" s="1"/>
    </row>
    <row r="4907" spans="4:15" x14ac:dyDescent="0.2">
      <c r="D4907" s="1"/>
      <c r="E4907" s="1"/>
      <c r="K4907" s="1"/>
      <c r="L4907" s="1"/>
      <c r="O4907" s="1"/>
    </row>
    <row r="4908" spans="4:15" x14ac:dyDescent="0.2">
      <c r="D4908" s="1"/>
      <c r="E4908" s="1"/>
      <c r="K4908" s="1"/>
      <c r="L4908" s="1"/>
      <c r="O4908" s="1"/>
    </row>
    <row r="4909" spans="4:15" x14ac:dyDescent="0.2">
      <c r="D4909" s="1"/>
      <c r="E4909" s="1"/>
      <c r="K4909" s="1"/>
      <c r="L4909" s="1"/>
      <c r="O4909" s="1"/>
    </row>
    <row r="4910" spans="4:15" x14ac:dyDescent="0.2">
      <c r="D4910" s="1"/>
      <c r="E4910" s="1"/>
      <c r="K4910" s="1"/>
      <c r="L4910" s="1"/>
      <c r="O4910" s="1"/>
    </row>
    <row r="4911" spans="4:15" x14ac:dyDescent="0.2">
      <c r="D4911" s="1"/>
      <c r="E4911" s="1"/>
      <c r="K4911" s="1"/>
      <c r="L4911" s="1"/>
      <c r="O4911" s="1"/>
    </row>
    <row r="4912" spans="4:15" x14ac:dyDescent="0.2">
      <c r="D4912" s="1"/>
      <c r="E4912" s="1"/>
      <c r="K4912" s="1"/>
      <c r="L4912" s="1"/>
      <c r="O4912" s="1"/>
    </row>
    <row r="4913" spans="4:15" x14ac:dyDescent="0.2">
      <c r="D4913" s="1"/>
      <c r="E4913" s="1"/>
      <c r="K4913" s="1"/>
      <c r="L4913" s="1"/>
      <c r="O4913" s="1"/>
    </row>
    <row r="4914" spans="4:15" x14ac:dyDescent="0.2">
      <c r="D4914" s="1"/>
      <c r="E4914" s="1"/>
      <c r="K4914" s="1"/>
      <c r="L4914" s="1"/>
      <c r="O4914" s="1"/>
    </row>
    <row r="4915" spans="4:15" x14ac:dyDescent="0.2">
      <c r="D4915" s="1"/>
      <c r="E4915" s="1"/>
      <c r="K4915" s="1"/>
      <c r="L4915" s="1"/>
      <c r="O4915" s="1"/>
    </row>
    <row r="4916" spans="4:15" x14ac:dyDescent="0.2">
      <c r="D4916" s="1"/>
      <c r="E4916" s="1"/>
      <c r="K4916" s="1"/>
      <c r="L4916" s="1"/>
      <c r="O4916" s="1"/>
    </row>
    <row r="4917" spans="4:15" x14ac:dyDescent="0.2">
      <c r="D4917" s="1"/>
      <c r="E4917" s="1"/>
      <c r="K4917" s="1"/>
      <c r="L4917" s="1"/>
      <c r="O4917" s="1"/>
    </row>
    <row r="4918" spans="4:15" x14ac:dyDescent="0.2">
      <c r="D4918" s="1"/>
      <c r="E4918" s="1"/>
      <c r="K4918" s="1"/>
      <c r="L4918" s="1"/>
      <c r="O4918" s="1"/>
    </row>
    <row r="4919" spans="4:15" x14ac:dyDescent="0.2">
      <c r="D4919" s="1"/>
      <c r="E4919" s="1"/>
      <c r="K4919" s="1"/>
      <c r="L4919" s="1"/>
      <c r="O4919" s="1"/>
    </row>
    <row r="4920" spans="4:15" x14ac:dyDescent="0.2">
      <c r="D4920" s="1"/>
      <c r="E4920" s="1"/>
      <c r="K4920" s="1"/>
      <c r="L4920" s="1"/>
      <c r="O4920" s="1"/>
    </row>
    <row r="4921" spans="4:15" x14ac:dyDescent="0.2">
      <c r="D4921" s="1"/>
      <c r="E4921" s="1"/>
      <c r="K4921" s="1"/>
      <c r="L4921" s="1"/>
      <c r="O4921" s="1"/>
    </row>
    <row r="4922" spans="4:15" x14ac:dyDescent="0.2">
      <c r="K4922" s="1"/>
      <c r="L4922" s="1"/>
      <c r="O4922" s="1"/>
    </row>
    <row r="4923" spans="4:15" x14ac:dyDescent="0.2">
      <c r="K4923" s="1"/>
      <c r="L4923" s="1"/>
      <c r="O4923" s="1"/>
    </row>
    <row r="4924" spans="4:15" x14ac:dyDescent="0.2">
      <c r="K4924" s="1"/>
      <c r="L4924" s="1"/>
      <c r="O4924" s="1"/>
    </row>
    <row r="4925" spans="4:15" x14ac:dyDescent="0.2">
      <c r="K4925" s="1"/>
      <c r="L4925" s="1"/>
      <c r="O4925" s="1"/>
    </row>
    <row r="4926" spans="4:15" x14ac:dyDescent="0.2">
      <c r="K4926" s="1"/>
      <c r="L4926" s="1"/>
      <c r="O4926" s="1"/>
    </row>
    <row r="4927" spans="4:15" x14ac:dyDescent="0.2">
      <c r="K4927" s="1"/>
      <c r="L4927" s="1"/>
      <c r="O4927" s="1"/>
    </row>
    <row r="4928" spans="4:15" x14ac:dyDescent="0.2">
      <c r="K4928" s="1"/>
      <c r="L4928" s="1"/>
      <c r="O4928" s="1"/>
    </row>
    <row r="4929" spans="11:15" x14ac:dyDescent="0.2">
      <c r="K4929" s="1"/>
      <c r="L4929" s="1"/>
      <c r="O4929" s="1"/>
    </row>
    <row r="4930" spans="11:15" x14ac:dyDescent="0.2">
      <c r="K4930" s="1"/>
      <c r="L4930" s="1"/>
      <c r="O4930" s="1"/>
    </row>
    <row r="4931" spans="11:15" x14ac:dyDescent="0.2">
      <c r="K4931" s="1"/>
      <c r="L4931" s="1"/>
      <c r="O4931" s="1"/>
    </row>
    <row r="4932" spans="11:15" x14ac:dyDescent="0.2">
      <c r="K4932" s="1"/>
      <c r="L4932" s="1"/>
      <c r="O4932" s="1"/>
    </row>
    <row r="4933" spans="11:15" x14ac:dyDescent="0.2">
      <c r="K4933" s="1"/>
      <c r="L4933" s="1"/>
      <c r="O4933" s="1"/>
    </row>
    <row r="4934" spans="11:15" x14ac:dyDescent="0.2">
      <c r="K4934" s="1"/>
      <c r="L4934" s="1"/>
      <c r="O4934" s="1"/>
    </row>
    <row r="4935" spans="11:15" x14ac:dyDescent="0.2">
      <c r="K4935" s="1"/>
      <c r="L4935" s="1"/>
      <c r="O4935" s="1"/>
    </row>
    <row r="4936" spans="11:15" x14ac:dyDescent="0.2">
      <c r="K4936" s="1"/>
      <c r="L4936" s="1"/>
      <c r="O4936" s="1"/>
    </row>
    <row r="4937" spans="11:15" x14ac:dyDescent="0.2">
      <c r="K4937" s="1"/>
      <c r="L4937" s="1"/>
      <c r="O4937" s="1"/>
    </row>
    <row r="4938" spans="11:15" x14ac:dyDescent="0.2">
      <c r="K4938" s="1"/>
      <c r="L4938" s="1"/>
      <c r="O4938" s="1"/>
    </row>
    <row r="4939" spans="11:15" x14ac:dyDescent="0.2">
      <c r="K4939" s="1"/>
      <c r="L4939" s="1"/>
      <c r="O4939" s="1"/>
    </row>
    <row r="4940" spans="11:15" x14ac:dyDescent="0.2">
      <c r="K4940" s="1"/>
      <c r="L4940" s="1"/>
      <c r="O4940" s="1"/>
    </row>
    <row r="4941" spans="11:15" x14ac:dyDescent="0.2">
      <c r="K4941" s="1"/>
      <c r="L4941" s="1"/>
      <c r="O4941" s="1"/>
    </row>
    <row r="4942" spans="11:15" x14ac:dyDescent="0.2">
      <c r="K4942" s="1"/>
      <c r="L4942" s="1"/>
      <c r="O4942" s="1"/>
    </row>
    <row r="4943" spans="11:15" x14ac:dyDescent="0.2">
      <c r="K4943" s="1"/>
      <c r="L4943" s="1"/>
      <c r="O4943" s="1"/>
    </row>
    <row r="4944" spans="11:15" x14ac:dyDescent="0.2">
      <c r="K4944" s="1"/>
      <c r="L4944" s="1"/>
      <c r="O4944" s="1"/>
    </row>
    <row r="4945" spans="4:15" x14ac:dyDescent="0.2">
      <c r="K4945" s="1"/>
      <c r="L4945" s="1"/>
      <c r="O4945" s="1"/>
    </row>
    <row r="4946" spans="4:15" x14ac:dyDescent="0.2">
      <c r="D4946" s="1"/>
      <c r="E4946" s="1"/>
      <c r="K4946" s="1"/>
      <c r="L4946" s="1"/>
      <c r="O4946" s="1"/>
    </row>
    <row r="4947" spans="4:15" x14ac:dyDescent="0.2">
      <c r="D4947" s="1"/>
      <c r="E4947" s="1"/>
      <c r="K4947" s="1"/>
      <c r="L4947" s="1"/>
      <c r="O4947" s="1"/>
    </row>
    <row r="4948" spans="4:15" x14ac:dyDescent="0.2">
      <c r="D4948" s="1"/>
      <c r="E4948" s="1"/>
      <c r="K4948" s="1"/>
      <c r="L4948" s="1"/>
      <c r="O4948" s="1"/>
    </row>
    <row r="4949" spans="4:15" x14ac:dyDescent="0.2">
      <c r="D4949" s="1"/>
      <c r="E4949" s="1"/>
      <c r="K4949" s="1"/>
      <c r="L4949" s="1"/>
      <c r="O4949" s="1"/>
    </row>
    <row r="4950" spans="4:15" x14ac:dyDescent="0.2">
      <c r="D4950" s="1"/>
      <c r="E4950" s="1"/>
      <c r="K4950" s="1"/>
      <c r="L4950" s="1"/>
      <c r="O4950" s="1"/>
    </row>
    <row r="4951" spans="4:15" x14ac:dyDescent="0.2">
      <c r="D4951" s="1"/>
      <c r="E4951" s="1"/>
      <c r="K4951" s="1"/>
      <c r="L4951" s="1"/>
      <c r="O4951" s="1"/>
    </row>
    <row r="4952" spans="4:15" x14ac:dyDescent="0.2">
      <c r="D4952" s="1"/>
      <c r="E4952" s="1"/>
      <c r="K4952" s="1"/>
      <c r="L4952" s="1"/>
      <c r="O4952" s="1"/>
    </row>
    <row r="4953" spans="4:15" x14ac:dyDescent="0.2">
      <c r="D4953" s="1"/>
      <c r="E4953" s="1"/>
      <c r="K4953" s="1"/>
      <c r="L4953" s="1"/>
      <c r="O4953" s="1"/>
    </row>
    <row r="4954" spans="4:15" x14ac:dyDescent="0.2">
      <c r="D4954" s="1"/>
      <c r="E4954" s="1"/>
      <c r="K4954" s="1"/>
      <c r="L4954" s="1"/>
      <c r="O4954" s="1"/>
    </row>
    <row r="4955" spans="4:15" x14ac:dyDescent="0.2">
      <c r="D4955" s="1"/>
      <c r="E4955" s="1"/>
      <c r="K4955" s="1"/>
      <c r="L4955" s="1"/>
      <c r="O4955" s="1"/>
    </row>
    <row r="4956" spans="4:15" x14ac:dyDescent="0.2">
      <c r="D4956" s="1"/>
      <c r="E4956" s="1"/>
      <c r="K4956" s="1"/>
      <c r="L4956" s="1"/>
      <c r="O4956" s="1"/>
    </row>
    <row r="4957" spans="4:15" x14ac:dyDescent="0.2">
      <c r="D4957" s="1"/>
      <c r="E4957" s="1"/>
      <c r="K4957" s="1"/>
      <c r="L4957" s="1"/>
      <c r="O4957" s="1"/>
    </row>
    <row r="4958" spans="4:15" x14ac:dyDescent="0.2">
      <c r="D4958" s="1"/>
      <c r="E4958" s="1"/>
      <c r="K4958" s="1"/>
      <c r="L4958" s="1"/>
      <c r="O4958" s="1"/>
    </row>
    <row r="4959" spans="4:15" x14ac:dyDescent="0.2">
      <c r="D4959" s="1"/>
      <c r="E4959" s="1"/>
      <c r="K4959" s="1"/>
      <c r="L4959" s="1"/>
      <c r="O4959" s="1"/>
    </row>
    <row r="4960" spans="4:15" x14ac:dyDescent="0.2">
      <c r="D4960" s="1"/>
      <c r="E4960" s="1"/>
      <c r="K4960" s="1"/>
      <c r="L4960" s="1"/>
      <c r="O4960" s="1"/>
    </row>
    <row r="4961" spans="4:15" x14ac:dyDescent="0.2">
      <c r="D4961" s="1"/>
      <c r="E4961" s="1"/>
      <c r="K4961" s="1"/>
      <c r="L4961" s="1"/>
      <c r="O4961" s="1"/>
    </row>
    <row r="4962" spans="4:15" x14ac:dyDescent="0.2">
      <c r="D4962" s="1"/>
      <c r="E4962" s="1"/>
      <c r="K4962" s="1"/>
      <c r="L4962" s="1"/>
      <c r="O4962" s="1"/>
    </row>
    <row r="4963" spans="4:15" x14ac:dyDescent="0.2">
      <c r="D4963" s="1"/>
      <c r="E4963" s="1"/>
      <c r="K4963" s="1"/>
      <c r="L4963" s="1"/>
      <c r="O4963" s="1"/>
    </row>
    <row r="4964" spans="4:15" x14ac:dyDescent="0.2">
      <c r="D4964" s="1"/>
      <c r="E4964" s="1"/>
      <c r="K4964" s="1"/>
      <c r="L4964" s="1"/>
      <c r="O4964" s="1"/>
    </row>
    <row r="4965" spans="4:15" x14ac:dyDescent="0.2">
      <c r="D4965" s="1"/>
      <c r="E4965" s="1"/>
      <c r="K4965" s="1"/>
      <c r="L4965" s="1"/>
      <c r="O4965" s="1"/>
    </row>
    <row r="4966" spans="4:15" x14ac:dyDescent="0.2">
      <c r="D4966" s="1"/>
      <c r="E4966" s="1"/>
      <c r="K4966" s="1"/>
      <c r="L4966" s="1"/>
      <c r="O4966" s="1"/>
    </row>
    <row r="4967" spans="4:15" x14ac:dyDescent="0.2">
      <c r="D4967" s="1"/>
      <c r="E4967" s="1"/>
      <c r="K4967" s="1"/>
      <c r="L4967" s="1"/>
      <c r="O4967" s="1"/>
    </row>
    <row r="4968" spans="4:15" x14ac:dyDescent="0.2">
      <c r="D4968" s="1"/>
      <c r="E4968" s="1"/>
      <c r="K4968" s="1"/>
      <c r="L4968" s="1"/>
      <c r="O4968" s="1"/>
    </row>
    <row r="4969" spans="4:15" x14ac:dyDescent="0.2">
      <c r="D4969" s="1"/>
      <c r="E4969" s="1"/>
      <c r="K4969" s="1"/>
      <c r="L4969" s="1"/>
      <c r="O4969" s="1"/>
    </row>
    <row r="4970" spans="4:15" x14ac:dyDescent="0.2">
      <c r="K4970" s="1"/>
      <c r="L4970" s="1"/>
      <c r="O4970" s="1"/>
    </row>
    <row r="4971" spans="4:15" x14ac:dyDescent="0.2">
      <c r="K4971" s="1"/>
      <c r="L4971" s="1"/>
      <c r="O4971" s="1"/>
    </row>
    <row r="4972" spans="4:15" x14ac:dyDescent="0.2">
      <c r="K4972" s="1"/>
      <c r="L4972" s="1"/>
      <c r="O4972" s="1"/>
    </row>
    <row r="4973" spans="4:15" x14ac:dyDescent="0.2">
      <c r="K4973" s="1"/>
      <c r="L4973" s="1"/>
      <c r="O4973" s="1"/>
    </row>
    <row r="4974" spans="4:15" x14ac:dyDescent="0.2">
      <c r="K4974" s="1"/>
      <c r="L4974" s="1"/>
      <c r="O4974" s="1"/>
    </row>
    <row r="4975" spans="4:15" x14ac:dyDescent="0.2">
      <c r="K4975" s="1"/>
      <c r="L4975" s="1"/>
      <c r="O4975" s="1"/>
    </row>
    <row r="4976" spans="4:15" x14ac:dyDescent="0.2">
      <c r="K4976" s="1"/>
      <c r="L4976" s="1"/>
      <c r="O4976" s="1"/>
    </row>
    <row r="4977" spans="11:15" x14ac:dyDescent="0.2">
      <c r="K4977" s="1"/>
      <c r="L4977" s="1"/>
      <c r="O4977" s="1"/>
    </row>
    <row r="4978" spans="11:15" x14ac:dyDescent="0.2">
      <c r="K4978" s="1"/>
      <c r="L4978" s="1"/>
      <c r="O4978" s="1"/>
    </row>
    <row r="4979" spans="11:15" x14ac:dyDescent="0.2">
      <c r="K4979" s="1"/>
      <c r="L4979" s="1"/>
      <c r="O4979" s="1"/>
    </row>
    <row r="4980" spans="11:15" x14ac:dyDescent="0.2">
      <c r="K4980" s="1"/>
      <c r="L4980" s="1"/>
      <c r="O4980" s="1"/>
    </row>
    <row r="4981" spans="11:15" x14ac:dyDescent="0.2">
      <c r="K4981" s="1"/>
      <c r="L4981" s="1"/>
      <c r="O4981" s="1"/>
    </row>
    <row r="4982" spans="11:15" x14ac:dyDescent="0.2">
      <c r="K4982" s="1"/>
      <c r="L4982" s="1"/>
      <c r="O4982" s="1"/>
    </row>
    <row r="4983" spans="11:15" x14ac:dyDescent="0.2">
      <c r="K4983" s="1"/>
      <c r="L4983" s="1"/>
      <c r="O4983" s="1"/>
    </row>
    <row r="4984" spans="11:15" x14ac:dyDescent="0.2">
      <c r="K4984" s="1"/>
      <c r="L4984" s="1"/>
      <c r="O4984" s="1"/>
    </row>
    <row r="4985" spans="11:15" x14ac:dyDescent="0.2">
      <c r="K4985" s="1"/>
      <c r="L4985" s="1"/>
      <c r="O4985" s="1"/>
    </row>
    <row r="4986" spans="11:15" x14ac:dyDescent="0.2">
      <c r="K4986" s="1"/>
      <c r="L4986" s="1"/>
      <c r="O4986" s="1"/>
    </row>
    <row r="4987" spans="11:15" x14ac:dyDescent="0.2">
      <c r="K4987" s="1"/>
      <c r="L4987" s="1"/>
      <c r="O4987" s="1"/>
    </row>
    <row r="4988" spans="11:15" x14ac:dyDescent="0.2">
      <c r="K4988" s="1"/>
      <c r="L4988" s="1"/>
      <c r="O4988" s="1"/>
    </row>
    <row r="4989" spans="11:15" x14ac:dyDescent="0.2">
      <c r="K4989" s="1"/>
      <c r="L4989" s="1"/>
      <c r="O4989" s="1"/>
    </row>
    <row r="4990" spans="11:15" x14ac:dyDescent="0.2">
      <c r="K4990" s="1"/>
      <c r="L4990" s="1"/>
      <c r="O4990" s="1"/>
    </row>
    <row r="4991" spans="11:15" x14ac:dyDescent="0.2">
      <c r="K4991" s="1"/>
      <c r="L4991" s="1"/>
      <c r="O4991" s="1"/>
    </row>
    <row r="4992" spans="11:15" x14ac:dyDescent="0.2">
      <c r="K4992" s="1"/>
      <c r="L4992" s="1"/>
      <c r="O4992" s="1"/>
    </row>
    <row r="4993" spans="11:15" x14ac:dyDescent="0.2">
      <c r="K4993" s="1"/>
      <c r="L4993" s="1"/>
      <c r="O4993" s="1"/>
    </row>
    <row r="4994" spans="11:15" x14ac:dyDescent="0.2">
      <c r="K4994" s="1"/>
      <c r="L4994" s="1"/>
      <c r="O4994" s="1"/>
    </row>
    <row r="4995" spans="11:15" x14ac:dyDescent="0.2">
      <c r="K4995" s="1"/>
      <c r="L4995" s="1"/>
      <c r="O4995" s="1"/>
    </row>
    <row r="4996" spans="11:15" x14ac:dyDescent="0.2">
      <c r="K4996" s="1"/>
      <c r="L4996" s="1"/>
      <c r="O4996" s="1"/>
    </row>
    <row r="4997" spans="11:15" x14ac:dyDescent="0.2">
      <c r="K4997" s="1"/>
      <c r="L4997" s="1"/>
      <c r="O4997" s="1"/>
    </row>
    <row r="4998" spans="11:15" x14ac:dyDescent="0.2">
      <c r="K4998" s="1"/>
      <c r="L4998" s="1"/>
      <c r="O4998" s="1"/>
    </row>
    <row r="4999" spans="11:15" x14ac:dyDescent="0.2">
      <c r="K4999" s="1"/>
      <c r="L4999" s="1"/>
      <c r="O4999" s="1"/>
    </row>
    <row r="5000" spans="11:15" x14ac:dyDescent="0.2">
      <c r="K5000" s="1"/>
      <c r="L5000" s="1"/>
      <c r="O5000" s="1"/>
    </row>
    <row r="5001" spans="11:15" x14ac:dyDescent="0.2">
      <c r="K5001" s="1"/>
      <c r="L5001" s="1"/>
      <c r="O5001" s="1"/>
    </row>
    <row r="5002" spans="11:15" x14ac:dyDescent="0.2">
      <c r="K5002" s="1"/>
      <c r="L5002" s="1"/>
      <c r="O5002" s="1"/>
    </row>
    <row r="5003" spans="11:15" x14ac:dyDescent="0.2">
      <c r="K5003" s="1"/>
      <c r="L5003" s="1"/>
      <c r="O5003" s="1"/>
    </row>
    <row r="5004" spans="11:15" x14ac:dyDescent="0.2">
      <c r="K5004" s="1"/>
      <c r="L5004" s="1"/>
      <c r="O5004" s="1"/>
    </row>
    <row r="5005" spans="11:15" x14ac:dyDescent="0.2">
      <c r="K5005" s="1"/>
      <c r="L5005" s="1"/>
      <c r="O5005" s="1"/>
    </row>
    <row r="5006" spans="11:15" x14ac:dyDescent="0.2">
      <c r="K5006" s="1"/>
      <c r="L5006" s="1"/>
      <c r="O5006" s="1"/>
    </row>
    <row r="5007" spans="11:15" x14ac:dyDescent="0.2">
      <c r="K5007" s="1"/>
      <c r="L5007" s="1"/>
      <c r="O5007" s="1"/>
    </row>
    <row r="5008" spans="11:15" x14ac:dyDescent="0.2">
      <c r="K5008" s="1"/>
      <c r="L5008" s="1"/>
      <c r="O5008" s="1"/>
    </row>
    <row r="5009" spans="11:15" x14ac:dyDescent="0.2">
      <c r="K5009" s="1"/>
      <c r="L5009" s="1"/>
      <c r="O5009" s="1"/>
    </row>
    <row r="5010" spans="11:15" x14ac:dyDescent="0.2">
      <c r="K5010" s="1"/>
      <c r="L5010" s="1"/>
      <c r="O5010" s="1"/>
    </row>
    <row r="5011" spans="11:15" x14ac:dyDescent="0.2">
      <c r="K5011" s="1"/>
      <c r="L5011" s="1"/>
      <c r="O5011" s="1"/>
    </row>
    <row r="5012" spans="11:15" x14ac:dyDescent="0.2">
      <c r="K5012" s="1"/>
      <c r="L5012" s="1"/>
      <c r="O5012" s="1"/>
    </row>
    <row r="5013" spans="11:15" x14ac:dyDescent="0.2">
      <c r="K5013" s="1"/>
      <c r="L5013" s="1"/>
      <c r="O5013" s="1"/>
    </row>
    <row r="5014" spans="11:15" x14ac:dyDescent="0.2">
      <c r="K5014" s="1"/>
      <c r="L5014" s="1"/>
      <c r="O5014" s="1"/>
    </row>
    <row r="5015" spans="11:15" x14ac:dyDescent="0.2">
      <c r="K5015" s="1"/>
      <c r="L5015" s="1"/>
      <c r="O5015" s="1"/>
    </row>
    <row r="5016" spans="11:15" x14ac:dyDescent="0.2">
      <c r="K5016" s="1"/>
      <c r="L5016" s="1"/>
      <c r="O5016" s="1"/>
    </row>
    <row r="5017" spans="11:15" x14ac:dyDescent="0.2">
      <c r="K5017" s="1"/>
      <c r="L5017" s="1"/>
      <c r="O5017" s="1"/>
    </row>
    <row r="5018" spans="11:15" x14ac:dyDescent="0.2">
      <c r="K5018" s="1"/>
      <c r="L5018" s="1"/>
      <c r="O5018" s="1"/>
    </row>
    <row r="5019" spans="11:15" x14ac:dyDescent="0.2">
      <c r="K5019" s="1"/>
      <c r="L5019" s="1"/>
      <c r="O5019" s="1"/>
    </row>
    <row r="5020" spans="11:15" x14ac:dyDescent="0.2">
      <c r="K5020" s="1"/>
      <c r="L5020" s="1"/>
      <c r="O5020" s="1"/>
    </row>
    <row r="5021" spans="11:15" x14ac:dyDescent="0.2">
      <c r="K5021" s="1"/>
      <c r="L5021" s="1"/>
      <c r="O5021" s="1"/>
    </row>
    <row r="5022" spans="11:15" x14ac:dyDescent="0.2">
      <c r="K5022" s="1"/>
      <c r="L5022" s="1"/>
      <c r="O5022" s="1"/>
    </row>
    <row r="5023" spans="11:15" x14ac:dyDescent="0.2">
      <c r="K5023" s="1"/>
      <c r="L5023" s="1"/>
      <c r="O5023" s="1"/>
    </row>
    <row r="5024" spans="11:15" x14ac:dyDescent="0.2">
      <c r="K5024" s="1"/>
      <c r="L5024" s="1"/>
      <c r="O5024" s="1"/>
    </row>
    <row r="5025" spans="11:15" x14ac:dyDescent="0.2">
      <c r="K5025" s="1"/>
      <c r="L5025" s="1"/>
      <c r="O5025" s="1"/>
    </row>
    <row r="5026" spans="11:15" x14ac:dyDescent="0.2">
      <c r="K5026" s="1"/>
      <c r="L5026" s="1"/>
      <c r="O5026" s="1"/>
    </row>
    <row r="5027" spans="11:15" x14ac:dyDescent="0.2">
      <c r="K5027" s="1"/>
      <c r="L5027" s="1"/>
      <c r="O5027" s="1"/>
    </row>
    <row r="5028" spans="11:15" x14ac:dyDescent="0.2">
      <c r="K5028" s="1"/>
      <c r="L5028" s="1"/>
      <c r="O5028" s="1"/>
    </row>
    <row r="5029" spans="11:15" x14ac:dyDescent="0.2">
      <c r="K5029" s="1"/>
      <c r="L5029" s="1"/>
      <c r="O5029" s="1"/>
    </row>
    <row r="5030" spans="11:15" x14ac:dyDescent="0.2">
      <c r="K5030" s="1"/>
      <c r="L5030" s="1"/>
      <c r="O5030" s="1"/>
    </row>
    <row r="5031" spans="11:15" x14ac:dyDescent="0.2">
      <c r="K5031" s="1"/>
      <c r="L5031" s="1"/>
      <c r="O5031" s="1"/>
    </row>
    <row r="5032" spans="11:15" x14ac:dyDescent="0.2">
      <c r="K5032" s="1"/>
      <c r="L5032" s="1"/>
      <c r="O5032" s="1"/>
    </row>
    <row r="5033" spans="11:15" x14ac:dyDescent="0.2">
      <c r="K5033" s="1"/>
      <c r="L5033" s="1"/>
      <c r="O5033" s="1"/>
    </row>
    <row r="5034" spans="11:15" x14ac:dyDescent="0.2">
      <c r="K5034" s="1"/>
      <c r="L5034" s="1"/>
      <c r="O5034" s="1"/>
    </row>
    <row r="5035" spans="11:15" x14ac:dyDescent="0.2">
      <c r="K5035" s="1"/>
      <c r="L5035" s="1"/>
      <c r="O5035" s="1"/>
    </row>
    <row r="5036" spans="11:15" x14ac:dyDescent="0.2">
      <c r="K5036" s="1"/>
      <c r="L5036" s="1"/>
      <c r="O5036" s="1"/>
    </row>
    <row r="5037" spans="11:15" x14ac:dyDescent="0.2">
      <c r="K5037" s="1"/>
      <c r="L5037" s="1"/>
      <c r="O5037" s="1"/>
    </row>
    <row r="5038" spans="11:15" x14ac:dyDescent="0.2">
      <c r="K5038" s="1"/>
      <c r="L5038" s="1"/>
      <c r="O5038" s="1"/>
    </row>
    <row r="5039" spans="11:15" x14ac:dyDescent="0.2">
      <c r="K5039" s="1"/>
      <c r="L5039" s="1"/>
      <c r="O5039" s="1"/>
    </row>
    <row r="5040" spans="11:15" x14ac:dyDescent="0.2">
      <c r="K5040" s="1"/>
      <c r="L5040" s="1"/>
      <c r="O5040" s="1"/>
    </row>
    <row r="5041" spans="11:15" x14ac:dyDescent="0.2">
      <c r="K5041" s="1"/>
      <c r="L5041" s="1"/>
      <c r="O5041" s="1"/>
    </row>
    <row r="5042" spans="11:15" x14ac:dyDescent="0.2">
      <c r="K5042" s="1"/>
      <c r="L5042" s="1"/>
      <c r="O5042" s="1"/>
    </row>
    <row r="5043" spans="11:15" x14ac:dyDescent="0.2">
      <c r="K5043" s="1"/>
      <c r="L5043" s="1"/>
      <c r="O5043" s="1"/>
    </row>
    <row r="5044" spans="11:15" x14ac:dyDescent="0.2">
      <c r="K5044" s="1"/>
      <c r="L5044" s="1"/>
      <c r="O5044" s="1"/>
    </row>
    <row r="5045" spans="11:15" x14ac:dyDescent="0.2">
      <c r="K5045" s="1"/>
      <c r="L5045" s="1"/>
      <c r="O5045" s="1"/>
    </row>
    <row r="5046" spans="11:15" x14ac:dyDescent="0.2">
      <c r="K5046" s="1"/>
      <c r="L5046" s="1"/>
      <c r="O5046" s="1"/>
    </row>
    <row r="5047" spans="11:15" x14ac:dyDescent="0.2">
      <c r="K5047" s="1"/>
      <c r="L5047" s="1"/>
      <c r="O5047" s="1"/>
    </row>
    <row r="5048" spans="11:15" x14ac:dyDescent="0.2">
      <c r="K5048" s="1"/>
      <c r="L5048" s="1"/>
      <c r="O5048" s="1"/>
    </row>
    <row r="5049" spans="11:15" x14ac:dyDescent="0.2">
      <c r="K5049" s="1"/>
      <c r="L5049" s="1"/>
      <c r="O5049" s="1"/>
    </row>
    <row r="5050" spans="11:15" x14ac:dyDescent="0.2">
      <c r="K5050" s="1"/>
      <c r="L5050" s="1"/>
      <c r="O5050" s="1"/>
    </row>
    <row r="5051" spans="11:15" x14ac:dyDescent="0.2">
      <c r="K5051" s="1"/>
      <c r="L5051" s="1"/>
      <c r="O5051" s="1"/>
    </row>
    <row r="5052" spans="11:15" x14ac:dyDescent="0.2">
      <c r="K5052" s="1"/>
      <c r="L5052" s="1"/>
      <c r="O5052" s="1"/>
    </row>
    <row r="5053" spans="11:15" x14ac:dyDescent="0.2">
      <c r="K5053" s="1"/>
      <c r="L5053" s="1"/>
      <c r="O5053" s="1"/>
    </row>
    <row r="5054" spans="11:15" x14ac:dyDescent="0.2">
      <c r="K5054" s="1"/>
      <c r="L5054" s="1"/>
      <c r="O5054" s="1"/>
    </row>
    <row r="5055" spans="11:15" x14ac:dyDescent="0.2">
      <c r="K5055" s="1"/>
      <c r="L5055" s="1"/>
      <c r="O5055" s="1"/>
    </row>
    <row r="5056" spans="11:15" x14ac:dyDescent="0.2">
      <c r="K5056" s="1"/>
      <c r="L5056" s="1"/>
      <c r="O5056" s="1"/>
    </row>
    <row r="5057" spans="11:15" x14ac:dyDescent="0.2">
      <c r="K5057" s="1"/>
      <c r="L5057" s="1"/>
      <c r="O5057" s="1"/>
    </row>
    <row r="5058" spans="11:15" x14ac:dyDescent="0.2">
      <c r="K5058" s="1"/>
      <c r="L5058" s="1"/>
      <c r="O5058" s="1"/>
    </row>
    <row r="5059" spans="11:15" x14ac:dyDescent="0.2">
      <c r="K5059" s="1"/>
      <c r="L5059" s="1"/>
      <c r="O5059" s="1"/>
    </row>
    <row r="5060" spans="11:15" x14ac:dyDescent="0.2">
      <c r="K5060" s="1"/>
      <c r="L5060" s="1"/>
      <c r="O5060" s="1"/>
    </row>
    <row r="5061" spans="11:15" x14ac:dyDescent="0.2">
      <c r="K5061" s="1"/>
      <c r="L5061" s="1"/>
      <c r="O5061" s="1"/>
    </row>
    <row r="5062" spans="11:15" x14ac:dyDescent="0.2">
      <c r="K5062" s="1"/>
      <c r="L5062" s="1"/>
      <c r="O5062" s="1"/>
    </row>
    <row r="5063" spans="11:15" x14ac:dyDescent="0.2">
      <c r="K5063" s="1"/>
      <c r="L5063" s="1"/>
      <c r="O5063" s="1"/>
    </row>
    <row r="5064" spans="11:15" x14ac:dyDescent="0.2">
      <c r="K5064" s="1"/>
      <c r="L5064" s="1"/>
      <c r="O5064" s="1"/>
    </row>
    <row r="5065" spans="11:15" x14ac:dyDescent="0.2">
      <c r="K5065" s="1"/>
      <c r="L5065" s="1"/>
      <c r="O5065" s="1"/>
    </row>
    <row r="5066" spans="11:15" x14ac:dyDescent="0.2">
      <c r="K5066" s="1"/>
      <c r="L5066" s="1"/>
      <c r="O5066" s="1"/>
    </row>
    <row r="5067" spans="11:15" x14ac:dyDescent="0.2">
      <c r="K5067" s="1"/>
      <c r="L5067" s="1"/>
      <c r="O5067" s="1"/>
    </row>
    <row r="5068" spans="11:15" x14ac:dyDescent="0.2">
      <c r="K5068" s="1"/>
      <c r="L5068" s="1"/>
      <c r="O5068" s="1"/>
    </row>
    <row r="5069" spans="11:15" x14ac:dyDescent="0.2">
      <c r="K5069" s="1"/>
      <c r="L5069" s="1"/>
      <c r="O5069" s="1"/>
    </row>
    <row r="5070" spans="11:15" x14ac:dyDescent="0.2">
      <c r="K5070" s="1"/>
      <c r="L5070" s="1"/>
      <c r="O5070" s="1"/>
    </row>
    <row r="5071" spans="11:15" x14ac:dyDescent="0.2">
      <c r="K5071" s="1"/>
      <c r="L5071" s="1"/>
      <c r="O5071" s="1"/>
    </row>
    <row r="5072" spans="11:15" x14ac:dyDescent="0.2">
      <c r="K5072" s="1"/>
      <c r="L5072" s="1"/>
      <c r="O5072" s="1"/>
    </row>
    <row r="5073" spans="11:15" x14ac:dyDescent="0.2">
      <c r="K5073" s="1"/>
      <c r="L5073" s="1"/>
      <c r="O5073" s="1"/>
    </row>
    <row r="5074" spans="11:15" x14ac:dyDescent="0.2">
      <c r="K5074" s="1"/>
      <c r="L5074" s="1"/>
      <c r="O5074" s="1"/>
    </row>
    <row r="5075" spans="11:15" x14ac:dyDescent="0.2">
      <c r="K5075" s="1"/>
      <c r="L5075" s="1"/>
      <c r="O5075" s="1"/>
    </row>
    <row r="5076" spans="11:15" x14ac:dyDescent="0.2">
      <c r="K5076" s="1"/>
      <c r="L5076" s="1"/>
      <c r="O5076" s="1"/>
    </row>
    <row r="5077" spans="11:15" x14ac:dyDescent="0.2">
      <c r="K5077" s="1"/>
      <c r="L5077" s="1"/>
      <c r="O5077" s="1"/>
    </row>
    <row r="5078" spans="11:15" x14ac:dyDescent="0.2">
      <c r="K5078" s="1"/>
      <c r="L5078" s="1"/>
      <c r="O5078" s="1"/>
    </row>
    <row r="5079" spans="11:15" x14ac:dyDescent="0.2">
      <c r="K5079" s="1"/>
      <c r="L5079" s="1"/>
      <c r="O5079" s="1"/>
    </row>
    <row r="5080" spans="11:15" x14ac:dyDescent="0.2">
      <c r="K5080" s="1"/>
      <c r="L5080" s="1"/>
      <c r="O5080" s="1"/>
    </row>
    <row r="5081" spans="11:15" x14ac:dyDescent="0.2">
      <c r="K5081" s="1"/>
      <c r="L5081" s="1"/>
      <c r="O5081" s="1"/>
    </row>
    <row r="5082" spans="11:15" x14ac:dyDescent="0.2">
      <c r="K5082" s="1"/>
      <c r="L5082" s="1"/>
      <c r="O5082" s="1"/>
    </row>
    <row r="5083" spans="11:15" x14ac:dyDescent="0.2">
      <c r="K5083" s="1"/>
      <c r="L5083" s="1"/>
      <c r="O5083" s="1"/>
    </row>
    <row r="5084" spans="11:15" x14ac:dyDescent="0.2">
      <c r="K5084" s="1"/>
      <c r="L5084" s="1"/>
      <c r="O5084" s="1"/>
    </row>
    <row r="5085" spans="11:15" x14ac:dyDescent="0.2">
      <c r="K5085" s="1"/>
      <c r="L5085" s="1"/>
      <c r="O5085" s="1"/>
    </row>
    <row r="5086" spans="11:15" x14ac:dyDescent="0.2">
      <c r="K5086" s="1"/>
      <c r="L5086" s="1"/>
      <c r="O5086" s="1"/>
    </row>
    <row r="5087" spans="11:15" x14ac:dyDescent="0.2">
      <c r="K5087" s="1"/>
      <c r="L5087" s="1"/>
      <c r="O5087" s="1"/>
    </row>
    <row r="5088" spans="11:15" x14ac:dyDescent="0.2">
      <c r="K5088" s="1"/>
      <c r="L5088" s="1"/>
      <c r="O5088" s="1"/>
    </row>
    <row r="5089" spans="11:15" x14ac:dyDescent="0.2">
      <c r="K5089" s="1"/>
      <c r="L5089" s="1"/>
      <c r="O5089" s="1"/>
    </row>
    <row r="5090" spans="11:15" x14ac:dyDescent="0.2">
      <c r="K5090" s="1"/>
      <c r="L5090" s="1"/>
      <c r="O5090" s="1"/>
    </row>
    <row r="5091" spans="11:15" x14ac:dyDescent="0.2">
      <c r="K5091" s="1"/>
      <c r="L5091" s="1"/>
      <c r="O5091" s="1"/>
    </row>
    <row r="5092" spans="11:15" x14ac:dyDescent="0.2">
      <c r="K5092" s="1"/>
      <c r="L5092" s="1"/>
      <c r="O5092" s="1"/>
    </row>
    <row r="5093" spans="11:15" x14ac:dyDescent="0.2">
      <c r="K5093" s="1"/>
      <c r="L5093" s="1"/>
      <c r="O5093" s="1"/>
    </row>
    <row r="5094" spans="11:15" x14ac:dyDescent="0.2">
      <c r="K5094" s="1"/>
      <c r="L5094" s="1"/>
      <c r="O5094" s="1"/>
    </row>
    <row r="5095" spans="11:15" x14ac:dyDescent="0.2">
      <c r="K5095" s="1"/>
      <c r="L5095" s="1"/>
      <c r="O5095" s="1"/>
    </row>
    <row r="5096" spans="11:15" x14ac:dyDescent="0.2">
      <c r="K5096" s="1"/>
      <c r="L5096" s="1"/>
      <c r="O5096" s="1"/>
    </row>
    <row r="5097" spans="11:15" x14ac:dyDescent="0.2">
      <c r="K5097" s="1"/>
      <c r="L5097" s="1"/>
      <c r="O5097" s="1"/>
    </row>
    <row r="5098" spans="11:15" x14ac:dyDescent="0.2">
      <c r="K5098" s="1"/>
      <c r="L5098" s="1"/>
      <c r="O5098" s="1"/>
    </row>
    <row r="5099" spans="11:15" x14ac:dyDescent="0.2">
      <c r="K5099" s="1"/>
      <c r="L5099" s="1"/>
      <c r="O5099" s="1"/>
    </row>
    <row r="5100" spans="11:15" x14ac:dyDescent="0.2">
      <c r="K5100" s="1"/>
      <c r="L5100" s="1"/>
      <c r="O5100" s="1"/>
    </row>
    <row r="5101" spans="11:15" x14ac:dyDescent="0.2">
      <c r="K5101" s="1"/>
      <c r="L5101" s="1"/>
      <c r="O5101" s="1"/>
    </row>
    <row r="5102" spans="11:15" x14ac:dyDescent="0.2">
      <c r="K5102" s="1"/>
      <c r="L5102" s="1"/>
      <c r="O5102" s="1"/>
    </row>
    <row r="5103" spans="11:15" x14ac:dyDescent="0.2">
      <c r="K5103" s="1"/>
      <c r="L5103" s="1"/>
      <c r="O5103" s="1"/>
    </row>
    <row r="5104" spans="11:15" x14ac:dyDescent="0.2">
      <c r="K5104" s="1"/>
      <c r="L5104" s="1"/>
      <c r="O5104" s="1"/>
    </row>
    <row r="5105" spans="4:15" x14ac:dyDescent="0.2">
      <c r="K5105" s="1"/>
      <c r="L5105" s="1"/>
      <c r="O5105" s="1"/>
    </row>
    <row r="5106" spans="4:15" x14ac:dyDescent="0.2">
      <c r="K5106" s="1"/>
      <c r="L5106" s="1"/>
      <c r="O5106" s="1"/>
    </row>
    <row r="5107" spans="4:15" x14ac:dyDescent="0.2">
      <c r="K5107" s="1"/>
      <c r="L5107" s="1"/>
      <c r="O5107" s="1"/>
    </row>
    <row r="5108" spans="4:15" x14ac:dyDescent="0.2">
      <c r="K5108" s="1"/>
      <c r="L5108" s="1"/>
      <c r="O5108" s="1"/>
    </row>
    <row r="5109" spans="4:15" x14ac:dyDescent="0.2">
      <c r="K5109" s="1"/>
      <c r="L5109" s="1"/>
      <c r="O5109" s="1"/>
    </row>
    <row r="5110" spans="4:15" x14ac:dyDescent="0.2">
      <c r="K5110" s="1"/>
      <c r="L5110" s="1"/>
      <c r="O5110" s="1"/>
    </row>
    <row r="5111" spans="4:15" x14ac:dyDescent="0.2">
      <c r="K5111" s="1"/>
      <c r="L5111" s="1"/>
      <c r="O5111" s="1"/>
    </row>
    <row r="5112" spans="4:15" x14ac:dyDescent="0.2">
      <c r="K5112" s="1"/>
      <c r="L5112" s="1"/>
      <c r="O5112" s="1"/>
    </row>
    <row r="5113" spans="4:15" x14ac:dyDescent="0.2">
      <c r="K5113" s="1"/>
      <c r="L5113" s="1"/>
      <c r="O5113" s="1"/>
    </row>
    <row r="5114" spans="4:15" x14ac:dyDescent="0.2">
      <c r="D5114" s="1"/>
      <c r="E5114" s="1"/>
      <c r="K5114" s="1"/>
      <c r="L5114" s="1"/>
      <c r="O5114" s="1"/>
    </row>
    <row r="5115" spans="4:15" x14ac:dyDescent="0.2">
      <c r="D5115" s="1"/>
      <c r="E5115" s="1"/>
      <c r="K5115" s="1"/>
      <c r="L5115" s="1"/>
      <c r="O5115" s="1"/>
    </row>
    <row r="5116" spans="4:15" x14ac:dyDescent="0.2">
      <c r="D5116" s="1"/>
      <c r="E5116" s="1"/>
      <c r="K5116" s="1"/>
      <c r="L5116" s="1"/>
      <c r="O5116" s="1"/>
    </row>
    <row r="5117" spans="4:15" x14ac:dyDescent="0.2">
      <c r="D5117" s="1"/>
      <c r="E5117" s="1"/>
      <c r="K5117" s="1"/>
      <c r="L5117" s="1"/>
      <c r="O5117" s="1"/>
    </row>
    <row r="5118" spans="4:15" x14ac:dyDescent="0.2">
      <c r="D5118" s="1"/>
      <c r="E5118" s="1"/>
      <c r="K5118" s="1"/>
      <c r="L5118" s="1"/>
      <c r="O5118" s="1"/>
    </row>
    <row r="5119" spans="4:15" x14ac:dyDescent="0.2">
      <c r="D5119" s="1"/>
      <c r="E5119" s="1"/>
      <c r="K5119" s="1"/>
      <c r="L5119" s="1"/>
      <c r="O5119" s="1"/>
    </row>
    <row r="5120" spans="4:15" x14ac:dyDescent="0.2">
      <c r="D5120" s="1"/>
      <c r="E5120" s="1"/>
      <c r="K5120" s="1"/>
      <c r="L5120" s="1"/>
      <c r="O5120" s="1"/>
    </row>
    <row r="5121" spans="4:15" x14ac:dyDescent="0.2">
      <c r="D5121" s="1"/>
      <c r="E5121" s="1"/>
      <c r="K5121" s="1"/>
      <c r="L5121" s="1"/>
      <c r="O5121" s="1"/>
    </row>
    <row r="5122" spans="4:15" x14ac:dyDescent="0.2">
      <c r="D5122" s="1"/>
      <c r="E5122" s="1"/>
      <c r="K5122" s="1"/>
      <c r="L5122" s="1"/>
      <c r="O5122" s="1"/>
    </row>
    <row r="5123" spans="4:15" x14ac:dyDescent="0.2">
      <c r="D5123" s="1"/>
      <c r="E5123" s="1"/>
      <c r="K5123" s="1"/>
      <c r="L5123" s="1"/>
      <c r="O5123" s="1"/>
    </row>
    <row r="5124" spans="4:15" x14ac:dyDescent="0.2">
      <c r="D5124" s="1"/>
      <c r="E5124" s="1"/>
      <c r="K5124" s="1"/>
      <c r="L5124" s="1"/>
      <c r="O5124" s="1"/>
    </row>
    <row r="5125" spans="4:15" x14ac:dyDescent="0.2">
      <c r="D5125" s="1"/>
      <c r="E5125" s="1"/>
      <c r="K5125" s="1"/>
      <c r="L5125" s="1"/>
      <c r="O5125" s="1"/>
    </row>
    <row r="5126" spans="4:15" x14ac:dyDescent="0.2">
      <c r="D5126" s="1"/>
      <c r="E5126" s="1"/>
      <c r="K5126" s="1"/>
      <c r="L5126" s="1"/>
      <c r="O5126" s="1"/>
    </row>
    <row r="5127" spans="4:15" x14ac:dyDescent="0.2">
      <c r="D5127" s="1"/>
      <c r="E5127" s="1"/>
      <c r="K5127" s="1"/>
      <c r="L5127" s="1"/>
      <c r="O5127" s="1"/>
    </row>
    <row r="5128" spans="4:15" x14ac:dyDescent="0.2">
      <c r="D5128" s="1"/>
      <c r="E5128" s="1"/>
      <c r="K5128" s="1"/>
      <c r="L5128" s="1"/>
      <c r="O5128" s="1"/>
    </row>
    <row r="5129" spans="4:15" x14ac:dyDescent="0.2">
      <c r="D5129" s="1"/>
      <c r="E5129" s="1"/>
      <c r="K5129" s="1"/>
      <c r="L5129" s="1"/>
      <c r="O5129" s="1"/>
    </row>
    <row r="5130" spans="4:15" x14ac:dyDescent="0.2">
      <c r="D5130" s="1"/>
      <c r="E5130" s="1"/>
      <c r="K5130" s="1"/>
      <c r="L5130" s="1"/>
      <c r="O5130" s="1"/>
    </row>
    <row r="5131" spans="4:15" x14ac:dyDescent="0.2">
      <c r="D5131" s="1"/>
      <c r="E5131" s="1"/>
      <c r="K5131" s="1"/>
      <c r="L5131" s="1"/>
      <c r="O5131" s="1"/>
    </row>
    <row r="5132" spans="4:15" x14ac:dyDescent="0.2">
      <c r="D5132" s="1"/>
      <c r="E5132" s="1"/>
      <c r="K5132" s="1"/>
      <c r="L5132" s="1"/>
      <c r="O5132" s="1"/>
    </row>
    <row r="5133" spans="4:15" x14ac:dyDescent="0.2">
      <c r="D5133" s="1"/>
      <c r="E5133" s="1"/>
      <c r="K5133" s="1"/>
      <c r="L5133" s="1"/>
      <c r="O5133" s="1"/>
    </row>
    <row r="5134" spans="4:15" x14ac:dyDescent="0.2">
      <c r="D5134" s="1"/>
      <c r="E5134" s="1"/>
      <c r="K5134" s="1"/>
      <c r="L5134" s="1"/>
      <c r="O5134" s="1"/>
    </row>
    <row r="5135" spans="4:15" x14ac:dyDescent="0.2">
      <c r="D5135" s="1"/>
      <c r="E5135" s="1"/>
      <c r="K5135" s="1"/>
      <c r="L5135" s="1"/>
      <c r="O5135" s="1"/>
    </row>
    <row r="5136" spans="4:15" x14ac:dyDescent="0.2">
      <c r="D5136" s="1"/>
      <c r="E5136" s="1"/>
      <c r="K5136" s="1"/>
      <c r="L5136" s="1"/>
      <c r="O5136" s="1"/>
    </row>
    <row r="5137" spans="4:15" x14ac:dyDescent="0.2">
      <c r="D5137" s="1"/>
      <c r="E5137" s="1"/>
      <c r="K5137" s="1"/>
      <c r="L5137" s="1"/>
      <c r="O5137" s="1"/>
    </row>
    <row r="5138" spans="4:15" x14ac:dyDescent="0.2">
      <c r="K5138" s="1"/>
      <c r="L5138" s="1"/>
      <c r="O5138" s="1"/>
    </row>
    <row r="5139" spans="4:15" x14ac:dyDescent="0.2">
      <c r="K5139" s="1"/>
      <c r="L5139" s="1"/>
      <c r="O5139" s="1"/>
    </row>
    <row r="5140" spans="4:15" x14ac:dyDescent="0.2">
      <c r="K5140" s="1"/>
      <c r="L5140" s="1"/>
      <c r="O5140" s="1"/>
    </row>
    <row r="5141" spans="4:15" x14ac:dyDescent="0.2">
      <c r="K5141" s="1"/>
      <c r="L5141" s="1"/>
      <c r="O5141" s="1"/>
    </row>
    <row r="5142" spans="4:15" x14ac:dyDescent="0.2">
      <c r="K5142" s="1"/>
      <c r="L5142" s="1"/>
      <c r="O5142" s="1"/>
    </row>
    <row r="5143" spans="4:15" x14ac:dyDescent="0.2">
      <c r="K5143" s="1"/>
      <c r="L5143" s="1"/>
      <c r="O5143" s="1"/>
    </row>
    <row r="5144" spans="4:15" x14ac:dyDescent="0.2">
      <c r="K5144" s="1"/>
      <c r="L5144" s="1"/>
      <c r="O5144" s="1"/>
    </row>
    <row r="5145" spans="4:15" x14ac:dyDescent="0.2">
      <c r="K5145" s="1"/>
      <c r="L5145" s="1"/>
      <c r="O5145" s="1"/>
    </row>
    <row r="5146" spans="4:15" x14ac:dyDescent="0.2">
      <c r="K5146" s="1"/>
      <c r="L5146" s="1"/>
      <c r="O5146" s="1"/>
    </row>
    <row r="5147" spans="4:15" x14ac:dyDescent="0.2">
      <c r="K5147" s="1"/>
      <c r="L5147" s="1"/>
      <c r="O5147" s="1"/>
    </row>
    <row r="5148" spans="4:15" x14ac:dyDescent="0.2">
      <c r="K5148" s="1"/>
      <c r="L5148" s="1"/>
      <c r="O5148" s="1"/>
    </row>
    <row r="5149" spans="4:15" x14ac:dyDescent="0.2">
      <c r="K5149" s="1"/>
      <c r="L5149" s="1"/>
      <c r="O5149" s="1"/>
    </row>
    <row r="5150" spans="4:15" x14ac:dyDescent="0.2">
      <c r="K5150" s="1"/>
      <c r="L5150" s="1"/>
      <c r="O5150" s="1"/>
    </row>
    <row r="5151" spans="4:15" x14ac:dyDescent="0.2">
      <c r="K5151" s="1"/>
      <c r="L5151" s="1"/>
      <c r="O5151" s="1"/>
    </row>
    <row r="5152" spans="4:15" x14ac:dyDescent="0.2">
      <c r="K5152" s="1"/>
      <c r="L5152" s="1"/>
      <c r="O5152" s="1"/>
    </row>
    <row r="5153" spans="11:15" x14ac:dyDescent="0.2">
      <c r="K5153" s="1"/>
      <c r="L5153" s="1"/>
      <c r="O5153" s="1"/>
    </row>
    <row r="5154" spans="11:15" x14ac:dyDescent="0.2">
      <c r="K5154" s="1"/>
      <c r="L5154" s="1"/>
      <c r="O5154" s="1"/>
    </row>
    <row r="5155" spans="11:15" x14ac:dyDescent="0.2">
      <c r="K5155" s="1"/>
      <c r="L5155" s="1"/>
      <c r="O5155" s="1"/>
    </row>
    <row r="5156" spans="11:15" x14ac:dyDescent="0.2">
      <c r="K5156" s="1"/>
      <c r="L5156" s="1"/>
      <c r="O5156" s="1"/>
    </row>
    <row r="5157" spans="11:15" x14ac:dyDescent="0.2">
      <c r="K5157" s="1"/>
      <c r="L5157" s="1"/>
      <c r="O5157" s="1"/>
    </row>
    <row r="5158" spans="11:15" x14ac:dyDescent="0.2">
      <c r="K5158" s="1"/>
      <c r="L5158" s="1"/>
      <c r="O5158" s="1"/>
    </row>
    <row r="5159" spans="11:15" x14ac:dyDescent="0.2">
      <c r="K5159" s="1"/>
      <c r="L5159" s="1"/>
      <c r="O5159" s="1"/>
    </row>
    <row r="5160" spans="11:15" x14ac:dyDescent="0.2">
      <c r="K5160" s="1"/>
      <c r="L5160" s="1"/>
      <c r="O5160" s="1"/>
    </row>
    <row r="5161" spans="11:15" x14ac:dyDescent="0.2">
      <c r="K5161" s="1"/>
      <c r="L5161" s="1"/>
      <c r="O5161" s="1"/>
    </row>
    <row r="5162" spans="11:15" x14ac:dyDescent="0.2">
      <c r="K5162" s="1"/>
      <c r="L5162" s="1"/>
      <c r="O5162" s="1"/>
    </row>
    <row r="5163" spans="11:15" x14ac:dyDescent="0.2">
      <c r="K5163" s="1"/>
      <c r="L5163" s="1"/>
      <c r="O5163" s="1"/>
    </row>
    <row r="5164" spans="11:15" x14ac:dyDescent="0.2">
      <c r="K5164" s="1"/>
      <c r="L5164" s="1"/>
      <c r="O5164" s="1"/>
    </row>
    <row r="5165" spans="11:15" x14ac:dyDescent="0.2">
      <c r="K5165" s="1"/>
      <c r="L5165" s="1"/>
      <c r="O5165" s="1"/>
    </row>
    <row r="5166" spans="11:15" x14ac:dyDescent="0.2">
      <c r="K5166" s="1"/>
      <c r="L5166" s="1"/>
      <c r="O5166" s="1"/>
    </row>
    <row r="5167" spans="11:15" x14ac:dyDescent="0.2">
      <c r="K5167" s="1"/>
      <c r="L5167" s="1"/>
      <c r="O5167" s="1"/>
    </row>
    <row r="5168" spans="11:15" x14ac:dyDescent="0.2">
      <c r="K5168" s="1"/>
      <c r="L5168" s="1"/>
      <c r="O5168" s="1"/>
    </row>
    <row r="5169" spans="11:15" x14ac:dyDescent="0.2">
      <c r="K5169" s="1"/>
      <c r="L5169" s="1"/>
      <c r="O5169" s="1"/>
    </row>
    <row r="5170" spans="11:15" x14ac:dyDescent="0.2">
      <c r="K5170" s="1"/>
      <c r="L5170" s="1"/>
      <c r="O5170" s="1"/>
    </row>
    <row r="5171" spans="11:15" x14ac:dyDescent="0.2">
      <c r="K5171" s="1"/>
      <c r="L5171" s="1"/>
      <c r="O5171" s="1"/>
    </row>
    <row r="5172" spans="11:15" x14ac:dyDescent="0.2">
      <c r="K5172" s="1"/>
      <c r="L5172" s="1"/>
      <c r="O5172" s="1"/>
    </row>
    <row r="5173" spans="11:15" x14ac:dyDescent="0.2">
      <c r="K5173" s="1"/>
      <c r="L5173" s="1"/>
      <c r="O5173" s="1"/>
    </row>
    <row r="5174" spans="11:15" x14ac:dyDescent="0.2">
      <c r="K5174" s="1"/>
      <c r="L5174" s="1"/>
      <c r="O5174" s="1"/>
    </row>
    <row r="5175" spans="11:15" x14ac:dyDescent="0.2">
      <c r="K5175" s="1"/>
      <c r="L5175" s="1"/>
      <c r="O5175" s="1"/>
    </row>
    <row r="5176" spans="11:15" x14ac:dyDescent="0.2">
      <c r="K5176" s="1"/>
      <c r="L5176" s="1"/>
      <c r="O5176" s="1"/>
    </row>
    <row r="5177" spans="11:15" x14ac:dyDescent="0.2">
      <c r="K5177" s="1"/>
      <c r="L5177" s="1"/>
      <c r="O5177" s="1"/>
    </row>
    <row r="5178" spans="11:15" x14ac:dyDescent="0.2">
      <c r="K5178" s="1"/>
      <c r="L5178" s="1"/>
      <c r="O5178" s="1"/>
    </row>
    <row r="5179" spans="11:15" x14ac:dyDescent="0.2">
      <c r="K5179" s="1"/>
      <c r="L5179" s="1"/>
      <c r="O5179" s="1"/>
    </row>
    <row r="5180" spans="11:15" x14ac:dyDescent="0.2">
      <c r="K5180" s="1"/>
      <c r="L5180" s="1"/>
      <c r="O5180" s="1"/>
    </row>
    <row r="5181" spans="11:15" x14ac:dyDescent="0.2">
      <c r="K5181" s="1"/>
      <c r="L5181" s="1"/>
      <c r="O5181" s="1"/>
    </row>
    <row r="5182" spans="11:15" x14ac:dyDescent="0.2">
      <c r="K5182" s="1"/>
      <c r="L5182" s="1"/>
      <c r="O5182" s="1"/>
    </row>
    <row r="5183" spans="11:15" x14ac:dyDescent="0.2">
      <c r="K5183" s="1"/>
      <c r="L5183" s="1"/>
      <c r="O5183" s="1"/>
    </row>
    <row r="5184" spans="11:15" x14ac:dyDescent="0.2">
      <c r="K5184" s="1"/>
      <c r="L5184" s="1"/>
      <c r="O5184" s="1"/>
    </row>
    <row r="5185" spans="11:15" x14ac:dyDescent="0.2">
      <c r="K5185" s="1"/>
      <c r="L5185" s="1"/>
      <c r="O5185" s="1"/>
    </row>
    <row r="5186" spans="11:15" x14ac:dyDescent="0.2">
      <c r="K5186" s="1"/>
      <c r="L5186" s="1"/>
      <c r="O5186" s="1"/>
    </row>
    <row r="5187" spans="11:15" x14ac:dyDescent="0.2">
      <c r="K5187" s="1"/>
      <c r="L5187" s="1"/>
      <c r="O5187" s="1"/>
    </row>
    <row r="5188" spans="11:15" x14ac:dyDescent="0.2">
      <c r="K5188" s="1"/>
      <c r="L5188" s="1"/>
      <c r="O5188" s="1"/>
    </row>
    <row r="5189" spans="11:15" x14ac:dyDescent="0.2">
      <c r="K5189" s="1"/>
      <c r="L5189" s="1"/>
      <c r="O5189" s="1"/>
    </row>
    <row r="5190" spans="11:15" x14ac:dyDescent="0.2">
      <c r="K5190" s="1"/>
      <c r="L5190" s="1"/>
      <c r="O5190" s="1"/>
    </row>
    <row r="5191" spans="11:15" x14ac:dyDescent="0.2">
      <c r="K5191" s="1"/>
      <c r="L5191" s="1"/>
      <c r="O5191" s="1"/>
    </row>
    <row r="5192" spans="11:15" x14ac:dyDescent="0.2">
      <c r="K5192" s="1"/>
      <c r="L5192" s="1"/>
      <c r="O5192" s="1"/>
    </row>
    <row r="5193" spans="11:15" x14ac:dyDescent="0.2">
      <c r="K5193" s="1"/>
      <c r="L5193" s="1"/>
      <c r="O5193" s="1"/>
    </row>
    <row r="5194" spans="11:15" x14ac:dyDescent="0.2">
      <c r="K5194" s="1"/>
      <c r="L5194" s="1"/>
      <c r="O5194" s="1"/>
    </row>
    <row r="5195" spans="11:15" x14ac:dyDescent="0.2">
      <c r="K5195" s="1"/>
      <c r="L5195" s="1"/>
      <c r="O5195" s="1"/>
    </row>
    <row r="5196" spans="11:15" x14ac:dyDescent="0.2">
      <c r="K5196" s="1"/>
      <c r="L5196" s="1"/>
      <c r="O5196" s="1"/>
    </row>
    <row r="5197" spans="11:15" x14ac:dyDescent="0.2">
      <c r="K5197" s="1"/>
      <c r="L5197" s="1"/>
      <c r="O5197" s="1"/>
    </row>
    <row r="5198" spans="11:15" x14ac:dyDescent="0.2">
      <c r="K5198" s="1"/>
      <c r="L5198" s="1"/>
      <c r="O5198" s="1"/>
    </row>
    <row r="5199" spans="11:15" x14ac:dyDescent="0.2">
      <c r="K5199" s="1"/>
      <c r="L5199" s="1"/>
      <c r="O5199" s="1"/>
    </row>
    <row r="5200" spans="11:15" x14ac:dyDescent="0.2">
      <c r="K5200" s="1"/>
      <c r="L5200" s="1"/>
      <c r="O5200" s="1"/>
    </row>
    <row r="5201" spans="4:15" x14ac:dyDescent="0.2">
      <c r="K5201" s="1"/>
      <c r="L5201" s="1"/>
      <c r="O5201" s="1"/>
    </row>
    <row r="5202" spans="4:15" x14ac:dyDescent="0.2">
      <c r="K5202" s="1"/>
      <c r="L5202" s="1"/>
      <c r="O5202" s="1"/>
    </row>
    <row r="5203" spans="4:15" x14ac:dyDescent="0.2">
      <c r="K5203" s="1"/>
      <c r="L5203" s="1"/>
      <c r="O5203" s="1"/>
    </row>
    <row r="5204" spans="4:15" x14ac:dyDescent="0.2">
      <c r="K5204" s="1"/>
      <c r="L5204" s="1"/>
      <c r="O5204" s="1"/>
    </row>
    <row r="5205" spans="4:15" x14ac:dyDescent="0.2">
      <c r="K5205" s="1"/>
      <c r="L5205" s="1"/>
      <c r="O5205" s="1"/>
    </row>
    <row r="5206" spans="4:15" x14ac:dyDescent="0.2">
      <c r="K5206" s="1"/>
      <c r="L5206" s="1"/>
      <c r="O5206" s="1"/>
    </row>
    <row r="5207" spans="4:15" x14ac:dyDescent="0.2">
      <c r="K5207" s="1"/>
      <c r="L5207" s="1"/>
      <c r="O5207" s="1"/>
    </row>
    <row r="5208" spans="4:15" x14ac:dyDescent="0.2">
      <c r="K5208" s="1"/>
      <c r="L5208" s="1"/>
      <c r="O5208" s="1"/>
    </row>
    <row r="5209" spans="4:15" x14ac:dyDescent="0.2">
      <c r="K5209" s="1"/>
      <c r="L5209" s="1"/>
      <c r="O5209" s="1"/>
    </row>
    <row r="5210" spans="4:15" x14ac:dyDescent="0.2">
      <c r="D5210" s="1"/>
      <c r="E5210" s="1"/>
      <c r="K5210" s="1"/>
      <c r="L5210" s="1"/>
      <c r="O5210" s="1"/>
    </row>
    <row r="5211" spans="4:15" x14ac:dyDescent="0.2">
      <c r="D5211" s="1"/>
      <c r="E5211" s="1"/>
      <c r="K5211" s="1"/>
      <c r="L5211" s="1"/>
      <c r="O5211" s="1"/>
    </row>
    <row r="5212" spans="4:15" x14ac:dyDescent="0.2">
      <c r="D5212" s="1"/>
      <c r="E5212" s="1"/>
      <c r="K5212" s="1"/>
      <c r="L5212" s="1"/>
      <c r="O5212" s="1"/>
    </row>
    <row r="5213" spans="4:15" x14ac:dyDescent="0.2">
      <c r="D5213" s="1"/>
      <c r="E5213" s="1"/>
      <c r="K5213" s="1"/>
      <c r="L5213" s="1"/>
      <c r="O5213" s="1"/>
    </row>
    <row r="5214" spans="4:15" x14ac:dyDescent="0.2">
      <c r="D5214" s="1"/>
      <c r="E5214" s="1"/>
      <c r="K5214" s="1"/>
      <c r="L5214" s="1"/>
      <c r="O5214" s="1"/>
    </row>
    <row r="5215" spans="4:15" x14ac:dyDescent="0.2">
      <c r="D5215" s="1"/>
      <c r="E5215" s="1"/>
      <c r="K5215" s="1"/>
      <c r="L5215" s="1"/>
      <c r="O5215" s="1"/>
    </row>
    <row r="5216" spans="4:15" x14ac:dyDescent="0.2">
      <c r="D5216" s="1"/>
      <c r="E5216" s="1"/>
      <c r="K5216" s="1"/>
      <c r="L5216" s="1"/>
      <c r="O5216" s="1"/>
    </row>
    <row r="5217" spans="4:15" x14ac:dyDescent="0.2">
      <c r="D5217" s="1"/>
      <c r="E5217" s="1"/>
      <c r="K5217" s="1"/>
      <c r="L5217" s="1"/>
      <c r="O5217" s="1"/>
    </row>
    <row r="5218" spans="4:15" x14ac:dyDescent="0.2">
      <c r="D5218" s="1"/>
      <c r="E5218" s="1"/>
      <c r="K5218" s="1"/>
      <c r="L5218" s="1"/>
      <c r="O5218" s="1"/>
    </row>
    <row r="5219" spans="4:15" x14ac:dyDescent="0.2">
      <c r="D5219" s="1"/>
      <c r="E5219" s="1"/>
      <c r="K5219" s="1"/>
      <c r="L5219" s="1"/>
      <c r="O5219" s="1"/>
    </row>
    <row r="5220" spans="4:15" x14ac:dyDescent="0.2">
      <c r="D5220" s="1"/>
      <c r="E5220" s="1"/>
      <c r="K5220" s="1"/>
      <c r="L5220" s="1"/>
      <c r="O5220" s="1"/>
    </row>
    <row r="5221" spans="4:15" x14ac:dyDescent="0.2">
      <c r="D5221" s="1"/>
      <c r="E5221" s="1"/>
      <c r="K5221" s="1"/>
      <c r="L5221" s="1"/>
      <c r="O5221" s="1"/>
    </row>
    <row r="5222" spans="4:15" x14ac:dyDescent="0.2">
      <c r="D5222" s="1"/>
      <c r="E5222" s="1"/>
      <c r="K5222" s="1"/>
      <c r="L5222" s="1"/>
      <c r="O5222" s="1"/>
    </row>
    <row r="5223" spans="4:15" x14ac:dyDescent="0.2">
      <c r="D5223" s="1"/>
      <c r="E5223" s="1"/>
      <c r="K5223" s="1"/>
      <c r="L5223" s="1"/>
      <c r="O5223" s="1"/>
    </row>
    <row r="5224" spans="4:15" x14ac:dyDescent="0.2">
      <c r="D5224" s="1"/>
      <c r="E5224" s="1"/>
      <c r="K5224" s="1"/>
      <c r="L5224" s="1"/>
      <c r="O5224" s="1"/>
    </row>
    <row r="5225" spans="4:15" x14ac:dyDescent="0.2">
      <c r="D5225" s="1"/>
      <c r="E5225" s="1"/>
      <c r="K5225" s="1"/>
      <c r="L5225" s="1"/>
      <c r="O5225" s="1"/>
    </row>
    <row r="5226" spans="4:15" x14ac:dyDescent="0.2">
      <c r="D5226" s="1"/>
      <c r="E5226" s="1"/>
      <c r="K5226" s="1"/>
      <c r="L5226" s="1"/>
      <c r="O5226" s="1"/>
    </row>
    <row r="5227" spans="4:15" x14ac:dyDescent="0.2">
      <c r="D5227" s="1"/>
      <c r="E5227" s="1"/>
      <c r="K5227" s="1"/>
      <c r="L5227" s="1"/>
      <c r="O5227" s="1"/>
    </row>
    <row r="5228" spans="4:15" x14ac:dyDescent="0.2">
      <c r="D5228" s="1"/>
      <c r="E5228" s="1"/>
      <c r="K5228" s="1"/>
      <c r="L5228" s="1"/>
      <c r="O5228" s="1"/>
    </row>
    <row r="5229" spans="4:15" x14ac:dyDescent="0.2">
      <c r="D5229" s="1"/>
      <c r="E5229" s="1"/>
      <c r="K5229" s="1"/>
      <c r="L5229" s="1"/>
      <c r="O5229" s="1"/>
    </row>
    <row r="5230" spans="4:15" x14ac:dyDescent="0.2">
      <c r="D5230" s="1"/>
      <c r="E5230" s="1"/>
      <c r="K5230" s="1"/>
      <c r="L5230" s="1"/>
      <c r="O5230" s="1"/>
    </row>
    <row r="5231" spans="4:15" x14ac:dyDescent="0.2">
      <c r="D5231" s="1"/>
      <c r="E5231" s="1"/>
      <c r="K5231" s="1"/>
      <c r="L5231" s="1"/>
      <c r="O5231" s="1"/>
    </row>
    <row r="5232" spans="4:15" x14ac:dyDescent="0.2">
      <c r="D5232" s="1"/>
      <c r="E5232" s="1"/>
      <c r="K5232" s="1"/>
      <c r="L5232" s="1"/>
      <c r="O5232" s="1"/>
    </row>
    <row r="5233" spans="4:15" x14ac:dyDescent="0.2">
      <c r="D5233" s="1"/>
      <c r="E5233" s="1"/>
      <c r="K5233" s="1"/>
      <c r="L5233" s="1"/>
      <c r="O5233" s="1"/>
    </row>
    <row r="5234" spans="4:15" x14ac:dyDescent="0.2">
      <c r="D5234" s="1"/>
      <c r="E5234" s="1"/>
      <c r="K5234" s="1"/>
      <c r="L5234" s="1"/>
      <c r="O5234" s="1"/>
    </row>
    <row r="5235" spans="4:15" x14ac:dyDescent="0.2">
      <c r="D5235" s="1"/>
      <c r="E5235" s="1"/>
      <c r="K5235" s="1"/>
      <c r="L5235" s="1"/>
      <c r="O5235" s="1"/>
    </row>
    <row r="5236" spans="4:15" x14ac:dyDescent="0.2">
      <c r="D5236" s="1"/>
      <c r="E5236" s="1"/>
      <c r="K5236" s="1"/>
      <c r="L5236" s="1"/>
      <c r="O5236" s="1"/>
    </row>
    <row r="5237" spans="4:15" x14ac:dyDescent="0.2">
      <c r="D5237" s="1"/>
      <c r="E5237" s="1"/>
      <c r="K5237" s="1"/>
      <c r="L5237" s="1"/>
      <c r="O5237" s="1"/>
    </row>
    <row r="5238" spans="4:15" x14ac:dyDescent="0.2">
      <c r="D5238" s="1"/>
      <c r="E5238" s="1"/>
      <c r="K5238" s="1"/>
      <c r="L5238" s="1"/>
      <c r="O5238" s="1"/>
    </row>
    <row r="5239" spans="4:15" x14ac:dyDescent="0.2">
      <c r="D5239" s="1"/>
      <c r="E5239" s="1"/>
      <c r="K5239" s="1"/>
      <c r="L5239" s="1"/>
      <c r="O5239" s="1"/>
    </row>
    <row r="5240" spans="4:15" x14ac:dyDescent="0.2">
      <c r="D5240" s="1"/>
      <c r="E5240" s="1"/>
      <c r="K5240" s="1"/>
      <c r="L5240" s="1"/>
      <c r="O5240" s="1"/>
    </row>
    <row r="5241" spans="4:15" x14ac:dyDescent="0.2">
      <c r="D5241" s="1"/>
      <c r="E5241" s="1"/>
      <c r="K5241" s="1"/>
      <c r="L5241" s="1"/>
      <c r="O5241" s="1"/>
    </row>
    <row r="5242" spans="4:15" x14ac:dyDescent="0.2">
      <c r="D5242" s="1"/>
      <c r="E5242" s="1"/>
      <c r="K5242" s="1"/>
      <c r="L5242" s="1"/>
      <c r="O5242" s="1"/>
    </row>
    <row r="5243" spans="4:15" x14ac:dyDescent="0.2">
      <c r="D5243" s="1"/>
      <c r="E5243" s="1"/>
      <c r="K5243" s="1"/>
      <c r="L5243" s="1"/>
      <c r="O5243" s="1"/>
    </row>
    <row r="5244" spans="4:15" x14ac:dyDescent="0.2">
      <c r="D5244" s="1"/>
      <c r="E5244" s="1"/>
      <c r="K5244" s="1"/>
      <c r="L5244" s="1"/>
      <c r="O5244" s="1"/>
    </row>
    <row r="5245" spans="4:15" x14ac:dyDescent="0.2">
      <c r="D5245" s="1"/>
      <c r="E5245" s="1"/>
      <c r="K5245" s="1"/>
      <c r="L5245" s="1"/>
      <c r="O5245" s="1"/>
    </row>
    <row r="5246" spans="4:15" x14ac:dyDescent="0.2">
      <c r="D5246" s="1"/>
      <c r="E5246" s="1"/>
      <c r="K5246" s="1"/>
      <c r="L5246" s="1"/>
      <c r="O5246" s="1"/>
    </row>
    <row r="5247" spans="4:15" x14ac:dyDescent="0.2">
      <c r="D5247" s="1"/>
      <c r="E5247" s="1"/>
      <c r="K5247" s="1"/>
      <c r="L5247" s="1"/>
      <c r="O5247" s="1"/>
    </row>
    <row r="5248" spans="4:15" x14ac:dyDescent="0.2">
      <c r="D5248" s="1"/>
      <c r="E5248" s="1"/>
      <c r="K5248" s="1"/>
      <c r="L5248" s="1"/>
      <c r="O5248" s="1"/>
    </row>
    <row r="5249" spans="4:15" x14ac:dyDescent="0.2">
      <c r="D5249" s="1"/>
      <c r="E5249" s="1"/>
      <c r="K5249" s="1"/>
      <c r="L5249" s="1"/>
      <c r="O5249" s="1"/>
    </row>
    <row r="5250" spans="4:15" x14ac:dyDescent="0.2">
      <c r="D5250" s="1"/>
      <c r="E5250" s="1"/>
      <c r="K5250" s="1"/>
      <c r="L5250" s="1"/>
      <c r="O5250" s="1"/>
    </row>
    <row r="5251" spans="4:15" x14ac:dyDescent="0.2">
      <c r="D5251" s="1"/>
      <c r="E5251" s="1"/>
      <c r="K5251" s="1"/>
      <c r="L5251" s="1"/>
      <c r="O5251" s="1"/>
    </row>
    <row r="5252" spans="4:15" x14ac:dyDescent="0.2">
      <c r="D5252" s="1"/>
      <c r="E5252" s="1"/>
      <c r="K5252" s="1"/>
      <c r="L5252" s="1"/>
      <c r="O5252" s="1"/>
    </row>
    <row r="5253" spans="4:15" x14ac:dyDescent="0.2">
      <c r="D5253" s="1"/>
      <c r="E5253" s="1"/>
      <c r="K5253" s="1"/>
      <c r="L5253" s="1"/>
      <c r="O5253" s="1"/>
    </row>
    <row r="5254" spans="4:15" x14ac:dyDescent="0.2">
      <c r="D5254" s="1"/>
      <c r="E5254" s="1"/>
      <c r="K5254" s="1"/>
      <c r="L5254" s="1"/>
      <c r="O5254" s="1"/>
    </row>
    <row r="5255" spans="4:15" x14ac:dyDescent="0.2">
      <c r="D5255" s="1"/>
      <c r="E5255" s="1"/>
      <c r="K5255" s="1"/>
      <c r="L5255" s="1"/>
      <c r="O5255" s="1"/>
    </row>
    <row r="5256" spans="4:15" x14ac:dyDescent="0.2">
      <c r="D5256" s="1"/>
      <c r="E5256" s="1"/>
      <c r="K5256" s="1"/>
      <c r="L5256" s="1"/>
      <c r="O5256" s="1"/>
    </row>
    <row r="5257" spans="4:15" x14ac:dyDescent="0.2">
      <c r="D5257" s="1"/>
      <c r="E5257" s="1"/>
      <c r="K5257" s="1"/>
      <c r="L5257" s="1"/>
      <c r="O5257" s="1"/>
    </row>
    <row r="5258" spans="4:15" x14ac:dyDescent="0.2">
      <c r="D5258" s="1"/>
      <c r="E5258" s="1"/>
      <c r="K5258" s="1"/>
      <c r="L5258" s="1"/>
      <c r="O5258" s="1"/>
    </row>
    <row r="5259" spans="4:15" x14ac:dyDescent="0.2">
      <c r="D5259" s="1"/>
      <c r="E5259" s="1"/>
      <c r="K5259" s="1"/>
      <c r="L5259" s="1"/>
      <c r="O5259" s="1"/>
    </row>
    <row r="5260" spans="4:15" x14ac:dyDescent="0.2">
      <c r="D5260" s="1"/>
      <c r="E5260" s="1"/>
      <c r="K5260" s="1"/>
      <c r="L5260" s="1"/>
      <c r="O5260" s="1"/>
    </row>
    <row r="5261" spans="4:15" x14ac:dyDescent="0.2">
      <c r="D5261" s="1"/>
      <c r="E5261" s="1"/>
      <c r="K5261" s="1"/>
      <c r="L5261" s="1"/>
      <c r="O5261" s="1"/>
    </row>
    <row r="5262" spans="4:15" x14ac:dyDescent="0.2">
      <c r="D5262" s="1"/>
      <c r="E5262" s="1"/>
      <c r="K5262" s="1"/>
      <c r="L5262" s="1"/>
      <c r="O5262" s="1"/>
    </row>
    <row r="5263" spans="4:15" x14ac:dyDescent="0.2">
      <c r="D5263" s="1"/>
      <c r="E5263" s="1"/>
      <c r="K5263" s="1"/>
      <c r="L5263" s="1"/>
      <c r="O5263" s="1"/>
    </row>
    <row r="5264" spans="4:15" x14ac:dyDescent="0.2">
      <c r="D5264" s="1"/>
      <c r="E5264" s="1"/>
      <c r="K5264" s="1"/>
      <c r="L5264" s="1"/>
      <c r="O5264" s="1"/>
    </row>
    <row r="5265" spans="4:15" x14ac:dyDescent="0.2">
      <c r="D5265" s="1"/>
      <c r="E5265" s="1"/>
      <c r="K5265" s="1"/>
      <c r="L5265" s="1"/>
      <c r="O5265" s="1"/>
    </row>
    <row r="5266" spans="4:15" x14ac:dyDescent="0.2">
      <c r="D5266" s="1"/>
      <c r="E5266" s="1"/>
      <c r="K5266" s="1"/>
      <c r="L5266" s="1"/>
      <c r="O5266" s="1"/>
    </row>
    <row r="5267" spans="4:15" x14ac:dyDescent="0.2">
      <c r="D5267" s="1"/>
      <c r="E5267" s="1"/>
      <c r="K5267" s="1"/>
      <c r="L5267" s="1"/>
      <c r="O5267" s="1"/>
    </row>
    <row r="5268" spans="4:15" x14ac:dyDescent="0.2">
      <c r="D5268" s="1"/>
      <c r="E5268" s="1"/>
      <c r="K5268" s="1"/>
      <c r="L5268" s="1"/>
      <c r="O5268" s="1"/>
    </row>
    <row r="5269" spans="4:15" x14ac:dyDescent="0.2">
      <c r="D5269" s="1"/>
      <c r="E5269" s="1"/>
      <c r="K5269" s="1"/>
      <c r="L5269" s="1"/>
      <c r="O5269" s="1"/>
    </row>
    <row r="5270" spans="4:15" x14ac:dyDescent="0.2">
      <c r="D5270" s="1"/>
      <c r="E5270" s="1"/>
      <c r="K5270" s="1"/>
      <c r="L5270" s="1"/>
      <c r="O5270" s="1"/>
    </row>
    <row r="5271" spans="4:15" x14ac:dyDescent="0.2">
      <c r="D5271" s="1"/>
      <c r="E5271" s="1"/>
      <c r="K5271" s="1"/>
      <c r="L5271" s="1"/>
      <c r="O5271" s="1"/>
    </row>
    <row r="5272" spans="4:15" x14ac:dyDescent="0.2">
      <c r="D5272" s="1"/>
      <c r="E5272" s="1"/>
      <c r="K5272" s="1"/>
      <c r="L5272" s="1"/>
      <c r="O5272" s="1"/>
    </row>
    <row r="5273" spans="4:15" x14ac:dyDescent="0.2">
      <c r="D5273" s="1"/>
      <c r="E5273" s="1"/>
      <c r="K5273" s="1"/>
      <c r="L5273" s="1"/>
      <c r="O5273" s="1"/>
    </row>
    <row r="5274" spans="4:15" x14ac:dyDescent="0.2">
      <c r="D5274" s="1"/>
      <c r="E5274" s="1"/>
      <c r="K5274" s="1"/>
      <c r="L5274" s="1"/>
      <c r="O5274" s="1"/>
    </row>
    <row r="5275" spans="4:15" x14ac:dyDescent="0.2">
      <c r="D5275" s="1"/>
      <c r="E5275" s="1"/>
      <c r="K5275" s="1"/>
      <c r="L5275" s="1"/>
      <c r="O5275" s="1"/>
    </row>
    <row r="5276" spans="4:15" x14ac:dyDescent="0.2">
      <c r="D5276" s="1"/>
      <c r="E5276" s="1"/>
      <c r="K5276" s="1"/>
      <c r="L5276" s="1"/>
      <c r="O5276" s="1"/>
    </row>
    <row r="5277" spans="4:15" x14ac:dyDescent="0.2">
      <c r="D5277" s="1"/>
      <c r="E5277" s="1"/>
      <c r="K5277" s="1"/>
      <c r="L5277" s="1"/>
      <c r="O5277" s="1"/>
    </row>
    <row r="5278" spans="4:15" x14ac:dyDescent="0.2">
      <c r="D5278" s="1"/>
      <c r="E5278" s="1"/>
      <c r="K5278" s="1"/>
      <c r="L5278" s="1"/>
      <c r="O5278" s="1"/>
    </row>
    <row r="5279" spans="4:15" x14ac:dyDescent="0.2">
      <c r="D5279" s="1"/>
      <c r="E5279" s="1"/>
      <c r="K5279" s="1"/>
      <c r="L5279" s="1"/>
      <c r="O5279" s="1"/>
    </row>
    <row r="5280" spans="4:15" x14ac:dyDescent="0.2">
      <c r="D5280" s="1"/>
      <c r="E5280" s="1"/>
      <c r="K5280" s="1"/>
      <c r="L5280" s="1"/>
      <c r="O5280" s="1"/>
    </row>
    <row r="5281" spans="4:15" x14ac:dyDescent="0.2">
      <c r="D5281" s="1"/>
      <c r="E5281" s="1"/>
      <c r="K5281" s="1"/>
      <c r="L5281" s="1"/>
      <c r="O5281" s="1"/>
    </row>
    <row r="5282" spans="4:15" x14ac:dyDescent="0.2">
      <c r="D5282" s="1"/>
      <c r="E5282" s="1"/>
      <c r="K5282" s="1"/>
      <c r="L5282" s="1"/>
      <c r="O5282" s="1"/>
    </row>
    <row r="5283" spans="4:15" x14ac:dyDescent="0.2">
      <c r="D5283" s="1"/>
      <c r="E5283" s="1"/>
      <c r="K5283" s="1"/>
      <c r="L5283" s="1"/>
      <c r="O5283" s="1"/>
    </row>
    <row r="5284" spans="4:15" x14ac:dyDescent="0.2">
      <c r="D5284" s="1"/>
      <c r="E5284" s="1"/>
      <c r="K5284" s="1"/>
      <c r="L5284" s="1"/>
      <c r="O5284" s="1"/>
    </row>
    <row r="5285" spans="4:15" x14ac:dyDescent="0.2">
      <c r="D5285" s="1"/>
      <c r="E5285" s="1"/>
      <c r="K5285" s="1"/>
      <c r="L5285" s="1"/>
      <c r="O5285" s="1"/>
    </row>
    <row r="5286" spans="4:15" x14ac:dyDescent="0.2">
      <c r="D5286" s="1"/>
      <c r="E5286" s="1"/>
      <c r="K5286" s="1"/>
      <c r="L5286" s="1"/>
      <c r="O5286" s="1"/>
    </row>
    <row r="5287" spans="4:15" x14ac:dyDescent="0.2">
      <c r="D5287" s="1"/>
      <c r="E5287" s="1"/>
      <c r="K5287" s="1"/>
      <c r="L5287" s="1"/>
      <c r="O5287" s="1"/>
    </row>
    <row r="5288" spans="4:15" x14ac:dyDescent="0.2">
      <c r="D5288" s="1"/>
      <c r="E5288" s="1"/>
      <c r="K5288" s="1"/>
      <c r="L5288" s="1"/>
      <c r="O5288" s="1"/>
    </row>
    <row r="5289" spans="4:15" x14ac:dyDescent="0.2">
      <c r="D5289" s="1"/>
      <c r="E5289" s="1"/>
      <c r="K5289" s="1"/>
      <c r="L5289" s="1"/>
      <c r="O5289" s="1"/>
    </row>
    <row r="5290" spans="4:15" x14ac:dyDescent="0.2">
      <c r="D5290" s="1"/>
      <c r="E5290" s="1"/>
      <c r="K5290" s="1"/>
      <c r="L5290" s="1"/>
      <c r="O5290" s="1"/>
    </row>
    <row r="5291" spans="4:15" x14ac:dyDescent="0.2">
      <c r="D5291" s="1"/>
      <c r="E5291" s="1"/>
      <c r="K5291" s="1"/>
      <c r="L5291" s="1"/>
      <c r="O5291" s="1"/>
    </row>
    <row r="5292" spans="4:15" x14ac:dyDescent="0.2">
      <c r="D5292" s="1"/>
      <c r="E5292" s="1"/>
      <c r="K5292" s="1"/>
      <c r="L5292" s="1"/>
      <c r="O5292" s="1"/>
    </row>
    <row r="5293" spans="4:15" x14ac:dyDescent="0.2">
      <c r="D5293" s="1"/>
      <c r="E5293" s="1"/>
      <c r="K5293" s="1"/>
      <c r="L5293" s="1"/>
      <c r="O5293" s="1"/>
    </row>
    <row r="5294" spans="4:15" x14ac:dyDescent="0.2">
      <c r="D5294" s="1"/>
      <c r="E5294" s="1"/>
      <c r="K5294" s="1"/>
      <c r="L5294" s="1"/>
      <c r="O5294" s="1"/>
    </row>
    <row r="5295" spans="4:15" x14ac:dyDescent="0.2">
      <c r="D5295" s="1"/>
      <c r="E5295" s="1"/>
      <c r="K5295" s="1"/>
      <c r="L5295" s="1"/>
      <c r="O5295" s="1"/>
    </row>
    <row r="5296" spans="4:15" x14ac:dyDescent="0.2">
      <c r="D5296" s="1"/>
      <c r="E5296" s="1"/>
      <c r="K5296" s="1"/>
      <c r="L5296" s="1"/>
      <c r="O5296" s="1"/>
    </row>
    <row r="5297" spans="4:15" x14ac:dyDescent="0.2">
      <c r="D5297" s="1"/>
      <c r="E5297" s="1"/>
      <c r="K5297" s="1"/>
      <c r="L5297" s="1"/>
      <c r="O5297" s="1"/>
    </row>
    <row r="5298" spans="4:15" x14ac:dyDescent="0.2">
      <c r="D5298" s="1"/>
      <c r="E5298" s="1"/>
      <c r="K5298" s="1"/>
      <c r="L5298" s="1"/>
      <c r="O5298" s="1"/>
    </row>
    <row r="5299" spans="4:15" x14ac:dyDescent="0.2">
      <c r="D5299" s="1"/>
      <c r="E5299" s="1"/>
      <c r="K5299" s="1"/>
      <c r="L5299" s="1"/>
      <c r="O5299" s="1"/>
    </row>
    <row r="5300" spans="4:15" x14ac:dyDescent="0.2">
      <c r="D5300" s="1"/>
      <c r="E5300" s="1"/>
      <c r="K5300" s="1"/>
      <c r="L5300" s="1"/>
      <c r="O5300" s="1"/>
    </row>
    <row r="5301" spans="4:15" x14ac:dyDescent="0.2">
      <c r="D5301" s="1"/>
      <c r="E5301" s="1"/>
      <c r="K5301" s="1"/>
      <c r="L5301" s="1"/>
      <c r="O5301" s="1"/>
    </row>
    <row r="5302" spans="4:15" x14ac:dyDescent="0.2">
      <c r="D5302" s="1"/>
      <c r="E5302" s="1"/>
      <c r="K5302" s="1"/>
      <c r="L5302" s="1"/>
      <c r="O5302" s="1"/>
    </row>
    <row r="5303" spans="4:15" x14ac:dyDescent="0.2">
      <c r="D5303" s="1"/>
      <c r="E5303" s="1"/>
      <c r="K5303" s="1"/>
      <c r="L5303" s="1"/>
      <c r="O5303" s="1"/>
    </row>
    <row r="5304" spans="4:15" x14ac:dyDescent="0.2">
      <c r="D5304" s="1"/>
      <c r="E5304" s="1"/>
      <c r="K5304" s="1"/>
      <c r="L5304" s="1"/>
      <c r="O5304" s="1"/>
    </row>
    <row r="5305" spans="4:15" x14ac:dyDescent="0.2">
      <c r="D5305" s="1"/>
      <c r="E5305" s="1"/>
      <c r="K5305" s="1"/>
      <c r="L5305" s="1"/>
      <c r="O5305" s="1"/>
    </row>
    <row r="5306" spans="4:15" x14ac:dyDescent="0.2">
      <c r="D5306" s="1"/>
      <c r="E5306" s="1"/>
      <c r="K5306" s="1"/>
      <c r="L5306" s="1"/>
      <c r="O5306" s="1"/>
    </row>
    <row r="5307" spans="4:15" x14ac:dyDescent="0.2">
      <c r="D5307" s="1"/>
      <c r="E5307" s="1"/>
      <c r="K5307" s="1"/>
      <c r="L5307" s="1"/>
      <c r="O5307" s="1"/>
    </row>
    <row r="5308" spans="4:15" x14ac:dyDescent="0.2">
      <c r="D5308" s="1"/>
      <c r="E5308" s="1"/>
      <c r="K5308" s="1"/>
      <c r="L5308" s="1"/>
      <c r="O5308" s="1"/>
    </row>
    <row r="5309" spans="4:15" x14ac:dyDescent="0.2">
      <c r="D5309" s="1"/>
      <c r="E5309" s="1"/>
      <c r="K5309" s="1"/>
      <c r="L5309" s="1"/>
      <c r="O5309" s="1"/>
    </row>
    <row r="5310" spans="4:15" x14ac:dyDescent="0.2">
      <c r="D5310" s="1"/>
      <c r="E5310" s="1"/>
      <c r="K5310" s="1"/>
      <c r="L5310" s="1"/>
      <c r="O5310" s="1"/>
    </row>
    <row r="5311" spans="4:15" x14ac:dyDescent="0.2">
      <c r="D5311" s="1"/>
      <c r="E5311" s="1"/>
      <c r="K5311" s="1"/>
      <c r="L5311" s="1"/>
      <c r="O5311" s="1"/>
    </row>
    <row r="5312" spans="4:15" x14ac:dyDescent="0.2">
      <c r="D5312" s="1"/>
      <c r="E5312" s="1"/>
      <c r="K5312" s="1"/>
      <c r="L5312" s="1"/>
      <c r="O5312" s="1"/>
    </row>
    <row r="5313" spans="4:15" x14ac:dyDescent="0.2">
      <c r="D5313" s="1"/>
      <c r="E5313" s="1"/>
      <c r="K5313" s="1"/>
      <c r="L5313" s="1"/>
      <c r="O5313" s="1"/>
    </row>
    <row r="5314" spans="4:15" x14ac:dyDescent="0.2">
      <c r="D5314" s="1"/>
      <c r="E5314" s="1"/>
      <c r="K5314" s="1"/>
      <c r="L5314" s="1"/>
      <c r="O5314" s="1"/>
    </row>
    <row r="5315" spans="4:15" x14ac:dyDescent="0.2">
      <c r="D5315" s="1"/>
      <c r="E5315" s="1"/>
      <c r="K5315" s="1"/>
      <c r="L5315" s="1"/>
      <c r="O5315" s="1"/>
    </row>
    <row r="5316" spans="4:15" x14ac:dyDescent="0.2">
      <c r="D5316" s="1"/>
      <c r="E5316" s="1"/>
      <c r="K5316" s="1"/>
      <c r="L5316" s="1"/>
      <c r="O5316" s="1"/>
    </row>
    <row r="5317" spans="4:15" x14ac:dyDescent="0.2">
      <c r="D5317" s="1"/>
      <c r="E5317" s="1"/>
      <c r="K5317" s="1"/>
      <c r="L5317" s="1"/>
      <c r="O5317" s="1"/>
    </row>
    <row r="5318" spans="4:15" x14ac:dyDescent="0.2">
      <c r="D5318" s="1"/>
      <c r="E5318" s="1"/>
      <c r="K5318" s="1"/>
      <c r="L5318" s="1"/>
      <c r="O5318" s="1"/>
    </row>
    <row r="5319" spans="4:15" x14ac:dyDescent="0.2">
      <c r="D5319" s="1"/>
      <c r="E5319" s="1"/>
      <c r="K5319" s="1"/>
      <c r="L5319" s="1"/>
      <c r="O5319" s="1"/>
    </row>
    <row r="5320" spans="4:15" x14ac:dyDescent="0.2">
      <c r="D5320" s="1"/>
      <c r="E5320" s="1"/>
      <c r="K5320" s="1"/>
      <c r="L5320" s="1"/>
      <c r="O5320" s="1"/>
    </row>
    <row r="5321" spans="4:15" x14ac:dyDescent="0.2">
      <c r="D5321" s="1"/>
      <c r="E5321" s="1"/>
      <c r="K5321" s="1"/>
      <c r="L5321" s="1"/>
      <c r="O5321" s="1"/>
    </row>
    <row r="5322" spans="4:15" x14ac:dyDescent="0.2">
      <c r="D5322" s="1"/>
      <c r="E5322" s="1"/>
      <c r="K5322" s="1"/>
      <c r="L5322" s="1"/>
      <c r="O5322" s="1"/>
    </row>
    <row r="5323" spans="4:15" x14ac:dyDescent="0.2">
      <c r="D5323" s="1"/>
      <c r="E5323" s="1"/>
      <c r="K5323" s="1"/>
      <c r="L5323" s="1"/>
      <c r="O5323" s="1"/>
    </row>
    <row r="5324" spans="4:15" x14ac:dyDescent="0.2">
      <c r="D5324" s="1"/>
      <c r="E5324" s="1"/>
      <c r="K5324" s="1"/>
      <c r="L5324" s="1"/>
      <c r="O5324" s="1"/>
    </row>
    <row r="5325" spans="4:15" x14ac:dyDescent="0.2">
      <c r="D5325" s="1"/>
      <c r="E5325" s="1"/>
      <c r="K5325" s="1"/>
      <c r="L5325" s="1"/>
      <c r="O5325" s="1"/>
    </row>
    <row r="5326" spans="4:15" x14ac:dyDescent="0.2">
      <c r="D5326" s="1"/>
      <c r="E5326" s="1"/>
      <c r="K5326" s="1"/>
      <c r="L5326" s="1"/>
      <c r="O5326" s="1"/>
    </row>
    <row r="5327" spans="4:15" x14ac:dyDescent="0.2">
      <c r="D5327" s="1"/>
      <c r="E5327" s="1"/>
      <c r="K5327" s="1"/>
      <c r="L5327" s="1"/>
      <c r="O5327" s="1"/>
    </row>
    <row r="5328" spans="4:15" x14ac:dyDescent="0.2">
      <c r="D5328" s="1"/>
      <c r="E5328" s="1"/>
      <c r="K5328" s="1"/>
      <c r="L5328" s="1"/>
      <c r="O5328" s="1"/>
    </row>
    <row r="5329" spans="4:15" x14ac:dyDescent="0.2">
      <c r="D5329" s="1"/>
      <c r="E5329" s="1"/>
      <c r="K5329" s="1"/>
      <c r="L5329" s="1"/>
      <c r="O5329" s="1"/>
    </row>
    <row r="5330" spans="4:15" x14ac:dyDescent="0.2">
      <c r="D5330" s="1"/>
      <c r="E5330" s="1"/>
      <c r="K5330" s="1"/>
      <c r="L5330" s="1"/>
      <c r="O5330" s="1"/>
    </row>
    <row r="5331" spans="4:15" x14ac:dyDescent="0.2">
      <c r="D5331" s="1"/>
      <c r="E5331" s="1"/>
      <c r="K5331" s="1"/>
      <c r="L5331" s="1"/>
      <c r="O5331" s="1"/>
    </row>
    <row r="5332" spans="4:15" x14ac:dyDescent="0.2">
      <c r="D5332" s="1"/>
      <c r="E5332" s="1"/>
      <c r="K5332" s="1"/>
      <c r="L5332" s="1"/>
      <c r="O5332" s="1"/>
    </row>
    <row r="5333" spans="4:15" x14ac:dyDescent="0.2">
      <c r="D5333" s="1"/>
      <c r="E5333" s="1"/>
      <c r="K5333" s="1"/>
      <c r="L5333" s="1"/>
      <c r="O5333" s="1"/>
    </row>
    <row r="5334" spans="4:15" x14ac:dyDescent="0.2">
      <c r="D5334" s="1"/>
      <c r="E5334" s="1"/>
      <c r="K5334" s="1"/>
      <c r="L5334" s="1"/>
      <c r="O5334" s="1"/>
    </row>
    <row r="5335" spans="4:15" x14ac:dyDescent="0.2">
      <c r="D5335" s="1"/>
      <c r="E5335" s="1"/>
      <c r="K5335" s="1"/>
      <c r="L5335" s="1"/>
      <c r="O5335" s="1"/>
    </row>
    <row r="5336" spans="4:15" x14ac:dyDescent="0.2">
      <c r="D5336" s="1"/>
      <c r="E5336" s="1"/>
      <c r="K5336" s="1"/>
      <c r="L5336" s="1"/>
      <c r="O5336" s="1"/>
    </row>
    <row r="5337" spans="4:15" x14ac:dyDescent="0.2">
      <c r="D5337" s="1"/>
      <c r="E5337" s="1"/>
      <c r="K5337" s="1"/>
      <c r="L5337" s="1"/>
      <c r="O5337" s="1"/>
    </row>
    <row r="5338" spans="4:15" x14ac:dyDescent="0.2">
      <c r="D5338" s="1"/>
      <c r="E5338" s="1"/>
      <c r="K5338" s="1"/>
      <c r="L5338" s="1"/>
      <c r="O5338" s="1"/>
    </row>
    <row r="5339" spans="4:15" x14ac:dyDescent="0.2">
      <c r="D5339" s="1"/>
      <c r="E5339" s="1"/>
      <c r="K5339" s="1"/>
      <c r="L5339" s="1"/>
      <c r="O5339" s="1"/>
    </row>
    <row r="5340" spans="4:15" x14ac:dyDescent="0.2">
      <c r="D5340" s="1"/>
      <c r="E5340" s="1"/>
      <c r="K5340" s="1"/>
      <c r="L5340" s="1"/>
      <c r="O5340" s="1"/>
    </row>
    <row r="5341" spans="4:15" x14ac:dyDescent="0.2">
      <c r="D5341" s="1"/>
      <c r="E5341" s="1"/>
      <c r="K5341" s="1"/>
      <c r="L5341" s="1"/>
      <c r="O5341" s="1"/>
    </row>
    <row r="5342" spans="4:15" x14ac:dyDescent="0.2">
      <c r="D5342" s="1"/>
      <c r="E5342" s="1"/>
      <c r="K5342" s="1"/>
      <c r="L5342" s="1"/>
      <c r="O5342" s="1"/>
    </row>
    <row r="5343" spans="4:15" x14ac:dyDescent="0.2">
      <c r="D5343" s="1"/>
      <c r="E5343" s="1"/>
      <c r="K5343" s="1"/>
      <c r="L5343" s="1"/>
      <c r="O5343" s="1"/>
    </row>
    <row r="5344" spans="4:15" x14ac:dyDescent="0.2">
      <c r="D5344" s="1"/>
      <c r="E5344" s="1"/>
      <c r="K5344" s="1"/>
      <c r="L5344" s="1"/>
      <c r="O5344" s="1"/>
    </row>
    <row r="5345" spans="4:15" x14ac:dyDescent="0.2">
      <c r="D5345" s="1"/>
      <c r="E5345" s="1"/>
      <c r="K5345" s="1"/>
      <c r="L5345" s="1"/>
      <c r="O5345" s="1"/>
    </row>
    <row r="5346" spans="4:15" x14ac:dyDescent="0.2">
      <c r="D5346" s="1"/>
      <c r="E5346" s="1"/>
      <c r="K5346" s="1"/>
      <c r="L5346" s="1"/>
      <c r="O5346" s="1"/>
    </row>
    <row r="5347" spans="4:15" x14ac:dyDescent="0.2">
      <c r="D5347" s="1"/>
      <c r="E5347" s="1"/>
      <c r="K5347" s="1"/>
      <c r="L5347" s="1"/>
      <c r="O5347" s="1"/>
    </row>
    <row r="5348" spans="4:15" x14ac:dyDescent="0.2">
      <c r="D5348" s="1"/>
      <c r="E5348" s="1"/>
      <c r="K5348" s="1"/>
      <c r="L5348" s="1"/>
      <c r="O5348" s="1"/>
    </row>
    <row r="5349" spans="4:15" x14ac:dyDescent="0.2">
      <c r="D5349" s="1"/>
      <c r="E5349" s="1"/>
      <c r="K5349" s="1"/>
      <c r="L5349" s="1"/>
      <c r="O5349" s="1"/>
    </row>
    <row r="5350" spans="4:15" x14ac:dyDescent="0.2">
      <c r="D5350" s="1"/>
      <c r="E5350" s="1"/>
      <c r="K5350" s="1"/>
      <c r="L5350" s="1"/>
      <c r="O5350" s="1"/>
    </row>
    <row r="5351" spans="4:15" x14ac:dyDescent="0.2">
      <c r="D5351" s="1"/>
      <c r="E5351" s="1"/>
      <c r="K5351" s="1"/>
      <c r="L5351" s="1"/>
      <c r="O5351" s="1"/>
    </row>
    <row r="5352" spans="4:15" x14ac:dyDescent="0.2">
      <c r="D5352" s="1"/>
      <c r="E5352" s="1"/>
      <c r="K5352" s="1"/>
      <c r="L5352" s="1"/>
      <c r="O5352" s="1"/>
    </row>
    <row r="5353" spans="4:15" x14ac:dyDescent="0.2">
      <c r="D5353" s="1"/>
      <c r="E5353" s="1"/>
      <c r="K5353" s="1"/>
      <c r="L5353" s="1"/>
      <c r="O5353" s="1"/>
    </row>
    <row r="5354" spans="4:15" x14ac:dyDescent="0.2">
      <c r="D5354" s="1"/>
      <c r="E5354" s="1"/>
      <c r="K5354" s="1"/>
      <c r="L5354" s="1"/>
      <c r="O5354" s="1"/>
    </row>
    <row r="5355" spans="4:15" x14ac:dyDescent="0.2">
      <c r="D5355" s="1"/>
      <c r="E5355" s="1"/>
      <c r="K5355" s="1"/>
      <c r="L5355" s="1"/>
      <c r="O5355" s="1"/>
    </row>
    <row r="5356" spans="4:15" x14ac:dyDescent="0.2">
      <c r="D5356" s="1"/>
      <c r="E5356" s="1"/>
      <c r="K5356" s="1"/>
      <c r="L5356" s="1"/>
      <c r="O5356" s="1"/>
    </row>
    <row r="5357" spans="4:15" x14ac:dyDescent="0.2">
      <c r="D5357" s="1"/>
      <c r="E5357" s="1"/>
      <c r="K5357" s="1"/>
      <c r="L5357" s="1"/>
      <c r="O5357" s="1"/>
    </row>
    <row r="5358" spans="4:15" x14ac:dyDescent="0.2">
      <c r="D5358" s="1"/>
      <c r="E5358" s="1"/>
      <c r="K5358" s="1"/>
      <c r="L5358" s="1"/>
      <c r="O5358" s="1"/>
    </row>
    <row r="5359" spans="4:15" x14ac:dyDescent="0.2">
      <c r="D5359" s="1"/>
      <c r="E5359" s="1"/>
      <c r="K5359" s="1"/>
      <c r="L5359" s="1"/>
      <c r="O5359" s="1"/>
    </row>
    <row r="5360" spans="4:15" x14ac:dyDescent="0.2">
      <c r="D5360" s="1"/>
      <c r="E5360" s="1"/>
      <c r="K5360" s="1"/>
      <c r="L5360" s="1"/>
      <c r="O5360" s="1"/>
    </row>
    <row r="5361" spans="4:15" x14ac:dyDescent="0.2">
      <c r="D5361" s="1"/>
      <c r="E5361" s="1"/>
      <c r="K5361" s="1"/>
      <c r="L5361" s="1"/>
      <c r="O5361" s="1"/>
    </row>
    <row r="5362" spans="4:15" x14ac:dyDescent="0.2">
      <c r="D5362" s="1"/>
      <c r="E5362" s="1"/>
      <c r="K5362" s="1"/>
      <c r="L5362" s="1"/>
      <c r="O5362" s="1"/>
    </row>
    <row r="5363" spans="4:15" x14ac:dyDescent="0.2">
      <c r="D5363" s="1"/>
      <c r="E5363" s="1"/>
      <c r="K5363" s="1"/>
      <c r="L5363" s="1"/>
      <c r="O5363" s="1"/>
    </row>
    <row r="5364" spans="4:15" x14ac:dyDescent="0.2">
      <c r="D5364" s="1"/>
      <c r="E5364" s="1"/>
      <c r="K5364" s="1"/>
      <c r="L5364" s="1"/>
      <c r="O5364" s="1"/>
    </row>
    <row r="5365" spans="4:15" x14ac:dyDescent="0.2">
      <c r="D5365" s="1"/>
      <c r="E5365" s="1"/>
      <c r="K5365" s="1"/>
      <c r="L5365" s="1"/>
      <c r="O5365" s="1"/>
    </row>
    <row r="5366" spans="4:15" x14ac:dyDescent="0.2">
      <c r="D5366" s="1"/>
      <c r="E5366" s="1"/>
      <c r="K5366" s="1"/>
      <c r="L5366" s="1"/>
      <c r="O5366" s="1"/>
    </row>
    <row r="5367" spans="4:15" x14ac:dyDescent="0.2">
      <c r="D5367" s="1"/>
      <c r="E5367" s="1"/>
      <c r="K5367" s="1"/>
      <c r="L5367" s="1"/>
      <c r="O5367" s="1"/>
    </row>
    <row r="5368" spans="4:15" x14ac:dyDescent="0.2">
      <c r="D5368" s="1"/>
      <c r="E5368" s="1"/>
      <c r="K5368" s="1"/>
      <c r="L5368" s="1"/>
      <c r="O5368" s="1"/>
    </row>
    <row r="5369" spans="4:15" x14ac:dyDescent="0.2">
      <c r="D5369" s="1"/>
      <c r="E5369" s="1"/>
      <c r="K5369" s="1"/>
      <c r="L5369" s="1"/>
      <c r="O5369" s="1"/>
    </row>
    <row r="5370" spans="4:15" x14ac:dyDescent="0.2">
      <c r="D5370" s="1"/>
      <c r="E5370" s="1"/>
      <c r="K5370" s="1"/>
      <c r="L5370" s="1"/>
      <c r="O5370" s="1"/>
    </row>
    <row r="5371" spans="4:15" x14ac:dyDescent="0.2">
      <c r="D5371" s="1"/>
      <c r="E5371" s="1"/>
      <c r="K5371" s="1"/>
      <c r="L5371" s="1"/>
      <c r="O5371" s="1"/>
    </row>
    <row r="5372" spans="4:15" x14ac:dyDescent="0.2">
      <c r="D5372" s="1"/>
      <c r="E5372" s="1"/>
      <c r="K5372" s="1"/>
      <c r="L5372" s="1"/>
      <c r="O5372" s="1"/>
    </row>
    <row r="5373" spans="4:15" x14ac:dyDescent="0.2">
      <c r="D5373" s="1"/>
      <c r="E5373" s="1"/>
      <c r="K5373" s="1"/>
      <c r="L5373" s="1"/>
      <c r="O5373" s="1"/>
    </row>
    <row r="5374" spans="4:15" x14ac:dyDescent="0.2">
      <c r="D5374" s="1"/>
      <c r="E5374" s="1"/>
      <c r="K5374" s="1"/>
      <c r="L5374" s="1"/>
      <c r="O5374" s="1"/>
    </row>
    <row r="5375" spans="4:15" x14ac:dyDescent="0.2">
      <c r="D5375" s="1"/>
      <c r="E5375" s="1"/>
      <c r="K5375" s="1"/>
      <c r="L5375" s="1"/>
      <c r="O5375" s="1"/>
    </row>
    <row r="5376" spans="4:15" x14ac:dyDescent="0.2">
      <c r="D5376" s="1"/>
      <c r="E5376" s="1"/>
      <c r="K5376" s="1"/>
      <c r="L5376" s="1"/>
      <c r="O5376" s="1"/>
    </row>
    <row r="5377" spans="4:15" x14ac:dyDescent="0.2">
      <c r="D5377" s="1"/>
      <c r="E5377" s="1"/>
      <c r="K5377" s="1"/>
      <c r="L5377" s="1"/>
      <c r="O5377" s="1"/>
    </row>
    <row r="5378" spans="4:15" x14ac:dyDescent="0.2">
      <c r="D5378" s="1"/>
      <c r="E5378" s="1"/>
      <c r="K5378" s="1"/>
      <c r="L5378" s="1"/>
      <c r="O5378" s="1"/>
    </row>
    <row r="5379" spans="4:15" x14ac:dyDescent="0.2">
      <c r="D5379" s="1"/>
      <c r="E5379" s="1"/>
      <c r="K5379" s="1"/>
      <c r="L5379" s="1"/>
      <c r="O5379" s="1"/>
    </row>
    <row r="5380" spans="4:15" x14ac:dyDescent="0.2">
      <c r="D5380" s="1"/>
      <c r="E5380" s="1"/>
      <c r="K5380" s="1"/>
      <c r="L5380" s="1"/>
      <c r="O5380" s="1"/>
    </row>
    <row r="5381" spans="4:15" x14ac:dyDescent="0.2">
      <c r="D5381" s="1"/>
      <c r="E5381" s="1"/>
      <c r="K5381" s="1"/>
      <c r="L5381" s="1"/>
      <c r="O5381" s="1"/>
    </row>
    <row r="5382" spans="4:15" x14ac:dyDescent="0.2">
      <c r="D5382" s="1"/>
      <c r="E5382" s="1"/>
      <c r="K5382" s="1"/>
      <c r="L5382" s="1"/>
      <c r="O5382" s="1"/>
    </row>
    <row r="5383" spans="4:15" x14ac:dyDescent="0.2">
      <c r="D5383" s="1"/>
      <c r="E5383" s="1"/>
      <c r="K5383" s="1"/>
      <c r="L5383" s="1"/>
      <c r="O5383" s="1"/>
    </row>
    <row r="5384" spans="4:15" x14ac:dyDescent="0.2">
      <c r="D5384" s="1"/>
      <c r="E5384" s="1"/>
      <c r="K5384" s="1"/>
      <c r="L5384" s="1"/>
      <c r="O5384" s="1"/>
    </row>
    <row r="5385" spans="4:15" x14ac:dyDescent="0.2">
      <c r="D5385" s="1"/>
      <c r="E5385" s="1"/>
      <c r="K5385" s="1"/>
      <c r="L5385" s="1"/>
      <c r="O5385" s="1"/>
    </row>
    <row r="5386" spans="4:15" x14ac:dyDescent="0.2">
      <c r="D5386" s="1"/>
      <c r="E5386" s="1"/>
      <c r="K5386" s="1"/>
      <c r="L5386" s="1"/>
      <c r="O5386" s="1"/>
    </row>
    <row r="5387" spans="4:15" x14ac:dyDescent="0.2">
      <c r="D5387" s="1"/>
      <c r="E5387" s="1"/>
      <c r="K5387" s="1"/>
      <c r="L5387" s="1"/>
      <c r="O5387" s="1"/>
    </row>
    <row r="5388" spans="4:15" x14ac:dyDescent="0.2">
      <c r="D5388" s="1"/>
      <c r="E5388" s="1"/>
      <c r="K5388" s="1"/>
      <c r="L5388" s="1"/>
      <c r="O5388" s="1"/>
    </row>
    <row r="5389" spans="4:15" x14ac:dyDescent="0.2">
      <c r="D5389" s="1"/>
      <c r="E5389" s="1"/>
      <c r="K5389" s="1"/>
      <c r="L5389" s="1"/>
      <c r="O5389" s="1"/>
    </row>
    <row r="5390" spans="4:15" x14ac:dyDescent="0.2">
      <c r="D5390" s="1"/>
      <c r="E5390" s="1"/>
      <c r="K5390" s="1"/>
      <c r="L5390" s="1"/>
      <c r="O5390" s="1"/>
    </row>
    <row r="5391" spans="4:15" x14ac:dyDescent="0.2">
      <c r="D5391" s="1"/>
      <c r="E5391" s="1"/>
      <c r="K5391" s="1"/>
      <c r="L5391" s="1"/>
      <c r="O5391" s="1"/>
    </row>
    <row r="5392" spans="4:15" x14ac:dyDescent="0.2">
      <c r="D5392" s="1"/>
      <c r="E5392" s="1"/>
      <c r="K5392" s="1"/>
      <c r="L5392" s="1"/>
      <c r="O5392" s="1"/>
    </row>
    <row r="5393" spans="4:15" x14ac:dyDescent="0.2">
      <c r="D5393" s="1"/>
      <c r="E5393" s="1"/>
      <c r="K5393" s="1"/>
      <c r="L5393" s="1"/>
      <c r="O5393" s="1"/>
    </row>
    <row r="5394" spans="4:15" x14ac:dyDescent="0.2">
      <c r="D5394" s="1"/>
      <c r="E5394" s="1"/>
      <c r="K5394" s="1"/>
      <c r="L5394" s="1"/>
      <c r="O5394" s="1"/>
    </row>
    <row r="5395" spans="4:15" x14ac:dyDescent="0.2">
      <c r="D5395" s="1"/>
      <c r="E5395" s="1"/>
      <c r="K5395" s="1"/>
      <c r="L5395" s="1"/>
      <c r="O5395" s="1"/>
    </row>
    <row r="5396" spans="4:15" x14ac:dyDescent="0.2">
      <c r="D5396" s="1"/>
      <c r="E5396" s="1"/>
      <c r="K5396" s="1"/>
      <c r="L5396" s="1"/>
      <c r="O5396" s="1"/>
    </row>
    <row r="5397" spans="4:15" x14ac:dyDescent="0.2">
      <c r="D5397" s="1"/>
      <c r="E5397" s="1"/>
      <c r="K5397" s="1"/>
      <c r="L5397" s="1"/>
      <c r="O5397" s="1"/>
    </row>
    <row r="5398" spans="4:15" x14ac:dyDescent="0.2">
      <c r="D5398" s="1"/>
      <c r="E5398" s="1"/>
      <c r="K5398" s="1"/>
      <c r="L5398" s="1"/>
      <c r="O5398" s="1"/>
    </row>
    <row r="5399" spans="4:15" x14ac:dyDescent="0.2">
      <c r="D5399" s="1"/>
      <c r="E5399" s="1"/>
      <c r="K5399" s="1"/>
      <c r="L5399" s="1"/>
      <c r="O5399" s="1"/>
    </row>
    <row r="5400" spans="4:15" x14ac:dyDescent="0.2">
      <c r="D5400" s="1"/>
      <c r="E5400" s="1"/>
      <c r="K5400" s="1"/>
      <c r="L5400" s="1"/>
      <c r="O5400" s="1"/>
    </row>
    <row r="5401" spans="4:15" x14ac:dyDescent="0.2">
      <c r="D5401" s="1"/>
      <c r="E5401" s="1"/>
      <c r="K5401" s="1"/>
      <c r="L5401" s="1"/>
      <c r="O5401" s="1"/>
    </row>
    <row r="5402" spans="4:15" x14ac:dyDescent="0.2">
      <c r="D5402" s="1"/>
      <c r="E5402" s="1"/>
      <c r="K5402" s="1"/>
      <c r="L5402" s="1"/>
      <c r="O5402" s="1"/>
    </row>
    <row r="5403" spans="4:15" x14ac:dyDescent="0.2">
      <c r="D5403" s="1"/>
      <c r="E5403" s="1"/>
      <c r="K5403" s="1"/>
      <c r="L5403" s="1"/>
      <c r="O5403" s="1"/>
    </row>
    <row r="5404" spans="4:15" x14ac:dyDescent="0.2">
      <c r="D5404" s="1"/>
      <c r="E5404" s="1"/>
      <c r="K5404" s="1"/>
      <c r="L5404" s="1"/>
      <c r="O5404" s="1"/>
    </row>
    <row r="5405" spans="4:15" x14ac:dyDescent="0.2">
      <c r="D5405" s="1"/>
      <c r="E5405" s="1"/>
      <c r="K5405" s="1"/>
      <c r="L5405" s="1"/>
      <c r="O5405" s="1"/>
    </row>
    <row r="5406" spans="4:15" x14ac:dyDescent="0.2">
      <c r="D5406" s="1"/>
      <c r="E5406" s="1"/>
      <c r="K5406" s="1"/>
      <c r="L5406" s="1"/>
      <c r="O5406" s="1"/>
    </row>
    <row r="5407" spans="4:15" x14ac:dyDescent="0.2">
      <c r="D5407" s="1"/>
      <c r="E5407" s="1"/>
      <c r="K5407" s="1"/>
      <c r="L5407" s="1"/>
      <c r="O5407" s="1"/>
    </row>
    <row r="5408" spans="4:15" x14ac:dyDescent="0.2">
      <c r="D5408" s="1"/>
      <c r="E5408" s="1"/>
      <c r="K5408" s="1"/>
      <c r="L5408" s="1"/>
      <c r="O5408" s="1"/>
    </row>
    <row r="5409" spans="4:15" x14ac:dyDescent="0.2">
      <c r="D5409" s="1"/>
      <c r="E5409" s="1"/>
      <c r="K5409" s="1"/>
      <c r="L5409" s="1"/>
      <c r="O5409" s="1"/>
    </row>
    <row r="5410" spans="4:15" x14ac:dyDescent="0.2">
      <c r="D5410" s="1"/>
      <c r="E5410" s="1"/>
      <c r="K5410" s="1"/>
      <c r="L5410" s="1"/>
      <c r="O5410" s="1"/>
    </row>
    <row r="5411" spans="4:15" x14ac:dyDescent="0.2">
      <c r="D5411" s="1"/>
      <c r="E5411" s="1"/>
      <c r="K5411" s="1"/>
      <c r="L5411" s="1"/>
      <c r="O5411" s="1"/>
    </row>
    <row r="5412" spans="4:15" x14ac:dyDescent="0.2">
      <c r="D5412" s="1"/>
      <c r="E5412" s="1"/>
      <c r="K5412" s="1"/>
      <c r="L5412" s="1"/>
      <c r="O5412" s="1"/>
    </row>
    <row r="5413" spans="4:15" x14ac:dyDescent="0.2">
      <c r="D5413" s="1"/>
      <c r="E5413" s="1"/>
      <c r="K5413" s="1"/>
      <c r="L5413" s="1"/>
      <c r="O5413" s="1"/>
    </row>
    <row r="5414" spans="4:15" x14ac:dyDescent="0.2">
      <c r="D5414" s="1"/>
      <c r="E5414" s="1"/>
      <c r="K5414" s="1"/>
      <c r="L5414" s="1"/>
      <c r="O5414" s="1"/>
    </row>
    <row r="5415" spans="4:15" x14ac:dyDescent="0.2">
      <c r="D5415" s="1"/>
      <c r="E5415" s="1"/>
      <c r="K5415" s="1"/>
      <c r="L5415" s="1"/>
      <c r="O5415" s="1"/>
    </row>
    <row r="5416" spans="4:15" x14ac:dyDescent="0.2">
      <c r="D5416" s="1"/>
      <c r="E5416" s="1"/>
      <c r="K5416" s="1"/>
      <c r="L5416" s="1"/>
      <c r="O5416" s="1"/>
    </row>
    <row r="5417" spans="4:15" x14ac:dyDescent="0.2">
      <c r="D5417" s="1"/>
      <c r="E5417" s="1"/>
      <c r="K5417" s="1"/>
      <c r="L5417" s="1"/>
      <c r="O5417" s="1"/>
    </row>
    <row r="5418" spans="4:15" x14ac:dyDescent="0.2">
      <c r="D5418" s="1"/>
      <c r="E5418" s="1"/>
      <c r="K5418" s="1"/>
      <c r="L5418" s="1"/>
      <c r="O5418" s="1"/>
    </row>
    <row r="5419" spans="4:15" x14ac:dyDescent="0.2">
      <c r="D5419" s="1"/>
      <c r="E5419" s="1"/>
      <c r="K5419" s="1"/>
      <c r="L5419" s="1"/>
      <c r="O5419" s="1"/>
    </row>
    <row r="5420" spans="4:15" x14ac:dyDescent="0.2">
      <c r="D5420" s="1"/>
      <c r="E5420" s="1"/>
      <c r="K5420" s="1"/>
      <c r="L5420" s="1"/>
      <c r="O5420" s="1"/>
    </row>
    <row r="5421" spans="4:15" x14ac:dyDescent="0.2">
      <c r="D5421" s="1"/>
      <c r="E5421" s="1"/>
      <c r="K5421" s="1"/>
      <c r="L5421" s="1"/>
      <c r="O5421" s="1"/>
    </row>
    <row r="5422" spans="4:15" x14ac:dyDescent="0.2">
      <c r="D5422" s="1"/>
      <c r="E5422" s="1"/>
      <c r="K5422" s="1"/>
      <c r="L5422" s="1"/>
      <c r="O5422" s="1"/>
    </row>
    <row r="5423" spans="4:15" x14ac:dyDescent="0.2">
      <c r="D5423" s="1"/>
      <c r="E5423" s="1"/>
      <c r="K5423" s="1"/>
      <c r="L5423" s="1"/>
      <c r="O5423" s="1"/>
    </row>
    <row r="5424" spans="4:15" x14ac:dyDescent="0.2">
      <c r="D5424" s="1"/>
      <c r="E5424" s="1"/>
      <c r="K5424" s="1"/>
      <c r="L5424" s="1"/>
      <c r="O5424" s="1"/>
    </row>
    <row r="5425" spans="4:15" x14ac:dyDescent="0.2">
      <c r="D5425" s="1"/>
      <c r="E5425" s="1"/>
      <c r="K5425" s="1"/>
      <c r="L5425" s="1"/>
      <c r="O5425" s="1"/>
    </row>
    <row r="5426" spans="4:15" x14ac:dyDescent="0.2">
      <c r="K5426" s="1"/>
      <c r="L5426" s="1"/>
      <c r="O5426" s="1"/>
    </row>
    <row r="5427" spans="4:15" x14ac:dyDescent="0.2">
      <c r="K5427" s="1"/>
      <c r="L5427" s="1"/>
      <c r="O5427" s="1"/>
    </row>
    <row r="5428" spans="4:15" x14ac:dyDescent="0.2">
      <c r="K5428" s="1"/>
      <c r="L5428" s="1"/>
      <c r="O5428" s="1"/>
    </row>
    <row r="5429" spans="4:15" x14ac:dyDescent="0.2">
      <c r="K5429" s="1"/>
      <c r="L5429" s="1"/>
      <c r="O5429" s="1"/>
    </row>
    <row r="5430" spans="4:15" x14ac:dyDescent="0.2">
      <c r="K5430" s="1"/>
      <c r="L5430" s="1"/>
      <c r="O5430" s="1"/>
    </row>
    <row r="5431" spans="4:15" x14ac:dyDescent="0.2">
      <c r="K5431" s="1"/>
      <c r="L5431" s="1"/>
      <c r="O5431" s="1"/>
    </row>
    <row r="5432" spans="4:15" x14ac:dyDescent="0.2">
      <c r="K5432" s="1"/>
      <c r="L5432" s="1"/>
      <c r="O5432" s="1"/>
    </row>
    <row r="5433" spans="4:15" x14ac:dyDescent="0.2">
      <c r="K5433" s="1"/>
      <c r="L5433" s="1"/>
      <c r="O5433" s="1"/>
    </row>
    <row r="5434" spans="4:15" x14ac:dyDescent="0.2">
      <c r="K5434" s="1"/>
      <c r="L5434" s="1"/>
      <c r="O5434" s="1"/>
    </row>
    <row r="5435" spans="4:15" x14ac:dyDescent="0.2">
      <c r="K5435" s="1"/>
      <c r="L5435" s="1"/>
      <c r="O5435" s="1"/>
    </row>
    <row r="5436" spans="4:15" x14ac:dyDescent="0.2">
      <c r="K5436" s="1"/>
      <c r="L5436" s="1"/>
      <c r="O5436" s="1"/>
    </row>
    <row r="5437" spans="4:15" x14ac:dyDescent="0.2">
      <c r="K5437" s="1"/>
      <c r="L5437" s="1"/>
      <c r="O5437" s="1"/>
    </row>
    <row r="5438" spans="4:15" x14ac:dyDescent="0.2">
      <c r="K5438" s="1"/>
      <c r="L5438" s="1"/>
      <c r="O5438" s="1"/>
    </row>
    <row r="5439" spans="4:15" x14ac:dyDescent="0.2">
      <c r="K5439" s="1"/>
      <c r="L5439" s="1"/>
      <c r="O5439" s="1"/>
    </row>
    <row r="5440" spans="4:15" x14ac:dyDescent="0.2">
      <c r="K5440" s="1"/>
      <c r="L5440" s="1"/>
      <c r="O5440" s="1"/>
    </row>
    <row r="5441" spans="11:15" x14ac:dyDescent="0.2">
      <c r="K5441" s="1"/>
      <c r="L5441" s="1"/>
      <c r="O5441" s="1"/>
    </row>
    <row r="5442" spans="11:15" x14ac:dyDescent="0.2">
      <c r="K5442" s="1"/>
      <c r="L5442" s="1"/>
      <c r="O5442" s="1"/>
    </row>
    <row r="5443" spans="11:15" x14ac:dyDescent="0.2">
      <c r="K5443" s="1"/>
      <c r="L5443" s="1"/>
      <c r="O5443" s="1"/>
    </row>
    <row r="5444" spans="11:15" x14ac:dyDescent="0.2">
      <c r="K5444" s="1"/>
      <c r="L5444" s="1"/>
      <c r="O5444" s="1"/>
    </row>
    <row r="5445" spans="11:15" x14ac:dyDescent="0.2">
      <c r="K5445" s="1"/>
      <c r="L5445" s="1"/>
      <c r="O5445" s="1"/>
    </row>
    <row r="5446" spans="11:15" x14ac:dyDescent="0.2">
      <c r="K5446" s="1"/>
      <c r="L5446" s="1"/>
      <c r="O5446" s="1"/>
    </row>
    <row r="5447" spans="11:15" x14ac:dyDescent="0.2">
      <c r="K5447" s="1"/>
      <c r="L5447" s="1"/>
      <c r="O5447" s="1"/>
    </row>
    <row r="5448" spans="11:15" x14ac:dyDescent="0.2">
      <c r="K5448" s="1"/>
      <c r="L5448" s="1"/>
      <c r="O5448" s="1"/>
    </row>
    <row r="5449" spans="11:15" x14ac:dyDescent="0.2">
      <c r="K5449" s="1"/>
      <c r="L5449" s="1"/>
      <c r="O5449" s="1"/>
    </row>
    <row r="5450" spans="11:15" x14ac:dyDescent="0.2">
      <c r="K5450" s="1"/>
      <c r="L5450" s="1"/>
      <c r="O5450" s="1"/>
    </row>
    <row r="5451" spans="11:15" x14ac:dyDescent="0.2">
      <c r="K5451" s="1"/>
      <c r="L5451" s="1"/>
      <c r="O5451" s="1"/>
    </row>
    <row r="5452" spans="11:15" x14ac:dyDescent="0.2">
      <c r="K5452" s="1"/>
      <c r="L5452" s="1"/>
      <c r="O5452" s="1"/>
    </row>
    <row r="5453" spans="11:15" x14ac:dyDescent="0.2">
      <c r="K5453" s="1"/>
      <c r="L5453" s="1"/>
      <c r="O5453" s="1"/>
    </row>
    <row r="5454" spans="11:15" x14ac:dyDescent="0.2">
      <c r="K5454" s="1"/>
      <c r="L5454" s="1"/>
      <c r="O5454" s="1"/>
    </row>
    <row r="5455" spans="11:15" x14ac:dyDescent="0.2">
      <c r="K5455" s="1"/>
      <c r="L5455" s="1"/>
      <c r="O5455" s="1"/>
    </row>
    <row r="5456" spans="11:15" x14ac:dyDescent="0.2">
      <c r="K5456" s="1"/>
      <c r="L5456" s="1"/>
      <c r="O5456" s="1"/>
    </row>
    <row r="5457" spans="11:15" x14ac:dyDescent="0.2">
      <c r="K5457" s="1"/>
      <c r="L5457" s="1"/>
      <c r="O5457" s="1"/>
    </row>
    <row r="5458" spans="11:15" x14ac:dyDescent="0.2">
      <c r="K5458" s="1"/>
      <c r="L5458" s="1"/>
      <c r="O5458" s="1"/>
    </row>
    <row r="5459" spans="11:15" x14ac:dyDescent="0.2">
      <c r="K5459" s="1"/>
      <c r="L5459" s="1"/>
      <c r="O5459" s="1"/>
    </row>
    <row r="5460" spans="11:15" x14ac:dyDescent="0.2">
      <c r="K5460" s="1"/>
      <c r="L5460" s="1"/>
      <c r="O5460" s="1"/>
    </row>
    <row r="5461" spans="11:15" x14ac:dyDescent="0.2">
      <c r="K5461" s="1"/>
      <c r="L5461" s="1"/>
      <c r="O5461" s="1"/>
    </row>
    <row r="5462" spans="11:15" x14ac:dyDescent="0.2">
      <c r="K5462" s="1"/>
      <c r="L5462" s="1"/>
      <c r="O5462" s="1"/>
    </row>
    <row r="5463" spans="11:15" x14ac:dyDescent="0.2">
      <c r="K5463" s="1"/>
      <c r="L5463" s="1"/>
      <c r="O5463" s="1"/>
    </row>
    <row r="5464" spans="11:15" x14ac:dyDescent="0.2">
      <c r="K5464" s="1"/>
      <c r="L5464" s="1"/>
      <c r="O5464" s="1"/>
    </row>
    <row r="5465" spans="11:15" x14ac:dyDescent="0.2">
      <c r="K5465" s="1"/>
      <c r="L5465" s="1"/>
      <c r="O5465" s="1"/>
    </row>
    <row r="5466" spans="11:15" x14ac:dyDescent="0.2">
      <c r="K5466" s="1"/>
      <c r="L5466" s="1"/>
      <c r="O5466" s="1"/>
    </row>
    <row r="5467" spans="11:15" x14ac:dyDescent="0.2">
      <c r="K5467" s="1"/>
      <c r="L5467" s="1"/>
      <c r="O5467" s="1"/>
    </row>
    <row r="5468" spans="11:15" x14ac:dyDescent="0.2">
      <c r="K5468" s="1"/>
      <c r="L5468" s="1"/>
      <c r="O5468" s="1"/>
    </row>
    <row r="5469" spans="11:15" x14ac:dyDescent="0.2">
      <c r="K5469" s="1"/>
      <c r="L5469" s="1"/>
      <c r="O5469" s="1"/>
    </row>
    <row r="5470" spans="11:15" x14ac:dyDescent="0.2">
      <c r="K5470" s="1"/>
      <c r="L5470" s="1"/>
      <c r="O5470" s="1"/>
    </row>
    <row r="5471" spans="11:15" x14ac:dyDescent="0.2">
      <c r="K5471" s="1"/>
      <c r="L5471" s="1"/>
      <c r="O5471" s="1"/>
    </row>
    <row r="5472" spans="11:15" x14ac:dyDescent="0.2">
      <c r="K5472" s="1"/>
      <c r="L5472" s="1"/>
      <c r="O5472" s="1"/>
    </row>
    <row r="5473" spans="11:15" x14ac:dyDescent="0.2">
      <c r="K5473" s="1"/>
      <c r="L5473" s="1"/>
      <c r="O5473" s="1"/>
    </row>
    <row r="5474" spans="11:15" x14ac:dyDescent="0.2">
      <c r="K5474" s="1"/>
      <c r="L5474" s="1"/>
      <c r="O5474" s="1"/>
    </row>
    <row r="5475" spans="11:15" x14ac:dyDescent="0.2">
      <c r="K5475" s="1"/>
      <c r="L5475" s="1"/>
      <c r="O5475" s="1"/>
    </row>
    <row r="5476" spans="11:15" x14ac:dyDescent="0.2">
      <c r="K5476" s="1"/>
      <c r="L5476" s="1"/>
      <c r="O5476" s="1"/>
    </row>
    <row r="5477" spans="11:15" x14ac:dyDescent="0.2">
      <c r="K5477" s="1"/>
      <c r="L5477" s="1"/>
      <c r="O5477" s="1"/>
    </row>
    <row r="5478" spans="11:15" x14ac:dyDescent="0.2">
      <c r="K5478" s="1"/>
      <c r="L5478" s="1"/>
      <c r="O5478" s="1"/>
    </row>
    <row r="5479" spans="11:15" x14ac:dyDescent="0.2">
      <c r="K5479" s="1"/>
      <c r="L5479" s="1"/>
      <c r="O5479" s="1"/>
    </row>
    <row r="5480" spans="11:15" x14ac:dyDescent="0.2">
      <c r="K5480" s="1"/>
      <c r="L5480" s="1"/>
      <c r="O5480" s="1"/>
    </row>
    <row r="5481" spans="11:15" x14ac:dyDescent="0.2">
      <c r="K5481" s="1"/>
      <c r="L5481" s="1"/>
      <c r="O5481" s="1"/>
    </row>
    <row r="5482" spans="11:15" x14ac:dyDescent="0.2">
      <c r="K5482" s="1"/>
      <c r="L5482" s="1"/>
      <c r="O5482" s="1"/>
    </row>
    <row r="5483" spans="11:15" x14ac:dyDescent="0.2">
      <c r="K5483" s="1"/>
      <c r="L5483" s="1"/>
      <c r="O5483" s="1"/>
    </row>
    <row r="5484" spans="11:15" x14ac:dyDescent="0.2">
      <c r="K5484" s="1"/>
      <c r="L5484" s="1"/>
      <c r="O5484" s="1"/>
    </row>
    <row r="5485" spans="11:15" x14ac:dyDescent="0.2">
      <c r="K5485" s="1"/>
      <c r="L5485" s="1"/>
      <c r="O5485" s="1"/>
    </row>
    <row r="5486" spans="11:15" x14ac:dyDescent="0.2">
      <c r="K5486" s="1"/>
      <c r="L5486" s="1"/>
      <c r="O5486" s="1"/>
    </row>
    <row r="5487" spans="11:15" x14ac:dyDescent="0.2">
      <c r="K5487" s="1"/>
      <c r="L5487" s="1"/>
      <c r="O5487" s="1"/>
    </row>
    <row r="5488" spans="11:15" x14ac:dyDescent="0.2">
      <c r="K5488" s="1"/>
      <c r="L5488" s="1"/>
      <c r="O5488" s="1"/>
    </row>
    <row r="5489" spans="11:15" x14ac:dyDescent="0.2">
      <c r="K5489" s="1"/>
      <c r="L5489" s="1"/>
      <c r="O5489" s="1"/>
    </row>
    <row r="5490" spans="11:15" x14ac:dyDescent="0.2">
      <c r="K5490" s="1"/>
      <c r="L5490" s="1"/>
      <c r="O5490" s="1"/>
    </row>
    <row r="5491" spans="11:15" x14ac:dyDescent="0.2">
      <c r="K5491" s="1"/>
      <c r="L5491" s="1"/>
      <c r="O5491" s="1"/>
    </row>
    <row r="5492" spans="11:15" x14ac:dyDescent="0.2">
      <c r="K5492" s="1"/>
      <c r="L5492" s="1"/>
      <c r="O5492" s="1"/>
    </row>
    <row r="5493" spans="11:15" x14ac:dyDescent="0.2">
      <c r="K5493" s="1"/>
      <c r="L5493" s="1"/>
      <c r="O5493" s="1"/>
    </row>
    <row r="5494" spans="11:15" x14ac:dyDescent="0.2">
      <c r="K5494" s="1"/>
      <c r="L5494" s="1"/>
      <c r="O5494" s="1"/>
    </row>
    <row r="5495" spans="11:15" x14ac:dyDescent="0.2">
      <c r="K5495" s="1"/>
      <c r="L5495" s="1"/>
      <c r="O5495" s="1"/>
    </row>
    <row r="5496" spans="11:15" x14ac:dyDescent="0.2">
      <c r="K5496" s="1"/>
      <c r="L5496" s="1"/>
      <c r="O5496" s="1"/>
    </row>
    <row r="5497" spans="11:15" x14ac:dyDescent="0.2">
      <c r="K5497" s="1"/>
      <c r="L5497" s="1"/>
      <c r="O5497" s="1"/>
    </row>
    <row r="5498" spans="11:15" x14ac:dyDescent="0.2">
      <c r="K5498" s="1"/>
      <c r="L5498" s="1"/>
      <c r="O5498" s="1"/>
    </row>
    <row r="5499" spans="11:15" x14ac:dyDescent="0.2">
      <c r="K5499" s="1"/>
      <c r="L5499" s="1"/>
      <c r="O5499" s="1"/>
    </row>
    <row r="5500" spans="11:15" x14ac:dyDescent="0.2">
      <c r="K5500" s="1"/>
      <c r="L5500" s="1"/>
      <c r="O5500" s="1"/>
    </row>
    <row r="5501" spans="11:15" x14ac:dyDescent="0.2">
      <c r="K5501" s="1"/>
      <c r="L5501" s="1"/>
      <c r="O5501" s="1"/>
    </row>
    <row r="5502" spans="11:15" x14ac:dyDescent="0.2">
      <c r="K5502" s="1"/>
      <c r="L5502" s="1"/>
      <c r="O5502" s="1"/>
    </row>
    <row r="5503" spans="11:15" x14ac:dyDescent="0.2">
      <c r="K5503" s="1"/>
      <c r="L5503" s="1"/>
      <c r="O5503" s="1"/>
    </row>
    <row r="5504" spans="11:15" x14ac:dyDescent="0.2">
      <c r="K5504" s="1"/>
      <c r="L5504" s="1"/>
      <c r="O5504" s="1"/>
    </row>
    <row r="5505" spans="11:15" x14ac:dyDescent="0.2">
      <c r="K5505" s="1"/>
      <c r="L5505" s="1"/>
      <c r="O5505" s="1"/>
    </row>
    <row r="5506" spans="11:15" x14ac:dyDescent="0.2">
      <c r="K5506" s="1"/>
      <c r="L5506" s="1"/>
      <c r="O5506" s="1"/>
    </row>
    <row r="5507" spans="11:15" x14ac:dyDescent="0.2">
      <c r="K5507" s="1"/>
      <c r="L5507" s="1"/>
      <c r="O5507" s="1"/>
    </row>
    <row r="5508" spans="11:15" x14ac:dyDescent="0.2">
      <c r="K5508" s="1"/>
      <c r="L5508" s="1"/>
      <c r="O5508" s="1"/>
    </row>
    <row r="5509" spans="11:15" x14ac:dyDescent="0.2">
      <c r="K5509" s="1"/>
      <c r="L5509" s="1"/>
      <c r="O5509" s="1"/>
    </row>
    <row r="5510" spans="11:15" x14ac:dyDescent="0.2">
      <c r="K5510" s="1"/>
      <c r="L5510" s="1"/>
      <c r="O5510" s="1"/>
    </row>
    <row r="5511" spans="11:15" x14ac:dyDescent="0.2">
      <c r="K5511" s="1"/>
      <c r="L5511" s="1"/>
      <c r="O5511" s="1"/>
    </row>
    <row r="5512" spans="11:15" x14ac:dyDescent="0.2">
      <c r="K5512" s="1"/>
      <c r="L5512" s="1"/>
      <c r="O5512" s="1"/>
    </row>
    <row r="5513" spans="11:15" x14ac:dyDescent="0.2">
      <c r="K5513" s="1"/>
      <c r="L5513" s="1"/>
      <c r="O5513" s="1"/>
    </row>
    <row r="5514" spans="11:15" x14ac:dyDescent="0.2">
      <c r="K5514" s="1"/>
      <c r="L5514" s="1"/>
      <c r="O5514" s="1"/>
    </row>
    <row r="5515" spans="11:15" x14ac:dyDescent="0.2">
      <c r="K5515" s="1"/>
      <c r="L5515" s="1"/>
      <c r="O5515" s="1"/>
    </row>
    <row r="5516" spans="11:15" x14ac:dyDescent="0.2">
      <c r="K5516" s="1"/>
      <c r="L5516" s="1"/>
      <c r="O5516" s="1"/>
    </row>
    <row r="5517" spans="11:15" x14ac:dyDescent="0.2">
      <c r="K5517" s="1"/>
      <c r="L5517" s="1"/>
      <c r="O5517" s="1"/>
    </row>
    <row r="5518" spans="11:15" x14ac:dyDescent="0.2">
      <c r="K5518" s="1"/>
      <c r="L5518" s="1"/>
      <c r="O5518" s="1"/>
    </row>
    <row r="5519" spans="11:15" x14ac:dyDescent="0.2">
      <c r="K5519" s="1"/>
      <c r="L5519" s="1"/>
      <c r="O5519" s="1"/>
    </row>
    <row r="5520" spans="11:15" x14ac:dyDescent="0.2">
      <c r="K5520" s="1"/>
      <c r="L5520" s="1"/>
      <c r="O5520" s="1"/>
    </row>
    <row r="5521" spans="11:15" x14ac:dyDescent="0.2">
      <c r="K5521" s="1"/>
      <c r="L5521" s="1"/>
      <c r="O5521" s="1"/>
    </row>
    <row r="5522" spans="11:15" x14ac:dyDescent="0.2">
      <c r="K5522" s="1"/>
      <c r="L5522" s="1"/>
      <c r="O5522" s="1"/>
    </row>
    <row r="5523" spans="11:15" x14ac:dyDescent="0.2">
      <c r="K5523" s="1"/>
      <c r="L5523" s="1"/>
      <c r="O5523" s="1"/>
    </row>
    <row r="5524" spans="11:15" x14ac:dyDescent="0.2">
      <c r="K5524" s="1"/>
      <c r="L5524" s="1"/>
      <c r="O5524" s="1"/>
    </row>
    <row r="5525" spans="11:15" x14ac:dyDescent="0.2">
      <c r="K5525" s="1"/>
      <c r="L5525" s="1"/>
      <c r="O5525" s="1"/>
    </row>
    <row r="5526" spans="11:15" x14ac:dyDescent="0.2">
      <c r="K5526" s="1"/>
      <c r="L5526" s="1"/>
      <c r="O5526" s="1"/>
    </row>
    <row r="5527" spans="11:15" x14ac:dyDescent="0.2">
      <c r="K5527" s="1"/>
      <c r="L5527" s="1"/>
      <c r="O5527" s="1"/>
    </row>
    <row r="5528" spans="11:15" x14ac:dyDescent="0.2">
      <c r="K5528" s="1"/>
      <c r="L5528" s="1"/>
      <c r="O5528" s="1"/>
    </row>
    <row r="5529" spans="11:15" x14ac:dyDescent="0.2">
      <c r="K5529" s="1"/>
      <c r="L5529" s="1"/>
      <c r="O5529" s="1"/>
    </row>
    <row r="5530" spans="11:15" x14ac:dyDescent="0.2">
      <c r="K5530" s="1"/>
      <c r="L5530" s="1"/>
      <c r="O5530" s="1"/>
    </row>
    <row r="5531" spans="11:15" x14ac:dyDescent="0.2">
      <c r="K5531" s="1"/>
      <c r="L5531" s="1"/>
      <c r="O5531" s="1"/>
    </row>
    <row r="5532" spans="11:15" x14ac:dyDescent="0.2">
      <c r="K5532" s="1"/>
      <c r="L5532" s="1"/>
      <c r="O5532" s="1"/>
    </row>
    <row r="5533" spans="11:15" x14ac:dyDescent="0.2">
      <c r="K5533" s="1"/>
      <c r="L5533" s="1"/>
      <c r="O5533" s="1"/>
    </row>
    <row r="5534" spans="11:15" x14ac:dyDescent="0.2">
      <c r="K5534" s="1"/>
      <c r="L5534" s="1"/>
      <c r="O5534" s="1"/>
    </row>
    <row r="5535" spans="11:15" x14ac:dyDescent="0.2">
      <c r="K5535" s="1"/>
      <c r="L5535" s="1"/>
      <c r="O5535" s="1"/>
    </row>
    <row r="5536" spans="11:15" x14ac:dyDescent="0.2">
      <c r="K5536" s="1"/>
      <c r="L5536" s="1"/>
      <c r="O5536" s="1"/>
    </row>
    <row r="5537" spans="11:15" x14ac:dyDescent="0.2">
      <c r="K5537" s="1"/>
      <c r="L5537" s="1"/>
      <c r="O5537" s="1"/>
    </row>
    <row r="5538" spans="11:15" x14ac:dyDescent="0.2">
      <c r="K5538" s="1"/>
      <c r="L5538" s="1"/>
      <c r="O5538" s="1"/>
    </row>
    <row r="5539" spans="11:15" x14ac:dyDescent="0.2">
      <c r="K5539" s="1"/>
      <c r="L5539" s="1"/>
      <c r="O5539" s="1"/>
    </row>
    <row r="5540" spans="11:15" x14ac:dyDescent="0.2">
      <c r="K5540" s="1"/>
      <c r="L5540" s="1"/>
      <c r="O5540" s="1"/>
    </row>
    <row r="5541" spans="11:15" x14ac:dyDescent="0.2">
      <c r="K5541" s="1"/>
      <c r="L5541" s="1"/>
      <c r="O5541" s="1"/>
    </row>
    <row r="5542" spans="11:15" x14ac:dyDescent="0.2">
      <c r="K5542" s="1"/>
      <c r="L5542" s="1"/>
      <c r="O5542" s="1"/>
    </row>
    <row r="5543" spans="11:15" x14ac:dyDescent="0.2">
      <c r="K5543" s="1"/>
      <c r="L5543" s="1"/>
      <c r="O5543" s="1"/>
    </row>
    <row r="5544" spans="11:15" x14ac:dyDescent="0.2">
      <c r="K5544" s="1"/>
      <c r="L5544" s="1"/>
      <c r="O5544" s="1"/>
    </row>
    <row r="5545" spans="11:15" x14ac:dyDescent="0.2">
      <c r="K5545" s="1"/>
      <c r="L5545" s="1"/>
      <c r="O5545" s="1"/>
    </row>
    <row r="5546" spans="11:15" x14ac:dyDescent="0.2">
      <c r="K5546" s="1"/>
      <c r="L5546" s="1"/>
      <c r="O5546" s="1"/>
    </row>
    <row r="5547" spans="11:15" x14ac:dyDescent="0.2">
      <c r="K5547" s="1"/>
      <c r="L5547" s="1"/>
      <c r="O5547" s="1"/>
    </row>
    <row r="5548" spans="11:15" x14ac:dyDescent="0.2">
      <c r="K5548" s="1"/>
      <c r="L5548" s="1"/>
      <c r="O5548" s="1"/>
    </row>
    <row r="5549" spans="11:15" x14ac:dyDescent="0.2">
      <c r="K5549" s="1"/>
      <c r="L5549" s="1"/>
      <c r="O5549" s="1"/>
    </row>
    <row r="5550" spans="11:15" x14ac:dyDescent="0.2">
      <c r="K5550" s="1"/>
      <c r="L5550" s="1"/>
      <c r="O5550" s="1"/>
    </row>
    <row r="5551" spans="11:15" x14ac:dyDescent="0.2">
      <c r="K5551" s="1"/>
      <c r="L5551" s="1"/>
      <c r="O5551" s="1"/>
    </row>
    <row r="5552" spans="11:15" x14ac:dyDescent="0.2">
      <c r="K5552" s="1"/>
      <c r="L5552" s="1"/>
      <c r="O5552" s="1"/>
    </row>
    <row r="5553" spans="11:15" x14ac:dyDescent="0.2">
      <c r="K5553" s="1"/>
      <c r="L5553" s="1"/>
      <c r="O5553" s="1"/>
    </row>
    <row r="5554" spans="11:15" x14ac:dyDescent="0.2">
      <c r="K5554" s="1"/>
      <c r="L5554" s="1"/>
      <c r="O5554" s="1"/>
    </row>
    <row r="5555" spans="11:15" x14ac:dyDescent="0.2">
      <c r="K5555" s="1"/>
      <c r="L5555" s="1"/>
      <c r="O5555" s="1"/>
    </row>
    <row r="5556" spans="11:15" x14ac:dyDescent="0.2">
      <c r="K5556" s="1"/>
      <c r="L5556" s="1"/>
      <c r="O5556" s="1"/>
    </row>
    <row r="5557" spans="11:15" x14ac:dyDescent="0.2">
      <c r="K5557" s="1"/>
      <c r="L5557" s="1"/>
      <c r="O5557" s="1"/>
    </row>
    <row r="5558" spans="11:15" x14ac:dyDescent="0.2">
      <c r="K5558" s="1"/>
      <c r="L5558" s="1"/>
      <c r="O5558" s="1"/>
    </row>
    <row r="5559" spans="11:15" x14ac:dyDescent="0.2">
      <c r="K5559" s="1"/>
      <c r="L5559" s="1"/>
      <c r="O5559" s="1"/>
    </row>
    <row r="5560" spans="11:15" x14ac:dyDescent="0.2">
      <c r="K5560" s="1"/>
      <c r="L5560" s="1"/>
      <c r="O5560" s="1"/>
    </row>
    <row r="5561" spans="11:15" x14ac:dyDescent="0.2">
      <c r="K5561" s="1"/>
      <c r="L5561" s="1"/>
      <c r="O5561" s="1"/>
    </row>
    <row r="5562" spans="11:15" x14ac:dyDescent="0.2">
      <c r="K5562" s="1"/>
      <c r="L5562" s="1"/>
      <c r="O5562" s="1"/>
    </row>
    <row r="5563" spans="11:15" x14ac:dyDescent="0.2">
      <c r="K5563" s="1"/>
      <c r="L5563" s="1"/>
      <c r="O5563" s="1"/>
    </row>
    <row r="5564" spans="11:15" x14ac:dyDescent="0.2">
      <c r="K5564" s="1"/>
      <c r="L5564" s="1"/>
      <c r="O5564" s="1"/>
    </row>
    <row r="5565" spans="11:15" x14ac:dyDescent="0.2">
      <c r="K5565" s="1"/>
      <c r="L5565" s="1"/>
      <c r="O5565" s="1"/>
    </row>
    <row r="5566" spans="11:15" x14ac:dyDescent="0.2">
      <c r="K5566" s="1"/>
      <c r="L5566" s="1"/>
      <c r="O5566" s="1"/>
    </row>
    <row r="5567" spans="11:15" x14ac:dyDescent="0.2">
      <c r="K5567" s="1"/>
      <c r="L5567" s="1"/>
      <c r="O5567" s="1"/>
    </row>
    <row r="5568" spans="11:15" x14ac:dyDescent="0.2">
      <c r="K5568" s="1"/>
      <c r="L5568" s="1"/>
      <c r="O5568" s="1"/>
    </row>
    <row r="5569" spans="11:15" x14ac:dyDescent="0.2">
      <c r="K5569" s="1"/>
      <c r="L5569" s="1"/>
      <c r="O5569" s="1"/>
    </row>
    <row r="5570" spans="11:15" x14ac:dyDescent="0.2">
      <c r="K5570" s="1"/>
      <c r="L5570" s="1"/>
      <c r="O5570" s="1"/>
    </row>
    <row r="5571" spans="11:15" x14ac:dyDescent="0.2">
      <c r="K5571" s="1"/>
      <c r="L5571" s="1"/>
      <c r="O5571" s="1"/>
    </row>
    <row r="5572" spans="11:15" x14ac:dyDescent="0.2">
      <c r="K5572" s="1"/>
      <c r="L5572" s="1"/>
      <c r="O5572" s="1"/>
    </row>
    <row r="5573" spans="11:15" x14ac:dyDescent="0.2">
      <c r="K5573" s="1"/>
      <c r="L5573" s="1"/>
      <c r="O5573" s="1"/>
    </row>
    <row r="5574" spans="11:15" x14ac:dyDescent="0.2">
      <c r="K5574" s="1"/>
      <c r="L5574" s="1"/>
      <c r="O5574" s="1"/>
    </row>
    <row r="5575" spans="11:15" x14ac:dyDescent="0.2">
      <c r="K5575" s="1"/>
      <c r="L5575" s="1"/>
      <c r="O5575" s="1"/>
    </row>
    <row r="5576" spans="11:15" x14ac:dyDescent="0.2">
      <c r="K5576" s="1"/>
      <c r="L5576" s="1"/>
      <c r="O5576" s="1"/>
    </row>
    <row r="5577" spans="11:15" x14ac:dyDescent="0.2">
      <c r="K5577" s="1"/>
      <c r="L5577" s="1"/>
      <c r="O5577" s="1"/>
    </row>
    <row r="5578" spans="11:15" x14ac:dyDescent="0.2">
      <c r="K5578" s="1"/>
      <c r="L5578" s="1"/>
      <c r="O5578" s="1"/>
    </row>
    <row r="5579" spans="11:15" x14ac:dyDescent="0.2">
      <c r="K5579" s="1"/>
      <c r="L5579" s="1"/>
      <c r="O5579" s="1"/>
    </row>
    <row r="5580" spans="11:15" x14ac:dyDescent="0.2">
      <c r="K5580" s="1"/>
      <c r="L5580" s="1"/>
      <c r="O5580" s="1"/>
    </row>
    <row r="5581" spans="11:15" x14ac:dyDescent="0.2">
      <c r="K5581" s="1"/>
      <c r="L5581" s="1"/>
      <c r="O5581" s="1"/>
    </row>
    <row r="5582" spans="11:15" x14ac:dyDescent="0.2">
      <c r="K5582" s="1"/>
      <c r="L5582" s="1"/>
      <c r="O5582" s="1"/>
    </row>
    <row r="5583" spans="11:15" x14ac:dyDescent="0.2">
      <c r="K5583" s="1"/>
      <c r="L5583" s="1"/>
      <c r="O5583" s="1"/>
    </row>
    <row r="5584" spans="11:15" x14ac:dyDescent="0.2">
      <c r="K5584" s="1"/>
      <c r="L5584" s="1"/>
      <c r="O5584" s="1"/>
    </row>
    <row r="5585" spans="11:15" x14ac:dyDescent="0.2">
      <c r="K5585" s="1"/>
      <c r="L5585" s="1"/>
      <c r="O5585" s="1"/>
    </row>
    <row r="5586" spans="11:15" x14ac:dyDescent="0.2">
      <c r="K5586" s="1"/>
      <c r="L5586" s="1"/>
      <c r="O5586" s="1"/>
    </row>
    <row r="5587" spans="11:15" x14ac:dyDescent="0.2">
      <c r="K5587" s="1"/>
      <c r="L5587" s="1"/>
      <c r="O5587" s="1"/>
    </row>
    <row r="5588" spans="11:15" x14ac:dyDescent="0.2">
      <c r="K5588" s="1"/>
      <c r="L5588" s="1"/>
      <c r="O5588" s="1"/>
    </row>
    <row r="5589" spans="11:15" x14ac:dyDescent="0.2">
      <c r="K5589" s="1"/>
      <c r="L5589" s="1"/>
      <c r="O5589" s="1"/>
    </row>
    <row r="5590" spans="11:15" x14ac:dyDescent="0.2">
      <c r="K5590" s="1"/>
      <c r="L5590" s="1"/>
      <c r="O5590" s="1"/>
    </row>
    <row r="5591" spans="11:15" x14ac:dyDescent="0.2">
      <c r="K5591" s="1"/>
      <c r="L5591" s="1"/>
      <c r="O5591" s="1"/>
    </row>
    <row r="5592" spans="11:15" x14ac:dyDescent="0.2">
      <c r="K5592" s="1"/>
      <c r="L5592" s="1"/>
      <c r="O5592" s="1"/>
    </row>
    <row r="5593" spans="11:15" x14ac:dyDescent="0.2">
      <c r="K5593" s="1"/>
      <c r="L5593" s="1"/>
      <c r="O5593" s="1"/>
    </row>
    <row r="5594" spans="11:15" x14ac:dyDescent="0.2">
      <c r="K5594" s="1"/>
      <c r="L5594" s="1"/>
      <c r="O5594" s="1"/>
    </row>
    <row r="5595" spans="11:15" x14ac:dyDescent="0.2">
      <c r="K5595" s="1"/>
      <c r="L5595" s="1"/>
      <c r="O5595" s="1"/>
    </row>
    <row r="5596" spans="11:15" x14ac:dyDescent="0.2">
      <c r="K5596" s="1"/>
      <c r="L5596" s="1"/>
      <c r="O5596" s="1"/>
    </row>
    <row r="5597" spans="11:15" x14ac:dyDescent="0.2">
      <c r="K5597" s="1"/>
      <c r="L5597" s="1"/>
      <c r="O5597" s="1"/>
    </row>
    <row r="5598" spans="11:15" x14ac:dyDescent="0.2">
      <c r="K5598" s="1"/>
      <c r="L5598" s="1"/>
      <c r="O5598" s="1"/>
    </row>
    <row r="5599" spans="11:15" x14ac:dyDescent="0.2">
      <c r="K5599" s="1"/>
      <c r="L5599" s="1"/>
      <c r="O5599" s="1"/>
    </row>
    <row r="5600" spans="11:15" x14ac:dyDescent="0.2">
      <c r="K5600" s="1"/>
      <c r="L5600" s="1"/>
      <c r="O5600" s="1"/>
    </row>
    <row r="5601" spans="11:15" x14ac:dyDescent="0.2">
      <c r="K5601" s="1"/>
      <c r="L5601" s="1"/>
      <c r="O5601" s="1"/>
    </row>
    <row r="5602" spans="11:15" x14ac:dyDescent="0.2">
      <c r="K5602" s="1"/>
      <c r="L5602" s="1"/>
      <c r="O5602" s="1"/>
    </row>
    <row r="5603" spans="11:15" x14ac:dyDescent="0.2">
      <c r="K5603" s="1"/>
      <c r="L5603" s="1"/>
      <c r="O5603" s="1"/>
    </row>
    <row r="5604" spans="11:15" x14ac:dyDescent="0.2">
      <c r="K5604" s="1"/>
      <c r="L5604" s="1"/>
      <c r="O5604" s="1"/>
    </row>
    <row r="5605" spans="11:15" x14ac:dyDescent="0.2">
      <c r="K5605" s="1"/>
      <c r="L5605" s="1"/>
      <c r="O5605" s="1"/>
    </row>
    <row r="5606" spans="11:15" x14ac:dyDescent="0.2">
      <c r="K5606" s="1"/>
      <c r="L5606" s="1"/>
      <c r="O5606" s="1"/>
    </row>
    <row r="5607" spans="11:15" x14ac:dyDescent="0.2">
      <c r="K5607" s="1"/>
      <c r="L5607" s="1"/>
      <c r="O5607" s="1"/>
    </row>
    <row r="5608" spans="11:15" x14ac:dyDescent="0.2">
      <c r="K5608" s="1"/>
      <c r="L5608" s="1"/>
      <c r="O5608" s="1"/>
    </row>
    <row r="5609" spans="11:15" x14ac:dyDescent="0.2">
      <c r="K5609" s="1"/>
      <c r="L5609" s="1"/>
      <c r="O5609" s="1"/>
    </row>
    <row r="5610" spans="11:15" x14ac:dyDescent="0.2">
      <c r="K5610" s="1"/>
      <c r="L5610" s="1"/>
      <c r="O5610" s="1"/>
    </row>
    <row r="5611" spans="11:15" x14ac:dyDescent="0.2">
      <c r="K5611" s="1"/>
      <c r="L5611" s="1"/>
      <c r="O5611" s="1"/>
    </row>
    <row r="5612" spans="11:15" x14ac:dyDescent="0.2">
      <c r="K5612" s="1"/>
      <c r="L5612" s="1"/>
      <c r="O5612" s="1"/>
    </row>
    <row r="5613" spans="11:15" x14ac:dyDescent="0.2">
      <c r="K5613" s="1"/>
      <c r="L5613" s="1"/>
      <c r="O5613" s="1"/>
    </row>
    <row r="5614" spans="11:15" x14ac:dyDescent="0.2">
      <c r="K5614" s="1"/>
      <c r="L5614" s="1"/>
      <c r="O5614" s="1"/>
    </row>
    <row r="5615" spans="11:15" x14ac:dyDescent="0.2">
      <c r="K5615" s="1"/>
      <c r="L5615" s="1"/>
      <c r="O5615" s="1"/>
    </row>
    <row r="5616" spans="11:15" x14ac:dyDescent="0.2">
      <c r="K5616" s="1"/>
      <c r="L5616" s="1"/>
      <c r="O5616" s="1"/>
    </row>
    <row r="5617" spans="11:15" x14ac:dyDescent="0.2">
      <c r="K5617" s="1"/>
      <c r="L5617" s="1"/>
      <c r="O5617" s="1"/>
    </row>
    <row r="5618" spans="11:15" x14ac:dyDescent="0.2">
      <c r="K5618" s="1"/>
      <c r="L5618" s="1"/>
      <c r="O5618" s="1"/>
    </row>
    <row r="5619" spans="11:15" x14ac:dyDescent="0.2">
      <c r="K5619" s="1"/>
      <c r="L5619" s="1"/>
      <c r="O5619" s="1"/>
    </row>
    <row r="5620" spans="11:15" x14ac:dyDescent="0.2">
      <c r="K5620" s="1"/>
      <c r="L5620" s="1"/>
      <c r="O5620" s="1"/>
    </row>
    <row r="5621" spans="11:15" x14ac:dyDescent="0.2">
      <c r="K5621" s="1"/>
      <c r="L5621" s="1"/>
      <c r="O5621" s="1"/>
    </row>
    <row r="5622" spans="11:15" x14ac:dyDescent="0.2">
      <c r="K5622" s="1"/>
      <c r="L5622" s="1"/>
      <c r="O5622" s="1"/>
    </row>
    <row r="5623" spans="11:15" x14ac:dyDescent="0.2">
      <c r="K5623" s="1"/>
      <c r="L5623" s="1"/>
      <c r="O5623" s="1"/>
    </row>
    <row r="5624" spans="11:15" x14ac:dyDescent="0.2">
      <c r="K5624" s="1"/>
      <c r="L5624" s="1"/>
      <c r="O5624" s="1"/>
    </row>
    <row r="5625" spans="11:15" x14ac:dyDescent="0.2">
      <c r="K5625" s="1"/>
      <c r="L5625" s="1"/>
      <c r="O5625" s="1"/>
    </row>
    <row r="5626" spans="11:15" x14ac:dyDescent="0.2">
      <c r="K5626" s="1"/>
      <c r="L5626" s="1"/>
      <c r="O5626" s="1"/>
    </row>
    <row r="5627" spans="11:15" x14ac:dyDescent="0.2">
      <c r="K5627" s="1"/>
      <c r="L5627" s="1"/>
      <c r="O5627" s="1"/>
    </row>
    <row r="5628" spans="11:15" x14ac:dyDescent="0.2">
      <c r="K5628" s="1"/>
      <c r="L5628" s="1"/>
      <c r="O5628" s="1"/>
    </row>
    <row r="5629" spans="11:15" x14ac:dyDescent="0.2">
      <c r="K5629" s="1"/>
      <c r="L5629" s="1"/>
      <c r="O5629" s="1"/>
    </row>
    <row r="5630" spans="11:15" x14ac:dyDescent="0.2">
      <c r="K5630" s="1"/>
      <c r="L5630" s="1"/>
      <c r="O5630" s="1"/>
    </row>
    <row r="5631" spans="11:15" x14ac:dyDescent="0.2">
      <c r="K5631" s="1"/>
      <c r="L5631" s="1"/>
      <c r="O5631" s="1"/>
    </row>
    <row r="5632" spans="11:15" x14ac:dyDescent="0.2">
      <c r="K5632" s="1"/>
      <c r="L5632" s="1"/>
      <c r="O5632" s="1"/>
    </row>
    <row r="5633" spans="11:15" x14ac:dyDescent="0.2">
      <c r="K5633" s="1"/>
      <c r="L5633" s="1"/>
      <c r="O5633" s="1"/>
    </row>
    <row r="5634" spans="11:15" x14ac:dyDescent="0.2">
      <c r="K5634" s="1"/>
      <c r="L5634" s="1"/>
      <c r="O5634" s="1"/>
    </row>
    <row r="5635" spans="11:15" x14ac:dyDescent="0.2">
      <c r="K5635" s="1"/>
      <c r="L5635" s="1"/>
      <c r="O5635" s="1"/>
    </row>
    <row r="5636" spans="11:15" x14ac:dyDescent="0.2">
      <c r="K5636" s="1"/>
      <c r="L5636" s="1"/>
      <c r="O5636" s="1"/>
    </row>
    <row r="5637" spans="11:15" x14ac:dyDescent="0.2">
      <c r="K5637" s="1"/>
      <c r="L5637" s="1"/>
      <c r="O5637" s="1"/>
    </row>
    <row r="5638" spans="11:15" x14ac:dyDescent="0.2">
      <c r="K5638" s="1"/>
      <c r="L5638" s="1"/>
      <c r="O5638" s="1"/>
    </row>
    <row r="5639" spans="11:15" x14ac:dyDescent="0.2">
      <c r="K5639" s="1"/>
      <c r="L5639" s="1"/>
      <c r="O5639" s="1"/>
    </row>
    <row r="5640" spans="11:15" x14ac:dyDescent="0.2">
      <c r="K5640" s="1"/>
      <c r="L5640" s="1"/>
      <c r="O5640" s="1"/>
    </row>
    <row r="5641" spans="11:15" x14ac:dyDescent="0.2">
      <c r="K5641" s="1"/>
      <c r="L5641" s="1"/>
      <c r="O5641" s="1"/>
    </row>
    <row r="5642" spans="11:15" x14ac:dyDescent="0.2">
      <c r="K5642" s="1"/>
      <c r="L5642" s="1"/>
      <c r="O5642" s="1"/>
    </row>
    <row r="5643" spans="11:15" x14ac:dyDescent="0.2">
      <c r="K5643" s="1"/>
      <c r="L5643" s="1"/>
      <c r="O5643" s="1"/>
    </row>
    <row r="5644" spans="11:15" x14ac:dyDescent="0.2">
      <c r="K5644" s="1"/>
      <c r="L5644" s="1"/>
      <c r="O5644" s="1"/>
    </row>
    <row r="5645" spans="11:15" x14ac:dyDescent="0.2">
      <c r="K5645" s="1"/>
      <c r="L5645" s="1"/>
      <c r="O5645" s="1"/>
    </row>
    <row r="5646" spans="11:15" x14ac:dyDescent="0.2">
      <c r="K5646" s="1"/>
      <c r="L5646" s="1"/>
      <c r="O5646" s="1"/>
    </row>
    <row r="5647" spans="11:15" x14ac:dyDescent="0.2">
      <c r="K5647" s="1"/>
      <c r="L5647" s="1"/>
      <c r="O5647" s="1"/>
    </row>
    <row r="5648" spans="11:15" x14ac:dyDescent="0.2">
      <c r="K5648" s="1"/>
      <c r="L5648" s="1"/>
      <c r="O5648" s="1"/>
    </row>
    <row r="5649" spans="11:15" x14ac:dyDescent="0.2">
      <c r="K5649" s="1"/>
      <c r="L5649" s="1"/>
      <c r="O5649" s="1"/>
    </row>
    <row r="5650" spans="11:15" x14ac:dyDescent="0.2">
      <c r="K5650" s="1"/>
      <c r="L5650" s="1"/>
      <c r="O5650" s="1"/>
    </row>
    <row r="5651" spans="11:15" x14ac:dyDescent="0.2">
      <c r="K5651" s="1"/>
      <c r="L5651" s="1"/>
      <c r="O5651" s="1"/>
    </row>
    <row r="5652" spans="11:15" x14ac:dyDescent="0.2">
      <c r="K5652" s="1"/>
      <c r="L5652" s="1"/>
      <c r="O5652" s="1"/>
    </row>
    <row r="5653" spans="11:15" x14ac:dyDescent="0.2">
      <c r="K5653" s="1"/>
      <c r="L5653" s="1"/>
      <c r="O5653" s="1"/>
    </row>
    <row r="5654" spans="11:15" x14ac:dyDescent="0.2">
      <c r="K5654" s="1"/>
      <c r="L5654" s="1"/>
      <c r="O5654" s="1"/>
    </row>
    <row r="5655" spans="11:15" x14ac:dyDescent="0.2">
      <c r="K5655" s="1"/>
      <c r="L5655" s="1"/>
      <c r="O5655" s="1"/>
    </row>
    <row r="5656" spans="11:15" x14ac:dyDescent="0.2">
      <c r="K5656" s="1"/>
      <c r="L5656" s="1"/>
      <c r="O5656" s="1"/>
    </row>
    <row r="5657" spans="11:15" x14ac:dyDescent="0.2">
      <c r="K5657" s="1"/>
      <c r="L5657" s="1"/>
      <c r="O5657" s="1"/>
    </row>
    <row r="5658" spans="11:15" x14ac:dyDescent="0.2">
      <c r="K5658" s="1"/>
      <c r="L5658" s="1"/>
      <c r="O5658" s="1"/>
    </row>
    <row r="5659" spans="11:15" x14ac:dyDescent="0.2">
      <c r="K5659" s="1"/>
      <c r="L5659" s="1"/>
      <c r="O5659" s="1"/>
    </row>
    <row r="5660" spans="11:15" x14ac:dyDescent="0.2">
      <c r="K5660" s="1"/>
      <c r="L5660" s="1"/>
      <c r="O5660" s="1"/>
    </row>
    <row r="5661" spans="11:15" x14ac:dyDescent="0.2">
      <c r="K5661" s="1"/>
      <c r="L5661" s="1"/>
      <c r="O5661" s="1"/>
    </row>
    <row r="5662" spans="11:15" x14ac:dyDescent="0.2">
      <c r="K5662" s="1"/>
      <c r="L5662" s="1"/>
      <c r="O5662" s="1"/>
    </row>
    <row r="5663" spans="11:15" x14ac:dyDescent="0.2">
      <c r="K5663" s="1"/>
      <c r="L5663" s="1"/>
      <c r="O5663" s="1"/>
    </row>
    <row r="5664" spans="11:15" x14ac:dyDescent="0.2">
      <c r="K5664" s="1"/>
      <c r="L5664" s="1"/>
      <c r="O5664" s="1"/>
    </row>
    <row r="5665" spans="11:15" x14ac:dyDescent="0.2">
      <c r="K5665" s="1"/>
      <c r="L5665" s="1"/>
      <c r="O5665" s="1"/>
    </row>
    <row r="5666" spans="11:15" x14ac:dyDescent="0.2">
      <c r="K5666" s="1"/>
      <c r="L5666" s="1"/>
      <c r="O5666" s="1"/>
    </row>
    <row r="5667" spans="11:15" x14ac:dyDescent="0.2">
      <c r="K5667" s="1"/>
      <c r="L5667" s="1"/>
      <c r="O5667" s="1"/>
    </row>
    <row r="5668" spans="11:15" x14ac:dyDescent="0.2">
      <c r="K5668" s="1"/>
      <c r="L5668" s="1"/>
      <c r="O5668" s="1"/>
    </row>
    <row r="5669" spans="11:15" x14ac:dyDescent="0.2">
      <c r="K5669" s="1"/>
      <c r="L5669" s="1"/>
      <c r="O5669" s="1"/>
    </row>
    <row r="5670" spans="11:15" x14ac:dyDescent="0.2">
      <c r="K5670" s="1"/>
      <c r="L5670" s="1"/>
      <c r="O5670" s="1"/>
    </row>
    <row r="5671" spans="11:15" x14ac:dyDescent="0.2">
      <c r="K5671" s="1"/>
      <c r="L5671" s="1"/>
      <c r="O5671" s="1"/>
    </row>
    <row r="5672" spans="11:15" x14ac:dyDescent="0.2">
      <c r="K5672" s="1"/>
      <c r="L5672" s="1"/>
      <c r="O5672" s="1"/>
    </row>
    <row r="5673" spans="11:15" x14ac:dyDescent="0.2">
      <c r="K5673" s="1"/>
      <c r="L5673" s="1"/>
      <c r="O5673" s="1"/>
    </row>
    <row r="5674" spans="11:15" x14ac:dyDescent="0.2">
      <c r="K5674" s="1"/>
      <c r="L5674" s="1"/>
      <c r="O5674" s="1"/>
    </row>
    <row r="5675" spans="11:15" x14ac:dyDescent="0.2">
      <c r="K5675" s="1"/>
      <c r="L5675" s="1"/>
      <c r="O5675" s="1"/>
    </row>
    <row r="5676" spans="11:15" x14ac:dyDescent="0.2">
      <c r="K5676" s="1"/>
      <c r="L5676" s="1"/>
      <c r="O5676" s="1"/>
    </row>
    <row r="5677" spans="11:15" x14ac:dyDescent="0.2">
      <c r="K5677" s="1"/>
      <c r="L5677" s="1"/>
      <c r="O5677" s="1"/>
    </row>
    <row r="5678" spans="11:15" x14ac:dyDescent="0.2">
      <c r="K5678" s="1"/>
      <c r="L5678" s="1"/>
      <c r="O5678" s="1"/>
    </row>
    <row r="5679" spans="11:15" x14ac:dyDescent="0.2">
      <c r="K5679" s="1"/>
      <c r="L5679" s="1"/>
      <c r="O5679" s="1"/>
    </row>
    <row r="5680" spans="11:15" x14ac:dyDescent="0.2">
      <c r="K5680" s="1"/>
      <c r="L5680" s="1"/>
      <c r="O5680" s="1"/>
    </row>
    <row r="5681" spans="11:15" x14ac:dyDescent="0.2">
      <c r="K5681" s="1"/>
      <c r="L5681" s="1"/>
      <c r="O5681" s="1"/>
    </row>
    <row r="5682" spans="11:15" x14ac:dyDescent="0.2">
      <c r="K5682" s="1"/>
      <c r="L5682" s="1"/>
      <c r="O5682" s="1"/>
    </row>
    <row r="5683" spans="11:15" x14ac:dyDescent="0.2">
      <c r="K5683" s="1"/>
      <c r="L5683" s="1"/>
      <c r="O5683" s="1"/>
    </row>
    <row r="5684" spans="11:15" x14ac:dyDescent="0.2">
      <c r="K5684" s="1"/>
      <c r="L5684" s="1"/>
      <c r="O5684" s="1"/>
    </row>
    <row r="5685" spans="11:15" x14ac:dyDescent="0.2">
      <c r="K5685" s="1"/>
      <c r="L5685" s="1"/>
      <c r="O5685" s="1"/>
    </row>
    <row r="5686" spans="11:15" x14ac:dyDescent="0.2">
      <c r="K5686" s="1"/>
      <c r="L5686" s="1"/>
      <c r="O5686" s="1"/>
    </row>
    <row r="5687" spans="11:15" x14ac:dyDescent="0.2">
      <c r="K5687" s="1"/>
      <c r="L5687" s="1"/>
      <c r="O5687" s="1"/>
    </row>
    <row r="5688" spans="11:15" x14ac:dyDescent="0.2">
      <c r="K5688" s="1"/>
      <c r="L5688" s="1"/>
      <c r="O5688" s="1"/>
    </row>
    <row r="5689" spans="11:15" x14ac:dyDescent="0.2">
      <c r="K5689" s="1"/>
      <c r="L5689" s="1"/>
      <c r="O5689" s="1"/>
    </row>
    <row r="5690" spans="11:15" x14ac:dyDescent="0.2">
      <c r="K5690" s="1"/>
      <c r="L5690" s="1"/>
      <c r="O5690" s="1"/>
    </row>
    <row r="5691" spans="11:15" x14ac:dyDescent="0.2">
      <c r="K5691" s="1"/>
      <c r="L5691" s="1"/>
      <c r="O5691" s="1"/>
    </row>
    <row r="5692" spans="11:15" x14ac:dyDescent="0.2">
      <c r="K5692" s="1"/>
      <c r="L5692" s="1"/>
      <c r="O5692" s="1"/>
    </row>
    <row r="5693" spans="11:15" x14ac:dyDescent="0.2">
      <c r="K5693" s="1"/>
      <c r="L5693" s="1"/>
      <c r="O5693" s="1"/>
    </row>
    <row r="5694" spans="11:15" x14ac:dyDescent="0.2">
      <c r="K5694" s="1"/>
      <c r="L5694" s="1"/>
      <c r="O5694" s="1"/>
    </row>
    <row r="5695" spans="11:15" x14ac:dyDescent="0.2">
      <c r="K5695" s="1"/>
      <c r="L5695" s="1"/>
      <c r="O5695" s="1"/>
    </row>
    <row r="5696" spans="11:15" x14ac:dyDescent="0.2">
      <c r="K5696" s="1"/>
      <c r="L5696" s="1"/>
      <c r="O5696" s="1"/>
    </row>
    <row r="5697" spans="11:15" x14ac:dyDescent="0.2">
      <c r="K5697" s="1"/>
      <c r="L5697" s="1"/>
      <c r="O5697" s="1"/>
    </row>
    <row r="5698" spans="11:15" x14ac:dyDescent="0.2">
      <c r="K5698" s="1"/>
      <c r="L5698" s="1"/>
      <c r="O5698" s="1"/>
    </row>
    <row r="5699" spans="11:15" x14ac:dyDescent="0.2">
      <c r="K5699" s="1"/>
      <c r="L5699" s="1"/>
      <c r="O5699" s="1"/>
    </row>
    <row r="5700" spans="11:15" x14ac:dyDescent="0.2">
      <c r="K5700" s="1"/>
      <c r="L5700" s="1"/>
      <c r="O5700" s="1"/>
    </row>
    <row r="5701" spans="11:15" x14ac:dyDescent="0.2">
      <c r="K5701" s="1"/>
      <c r="L5701" s="1"/>
      <c r="O5701" s="1"/>
    </row>
    <row r="5702" spans="11:15" x14ac:dyDescent="0.2">
      <c r="K5702" s="1"/>
      <c r="L5702" s="1"/>
      <c r="O5702" s="1"/>
    </row>
    <row r="5703" spans="11:15" x14ac:dyDescent="0.2">
      <c r="K5703" s="1"/>
      <c r="L5703" s="1"/>
      <c r="O5703" s="1"/>
    </row>
    <row r="5704" spans="11:15" x14ac:dyDescent="0.2">
      <c r="K5704" s="1"/>
      <c r="L5704" s="1"/>
      <c r="O5704" s="1"/>
    </row>
    <row r="5705" spans="11:15" x14ac:dyDescent="0.2">
      <c r="K5705" s="1"/>
      <c r="L5705" s="1"/>
      <c r="O5705" s="1"/>
    </row>
    <row r="5706" spans="11:15" x14ac:dyDescent="0.2">
      <c r="K5706" s="1"/>
      <c r="L5706" s="1"/>
      <c r="O5706" s="1"/>
    </row>
    <row r="5707" spans="11:15" x14ac:dyDescent="0.2">
      <c r="K5707" s="1"/>
      <c r="L5707" s="1"/>
      <c r="O5707" s="1"/>
    </row>
    <row r="5708" spans="11:15" x14ac:dyDescent="0.2">
      <c r="K5708" s="1"/>
      <c r="L5708" s="1"/>
      <c r="O5708" s="1"/>
    </row>
    <row r="5709" spans="11:15" x14ac:dyDescent="0.2">
      <c r="K5709" s="1"/>
      <c r="L5709" s="1"/>
      <c r="O5709" s="1"/>
    </row>
    <row r="5710" spans="11:15" x14ac:dyDescent="0.2">
      <c r="K5710" s="1"/>
      <c r="L5710" s="1"/>
      <c r="O5710" s="1"/>
    </row>
    <row r="5711" spans="11:15" x14ac:dyDescent="0.2">
      <c r="K5711" s="1"/>
      <c r="L5711" s="1"/>
      <c r="O5711" s="1"/>
    </row>
    <row r="5712" spans="11:15" x14ac:dyDescent="0.2">
      <c r="K5712" s="1"/>
      <c r="L5712" s="1"/>
      <c r="O5712" s="1"/>
    </row>
    <row r="5713" spans="11:15" x14ac:dyDescent="0.2">
      <c r="K5713" s="1"/>
      <c r="L5713" s="1"/>
      <c r="O5713" s="1"/>
    </row>
    <row r="5714" spans="11:15" x14ac:dyDescent="0.2">
      <c r="K5714" s="1"/>
      <c r="L5714" s="1"/>
      <c r="O5714" s="1"/>
    </row>
    <row r="5715" spans="11:15" x14ac:dyDescent="0.2">
      <c r="K5715" s="1"/>
      <c r="L5715" s="1"/>
      <c r="O5715" s="1"/>
    </row>
    <row r="5716" spans="11:15" x14ac:dyDescent="0.2">
      <c r="K5716" s="1"/>
      <c r="L5716" s="1"/>
      <c r="O5716" s="1"/>
    </row>
    <row r="5717" spans="11:15" x14ac:dyDescent="0.2">
      <c r="K5717" s="1"/>
      <c r="L5717" s="1"/>
      <c r="O5717" s="1"/>
    </row>
    <row r="5718" spans="11:15" x14ac:dyDescent="0.2">
      <c r="K5718" s="1"/>
      <c r="L5718" s="1"/>
      <c r="O5718" s="1"/>
    </row>
    <row r="5719" spans="11:15" x14ac:dyDescent="0.2">
      <c r="K5719" s="1"/>
      <c r="L5719" s="1"/>
      <c r="O5719" s="1"/>
    </row>
    <row r="5720" spans="11:15" x14ac:dyDescent="0.2">
      <c r="K5720" s="1"/>
      <c r="L5720" s="1"/>
      <c r="O5720" s="1"/>
    </row>
    <row r="5721" spans="11:15" x14ac:dyDescent="0.2">
      <c r="K5721" s="1"/>
      <c r="L5721" s="1"/>
      <c r="O5721" s="1"/>
    </row>
    <row r="5722" spans="11:15" x14ac:dyDescent="0.2">
      <c r="K5722" s="1"/>
      <c r="L5722" s="1"/>
      <c r="O5722" s="1"/>
    </row>
    <row r="5723" spans="11:15" x14ac:dyDescent="0.2">
      <c r="K5723" s="1"/>
      <c r="L5723" s="1"/>
      <c r="O5723" s="1"/>
    </row>
    <row r="5724" spans="11:15" x14ac:dyDescent="0.2">
      <c r="K5724" s="1"/>
      <c r="L5724" s="1"/>
      <c r="O5724" s="1"/>
    </row>
    <row r="5725" spans="11:15" x14ac:dyDescent="0.2">
      <c r="K5725" s="1"/>
      <c r="L5725" s="1"/>
      <c r="O5725" s="1"/>
    </row>
    <row r="5726" spans="11:15" x14ac:dyDescent="0.2">
      <c r="K5726" s="1"/>
      <c r="L5726" s="1"/>
      <c r="O5726" s="1"/>
    </row>
    <row r="5727" spans="11:15" x14ac:dyDescent="0.2">
      <c r="K5727" s="1"/>
      <c r="L5727" s="1"/>
      <c r="O5727" s="1"/>
    </row>
    <row r="5728" spans="11:15" x14ac:dyDescent="0.2">
      <c r="K5728" s="1"/>
      <c r="L5728" s="1"/>
      <c r="O5728" s="1"/>
    </row>
    <row r="5729" spans="4:15" x14ac:dyDescent="0.2">
      <c r="K5729" s="1"/>
      <c r="L5729" s="1"/>
      <c r="O5729" s="1"/>
    </row>
    <row r="5730" spans="4:15" x14ac:dyDescent="0.2">
      <c r="K5730" s="1"/>
      <c r="L5730" s="1"/>
      <c r="O5730" s="1"/>
    </row>
    <row r="5731" spans="4:15" x14ac:dyDescent="0.2">
      <c r="K5731" s="1"/>
      <c r="L5731" s="1"/>
      <c r="O5731" s="1"/>
    </row>
    <row r="5732" spans="4:15" x14ac:dyDescent="0.2">
      <c r="K5732" s="1"/>
      <c r="L5732" s="1"/>
      <c r="O5732" s="1"/>
    </row>
    <row r="5733" spans="4:15" x14ac:dyDescent="0.2">
      <c r="K5733" s="1"/>
      <c r="L5733" s="1"/>
      <c r="O5733" s="1"/>
    </row>
    <row r="5734" spans="4:15" x14ac:dyDescent="0.2">
      <c r="K5734" s="1"/>
      <c r="L5734" s="1"/>
      <c r="O5734" s="1"/>
    </row>
    <row r="5735" spans="4:15" x14ac:dyDescent="0.2">
      <c r="K5735" s="1"/>
      <c r="L5735" s="1"/>
      <c r="O5735" s="1"/>
    </row>
    <row r="5736" spans="4:15" x14ac:dyDescent="0.2">
      <c r="K5736" s="1"/>
      <c r="L5736" s="1"/>
      <c r="O5736" s="1"/>
    </row>
    <row r="5737" spans="4:15" x14ac:dyDescent="0.2">
      <c r="K5737" s="1"/>
      <c r="L5737" s="1"/>
      <c r="O5737" s="1"/>
    </row>
    <row r="5738" spans="4:15" x14ac:dyDescent="0.2">
      <c r="D5738" s="1"/>
      <c r="E5738" s="1"/>
      <c r="K5738" s="1"/>
      <c r="L5738" s="1"/>
      <c r="O5738" s="1"/>
    </row>
    <row r="5739" spans="4:15" x14ac:dyDescent="0.2">
      <c r="D5739" s="1"/>
      <c r="E5739" s="1"/>
      <c r="K5739" s="1"/>
      <c r="L5739" s="1"/>
      <c r="O5739" s="1"/>
    </row>
    <row r="5740" spans="4:15" x14ac:dyDescent="0.2">
      <c r="D5740" s="1"/>
      <c r="E5740" s="1"/>
      <c r="K5740" s="1"/>
      <c r="L5740" s="1"/>
      <c r="O5740" s="1"/>
    </row>
    <row r="5741" spans="4:15" x14ac:dyDescent="0.2">
      <c r="D5741" s="1"/>
      <c r="E5741" s="1"/>
      <c r="K5741" s="1"/>
      <c r="L5741" s="1"/>
      <c r="O5741" s="1"/>
    </row>
    <row r="5742" spans="4:15" x14ac:dyDescent="0.2">
      <c r="D5742" s="1"/>
      <c r="E5742" s="1"/>
      <c r="K5742" s="1"/>
      <c r="L5742" s="1"/>
      <c r="O5742" s="1"/>
    </row>
    <row r="5743" spans="4:15" x14ac:dyDescent="0.2">
      <c r="D5743" s="1"/>
      <c r="E5743" s="1"/>
      <c r="K5743" s="1"/>
      <c r="L5743" s="1"/>
      <c r="O5743" s="1"/>
    </row>
    <row r="5744" spans="4:15" x14ac:dyDescent="0.2">
      <c r="D5744" s="1"/>
      <c r="E5744" s="1"/>
      <c r="K5744" s="1"/>
      <c r="L5744" s="1"/>
      <c r="O5744" s="1"/>
    </row>
    <row r="5745" spans="4:15" x14ac:dyDescent="0.2">
      <c r="D5745" s="1"/>
      <c r="E5745" s="1"/>
      <c r="K5745" s="1"/>
      <c r="L5745" s="1"/>
      <c r="O5745" s="1"/>
    </row>
    <row r="5746" spans="4:15" x14ac:dyDescent="0.2">
      <c r="D5746" s="1"/>
      <c r="E5746" s="1"/>
      <c r="K5746" s="1"/>
      <c r="L5746" s="1"/>
      <c r="O5746" s="1"/>
    </row>
    <row r="5747" spans="4:15" x14ac:dyDescent="0.2">
      <c r="D5747" s="1"/>
      <c r="E5747" s="1"/>
      <c r="K5747" s="1"/>
      <c r="L5747" s="1"/>
      <c r="O5747" s="1"/>
    </row>
    <row r="5748" spans="4:15" x14ac:dyDescent="0.2">
      <c r="D5748" s="1"/>
      <c r="E5748" s="1"/>
      <c r="K5748" s="1"/>
      <c r="L5748" s="1"/>
      <c r="O5748" s="1"/>
    </row>
    <row r="5749" spans="4:15" x14ac:dyDescent="0.2">
      <c r="D5749" s="1"/>
      <c r="E5749" s="1"/>
      <c r="K5749" s="1"/>
      <c r="L5749" s="1"/>
      <c r="O5749" s="1"/>
    </row>
    <row r="5750" spans="4:15" x14ac:dyDescent="0.2">
      <c r="D5750" s="1"/>
      <c r="E5750" s="1"/>
      <c r="K5750" s="1"/>
      <c r="L5750" s="1"/>
      <c r="O5750" s="1"/>
    </row>
    <row r="5751" spans="4:15" x14ac:dyDescent="0.2">
      <c r="D5751" s="1"/>
      <c r="E5751" s="1"/>
      <c r="K5751" s="1"/>
      <c r="L5751" s="1"/>
      <c r="O5751" s="1"/>
    </row>
    <row r="5752" spans="4:15" x14ac:dyDescent="0.2">
      <c r="D5752" s="1"/>
      <c r="E5752" s="1"/>
      <c r="K5752" s="1"/>
      <c r="L5752" s="1"/>
      <c r="O5752" s="1"/>
    </row>
    <row r="5753" spans="4:15" x14ac:dyDescent="0.2">
      <c r="D5753" s="1"/>
      <c r="E5753" s="1"/>
      <c r="K5753" s="1"/>
      <c r="L5753" s="1"/>
      <c r="O5753" s="1"/>
    </row>
    <row r="5754" spans="4:15" x14ac:dyDescent="0.2">
      <c r="D5754" s="1"/>
      <c r="E5754" s="1"/>
      <c r="K5754" s="1"/>
      <c r="L5754" s="1"/>
      <c r="O5754" s="1"/>
    </row>
    <row r="5755" spans="4:15" x14ac:dyDescent="0.2">
      <c r="D5755" s="1"/>
      <c r="E5755" s="1"/>
      <c r="K5755" s="1"/>
      <c r="L5755" s="1"/>
      <c r="O5755" s="1"/>
    </row>
    <row r="5756" spans="4:15" x14ac:dyDescent="0.2">
      <c r="D5756" s="1"/>
      <c r="E5756" s="1"/>
      <c r="K5756" s="1"/>
      <c r="L5756" s="1"/>
      <c r="O5756" s="1"/>
    </row>
    <row r="5757" spans="4:15" x14ac:dyDescent="0.2">
      <c r="D5757" s="1"/>
      <c r="E5757" s="1"/>
      <c r="K5757" s="1"/>
      <c r="L5757" s="1"/>
      <c r="O5757" s="1"/>
    </row>
    <row r="5758" spans="4:15" x14ac:dyDescent="0.2">
      <c r="D5758" s="1"/>
      <c r="E5758" s="1"/>
      <c r="K5758" s="1"/>
      <c r="L5758" s="1"/>
      <c r="O5758" s="1"/>
    </row>
    <row r="5759" spans="4:15" x14ac:dyDescent="0.2">
      <c r="D5759" s="1"/>
      <c r="E5759" s="1"/>
      <c r="K5759" s="1"/>
      <c r="L5759" s="1"/>
      <c r="O5759" s="1"/>
    </row>
    <row r="5760" spans="4:15" x14ac:dyDescent="0.2">
      <c r="D5760" s="1"/>
      <c r="E5760" s="1"/>
      <c r="K5760" s="1"/>
      <c r="L5760" s="1"/>
      <c r="O5760" s="1"/>
    </row>
    <row r="5761" spans="4:15" x14ac:dyDescent="0.2">
      <c r="D5761" s="1"/>
      <c r="E5761" s="1"/>
      <c r="K5761" s="1"/>
      <c r="L5761" s="1"/>
      <c r="O5761" s="1"/>
    </row>
    <row r="5762" spans="4:15" x14ac:dyDescent="0.2">
      <c r="D5762" s="1"/>
      <c r="E5762" s="1"/>
      <c r="K5762" s="1"/>
      <c r="L5762" s="1"/>
      <c r="O5762" s="1"/>
    </row>
    <row r="5763" spans="4:15" x14ac:dyDescent="0.2">
      <c r="D5763" s="1"/>
      <c r="E5763" s="1"/>
      <c r="K5763" s="1"/>
      <c r="L5763" s="1"/>
      <c r="O5763" s="1"/>
    </row>
    <row r="5764" spans="4:15" x14ac:dyDescent="0.2">
      <c r="D5764" s="1"/>
      <c r="E5764" s="1"/>
      <c r="K5764" s="1"/>
      <c r="L5764" s="1"/>
      <c r="O5764" s="1"/>
    </row>
    <row r="5765" spans="4:15" x14ac:dyDescent="0.2">
      <c r="D5765" s="1"/>
      <c r="E5765" s="1"/>
      <c r="K5765" s="1"/>
      <c r="L5765" s="1"/>
      <c r="O5765" s="1"/>
    </row>
    <row r="5766" spans="4:15" x14ac:dyDescent="0.2">
      <c r="D5766" s="1"/>
      <c r="E5766" s="1"/>
      <c r="K5766" s="1"/>
      <c r="L5766" s="1"/>
      <c r="O5766" s="1"/>
    </row>
    <row r="5767" spans="4:15" x14ac:dyDescent="0.2">
      <c r="D5767" s="1"/>
      <c r="E5767" s="1"/>
      <c r="K5767" s="1"/>
      <c r="L5767" s="1"/>
      <c r="O5767" s="1"/>
    </row>
    <row r="5768" spans="4:15" x14ac:dyDescent="0.2">
      <c r="D5768" s="1"/>
      <c r="E5768" s="1"/>
      <c r="K5768" s="1"/>
      <c r="L5768" s="1"/>
      <c r="O5768" s="1"/>
    </row>
    <row r="5769" spans="4:15" x14ac:dyDescent="0.2">
      <c r="D5769" s="1"/>
      <c r="E5769" s="1"/>
      <c r="K5769" s="1"/>
      <c r="L5769" s="1"/>
      <c r="O5769" s="1"/>
    </row>
    <row r="5770" spans="4:15" x14ac:dyDescent="0.2">
      <c r="D5770" s="1"/>
      <c r="E5770" s="1"/>
      <c r="K5770" s="1"/>
      <c r="L5770" s="1"/>
      <c r="O5770" s="1"/>
    </row>
    <row r="5771" spans="4:15" x14ac:dyDescent="0.2">
      <c r="D5771" s="1"/>
      <c r="E5771" s="1"/>
      <c r="K5771" s="1"/>
      <c r="L5771" s="1"/>
      <c r="O5771" s="1"/>
    </row>
    <row r="5772" spans="4:15" x14ac:dyDescent="0.2">
      <c r="D5772" s="1"/>
      <c r="E5772" s="1"/>
      <c r="K5772" s="1"/>
      <c r="L5772" s="1"/>
      <c r="O5772" s="1"/>
    </row>
    <row r="5773" spans="4:15" x14ac:dyDescent="0.2">
      <c r="D5773" s="1"/>
      <c r="E5773" s="1"/>
      <c r="K5773" s="1"/>
      <c r="L5773" s="1"/>
      <c r="O5773" s="1"/>
    </row>
    <row r="5774" spans="4:15" x14ac:dyDescent="0.2">
      <c r="D5774" s="1"/>
      <c r="E5774" s="1"/>
      <c r="K5774" s="1"/>
      <c r="L5774" s="1"/>
      <c r="O5774" s="1"/>
    </row>
    <row r="5775" spans="4:15" x14ac:dyDescent="0.2">
      <c r="D5775" s="1"/>
      <c r="E5775" s="1"/>
      <c r="K5775" s="1"/>
      <c r="L5775" s="1"/>
      <c r="O5775" s="1"/>
    </row>
    <row r="5776" spans="4:15" x14ac:dyDescent="0.2">
      <c r="D5776" s="1"/>
      <c r="E5776" s="1"/>
      <c r="K5776" s="1"/>
      <c r="L5776" s="1"/>
      <c r="O5776" s="1"/>
    </row>
    <row r="5777" spans="4:15" x14ac:dyDescent="0.2">
      <c r="D5777" s="1"/>
      <c r="E5777" s="1"/>
      <c r="K5777" s="1"/>
      <c r="L5777" s="1"/>
      <c r="O5777" s="1"/>
    </row>
    <row r="5778" spans="4:15" x14ac:dyDescent="0.2">
      <c r="D5778" s="1"/>
      <c r="E5778" s="1"/>
      <c r="K5778" s="1"/>
      <c r="L5778" s="1"/>
      <c r="O5778" s="1"/>
    </row>
    <row r="5779" spans="4:15" x14ac:dyDescent="0.2">
      <c r="D5779" s="1"/>
      <c r="E5779" s="1"/>
      <c r="K5779" s="1"/>
      <c r="L5779" s="1"/>
      <c r="O5779" s="1"/>
    </row>
    <row r="5780" spans="4:15" x14ac:dyDescent="0.2">
      <c r="D5780" s="1"/>
      <c r="E5780" s="1"/>
      <c r="K5780" s="1"/>
      <c r="L5780" s="1"/>
      <c r="O5780" s="1"/>
    </row>
    <row r="5781" spans="4:15" x14ac:dyDescent="0.2">
      <c r="D5781" s="1"/>
      <c r="E5781" s="1"/>
      <c r="K5781" s="1"/>
      <c r="L5781" s="1"/>
      <c r="O5781" s="1"/>
    </row>
    <row r="5782" spans="4:15" x14ac:dyDescent="0.2">
      <c r="D5782" s="1"/>
      <c r="E5782" s="1"/>
      <c r="K5782" s="1"/>
      <c r="L5782" s="1"/>
      <c r="O5782" s="1"/>
    </row>
    <row r="5783" spans="4:15" x14ac:dyDescent="0.2">
      <c r="D5783" s="1"/>
      <c r="E5783" s="1"/>
      <c r="K5783" s="1"/>
      <c r="L5783" s="1"/>
      <c r="O5783" s="1"/>
    </row>
    <row r="5784" spans="4:15" x14ac:dyDescent="0.2">
      <c r="D5784" s="1"/>
      <c r="E5784" s="1"/>
      <c r="K5784" s="1"/>
      <c r="L5784" s="1"/>
      <c r="O5784" s="1"/>
    </row>
    <row r="5785" spans="4:15" x14ac:dyDescent="0.2">
      <c r="D5785" s="1"/>
      <c r="E5785" s="1"/>
      <c r="K5785" s="1"/>
      <c r="L5785" s="1"/>
      <c r="O5785" s="1"/>
    </row>
    <row r="5786" spans="4:15" x14ac:dyDescent="0.2">
      <c r="D5786" s="1"/>
      <c r="E5786" s="1"/>
      <c r="K5786" s="1"/>
      <c r="L5786" s="1"/>
      <c r="O5786" s="1"/>
    </row>
    <row r="5787" spans="4:15" x14ac:dyDescent="0.2">
      <c r="D5787" s="1"/>
      <c r="E5787" s="1"/>
      <c r="K5787" s="1"/>
      <c r="L5787" s="1"/>
      <c r="O5787" s="1"/>
    </row>
    <row r="5788" spans="4:15" x14ac:dyDescent="0.2">
      <c r="D5788" s="1"/>
      <c r="E5788" s="1"/>
      <c r="K5788" s="1"/>
      <c r="L5788" s="1"/>
      <c r="O5788" s="1"/>
    </row>
    <row r="5789" spans="4:15" x14ac:dyDescent="0.2">
      <c r="D5789" s="1"/>
      <c r="E5789" s="1"/>
      <c r="K5789" s="1"/>
      <c r="L5789" s="1"/>
      <c r="O5789" s="1"/>
    </row>
    <row r="5790" spans="4:15" x14ac:dyDescent="0.2">
      <c r="D5790" s="1"/>
      <c r="E5790" s="1"/>
      <c r="K5790" s="1"/>
      <c r="L5790" s="1"/>
      <c r="O5790" s="1"/>
    </row>
    <row r="5791" spans="4:15" x14ac:dyDescent="0.2">
      <c r="D5791" s="1"/>
      <c r="E5791" s="1"/>
      <c r="K5791" s="1"/>
      <c r="L5791" s="1"/>
      <c r="O5791" s="1"/>
    </row>
    <row r="5792" spans="4:15" x14ac:dyDescent="0.2">
      <c r="D5792" s="1"/>
      <c r="E5792" s="1"/>
      <c r="K5792" s="1"/>
      <c r="L5792" s="1"/>
      <c r="O5792" s="1"/>
    </row>
    <row r="5793" spans="4:15" x14ac:dyDescent="0.2">
      <c r="D5793" s="1"/>
      <c r="E5793" s="1"/>
      <c r="K5793" s="1"/>
      <c r="L5793" s="1"/>
      <c r="O5793" s="1"/>
    </row>
    <row r="5794" spans="4:15" x14ac:dyDescent="0.2">
      <c r="D5794" s="1"/>
      <c r="E5794" s="1"/>
      <c r="K5794" s="1"/>
      <c r="L5794" s="1"/>
      <c r="O5794" s="1"/>
    </row>
    <row r="5795" spans="4:15" x14ac:dyDescent="0.2">
      <c r="D5795" s="1"/>
      <c r="E5795" s="1"/>
      <c r="K5795" s="1"/>
      <c r="L5795" s="1"/>
      <c r="O5795" s="1"/>
    </row>
    <row r="5796" spans="4:15" x14ac:dyDescent="0.2">
      <c r="D5796" s="1"/>
      <c r="E5796" s="1"/>
      <c r="K5796" s="1"/>
      <c r="L5796" s="1"/>
      <c r="O5796" s="1"/>
    </row>
    <row r="5797" spans="4:15" x14ac:dyDescent="0.2">
      <c r="D5797" s="1"/>
      <c r="E5797" s="1"/>
      <c r="K5797" s="1"/>
      <c r="L5797" s="1"/>
      <c r="O5797" s="1"/>
    </row>
    <row r="5798" spans="4:15" x14ac:dyDescent="0.2">
      <c r="D5798" s="1"/>
      <c r="E5798" s="1"/>
      <c r="K5798" s="1"/>
      <c r="L5798" s="1"/>
      <c r="O5798" s="1"/>
    </row>
    <row r="5799" spans="4:15" x14ac:dyDescent="0.2">
      <c r="D5799" s="1"/>
      <c r="E5799" s="1"/>
      <c r="K5799" s="1"/>
      <c r="L5799" s="1"/>
      <c r="O5799" s="1"/>
    </row>
    <row r="5800" spans="4:15" x14ac:dyDescent="0.2">
      <c r="D5800" s="1"/>
      <c r="E5800" s="1"/>
      <c r="K5800" s="1"/>
      <c r="L5800" s="1"/>
      <c r="O5800" s="1"/>
    </row>
    <row r="5801" spans="4:15" x14ac:dyDescent="0.2">
      <c r="D5801" s="1"/>
      <c r="E5801" s="1"/>
      <c r="K5801" s="1"/>
      <c r="L5801" s="1"/>
      <c r="O5801" s="1"/>
    </row>
    <row r="5802" spans="4:15" x14ac:dyDescent="0.2">
      <c r="D5802" s="1"/>
      <c r="E5802" s="1"/>
      <c r="K5802" s="1"/>
      <c r="L5802" s="1"/>
      <c r="O5802" s="1"/>
    </row>
    <row r="5803" spans="4:15" x14ac:dyDescent="0.2">
      <c r="D5803" s="1"/>
      <c r="E5803" s="1"/>
      <c r="K5803" s="1"/>
      <c r="L5803" s="1"/>
      <c r="O5803" s="1"/>
    </row>
    <row r="5804" spans="4:15" x14ac:dyDescent="0.2">
      <c r="D5804" s="1"/>
      <c r="E5804" s="1"/>
      <c r="K5804" s="1"/>
      <c r="L5804" s="1"/>
      <c r="O5804" s="1"/>
    </row>
    <row r="5805" spans="4:15" x14ac:dyDescent="0.2">
      <c r="D5805" s="1"/>
      <c r="E5805" s="1"/>
      <c r="K5805" s="1"/>
      <c r="L5805" s="1"/>
      <c r="O5805" s="1"/>
    </row>
    <row r="5806" spans="4:15" x14ac:dyDescent="0.2">
      <c r="D5806" s="1"/>
      <c r="E5806" s="1"/>
      <c r="K5806" s="1"/>
      <c r="L5806" s="1"/>
      <c r="O5806" s="1"/>
    </row>
    <row r="5807" spans="4:15" x14ac:dyDescent="0.2">
      <c r="D5807" s="1"/>
      <c r="E5807" s="1"/>
      <c r="K5807" s="1"/>
      <c r="L5807" s="1"/>
      <c r="O5807" s="1"/>
    </row>
    <row r="5808" spans="4:15" x14ac:dyDescent="0.2">
      <c r="D5808" s="1"/>
      <c r="E5808" s="1"/>
      <c r="K5808" s="1"/>
      <c r="L5808" s="1"/>
      <c r="O5808" s="1"/>
    </row>
    <row r="5809" spans="4:15" x14ac:dyDescent="0.2">
      <c r="D5809" s="1"/>
      <c r="E5809" s="1"/>
      <c r="K5809" s="1"/>
      <c r="L5809" s="1"/>
      <c r="O5809" s="1"/>
    </row>
    <row r="5810" spans="4:15" x14ac:dyDescent="0.2">
      <c r="D5810" s="1"/>
      <c r="E5810" s="1"/>
      <c r="K5810" s="1"/>
      <c r="L5810" s="1"/>
      <c r="O5810" s="1"/>
    </row>
    <row r="5811" spans="4:15" x14ac:dyDescent="0.2">
      <c r="D5811" s="1"/>
      <c r="E5811" s="1"/>
      <c r="K5811" s="1"/>
      <c r="L5811" s="1"/>
      <c r="O5811" s="1"/>
    </row>
    <row r="5812" spans="4:15" x14ac:dyDescent="0.2">
      <c r="D5812" s="1"/>
      <c r="E5812" s="1"/>
      <c r="K5812" s="1"/>
      <c r="L5812" s="1"/>
      <c r="O5812" s="1"/>
    </row>
    <row r="5813" spans="4:15" x14ac:dyDescent="0.2">
      <c r="D5813" s="1"/>
      <c r="E5813" s="1"/>
      <c r="K5813" s="1"/>
      <c r="L5813" s="1"/>
      <c r="O5813" s="1"/>
    </row>
    <row r="5814" spans="4:15" x14ac:dyDescent="0.2">
      <c r="D5814" s="1"/>
      <c r="E5814" s="1"/>
      <c r="K5814" s="1"/>
      <c r="L5814" s="1"/>
      <c r="O5814" s="1"/>
    </row>
    <row r="5815" spans="4:15" x14ac:dyDescent="0.2">
      <c r="D5815" s="1"/>
      <c r="E5815" s="1"/>
      <c r="K5815" s="1"/>
      <c r="L5815" s="1"/>
      <c r="O5815" s="1"/>
    </row>
    <row r="5816" spans="4:15" x14ac:dyDescent="0.2">
      <c r="D5816" s="1"/>
      <c r="E5816" s="1"/>
      <c r="K5816" s="1"/>
      <c r="L5816" s="1"/>
      <c r="O5816" s="1"/>
    </row>
    <row r="5817" spans="4:15" x14ac:dyDescent="0.2">
      <c r="D5817" s="1"/>
      <c r="E5817" s="1"/>
      <c r="K5817" s="1"/>
      <c r="L5817" s="1"/>
      <c r="O5817" s="1"/>
    </row>
    <row r="5818" spans="4:15" x14ac:dyDescent="0.2">
      <c r="D5818" s="1"/>
      <c r="E5818" s="1"/>
      <c r="K5818" s="1"/>
      <c r="L5818" s="1"/>
      <c r="O5818" s="1"/>
    </row>
    <row r="5819" spans="4:15" x14ac:dyDescent="0.2">
      <c r="D5819" s="1"/>
      <c r="E5819" s="1"/>
      <c r="K5819" s="1"/>
      <c r="L5819" s="1"/>
      <c r="O5819" s="1"/>
    </row>
    <row r="5820" spans="4:15" x14ac:dyDescent="0.2">
      <c r="D5820" s="1"/>
      <c r="E5820" s="1"/>
      <c r="K5820" s="1"/>
      <c r="L5820" s="1"/>
      <c r="O5820" s="1"/>
    </row>
    <row r="5821" spans="4:15" x14ac:dyDescent="0.2">
      <c r="D5821" s="1"/>
      <c r="E5821" s="1"/>
      <c r="K5821" s="1"/>
      <c r="L5821" s="1"/>
      <c r="O5821" s="1"/>
    </row>
    <row r="5822" spans="4:15" x14ac:dyDescent="0.2">
      <c r="D5822" s="1"/>
      <c r="E5822" s="1"/>
      <c r="K5822" s="1"/>
      <c r="L5822" s="1"/>
      <c r="O5822" s="1"/>
    </row>
    <row r="5823" spans="4:15" x14ac:dyDescent="0.2">
      <c r="D5823" s="1"/>
      <c r="E5823" s="1"/>
      <c r="K5823" s="1"/>
      <c r="L5823" s="1"/>
      <c r="O5823" s="1"/>
    </row>
    <row r="5824" spans="4:15" x14ac:dyDescent="0.2">
      <c r="D5824" s="1"/>
      <c r="E5824" s="1"/>
      <c r="K5824" s="1"/>
      <c r="L5824" s="1"/>
      <c r="O5824" s="1"/>
    </row>
    <row r="5825" spans="4:15" x14ac:dyDescent="0.2">
      <c r="D5825" s="1"/>
      <c r="E5825" s="1"/>
      <c r="K5825" s="1"/>
      <c r="L5825" s="1"/>
      <c r="O5825" s="1"/>
    </row>
    <row r="5826" spans="4:15" x14ac:dyDescent="0.2">
      <c r="D5826" s="1"/>
      <c r="E5826" s="1"/>
      <c r="K5826" s="1"/>
      <c r="L5826" s="1"/>
      <c r="O5826" s="1"/>
    </row>
    <row r="5827" spans="4:15" x14ac:dyDescent="0.2">
      <c r="D5827" s="1"/>
      <c r="E5827" s="1"/>
      <c r="K5827" s="1"/>
      <c r="L5827" s="1"/>
      <c r="O5827" s="1"/>
    </row>
    <row r="5828" spans="4:15" x14ac:dyDescent="0.2">
      <c r="D5828" s="1"/>
      <c r="E5828" s="1"/>
      <c r="K5828" s="1"/>
      <c r="L5828" s="1"/>
      <c r="O5828" s="1"/>
    </row>
    <row r="5829" spans="4:15" x14ac:dyDescent="0.2">
      <c r="D5829" s="1"/>
      <c r="E5829" s="1"/>
      <c r="K5829" s="1"/>
      <c r="L5829" s="1"/>
      <c r="O5829" s="1"/>
    </row>
    <row r="5830" spans="4:15" x14ac:dyDescent="0.2">
      <c r="D5830" s="1"/>
      <c r="E5830" s="1"/>
      <c r="K5830" s="1"/>
      <c r="L5830" s="1"/>
      <c r="O5830" s="1"/>
    </row>
    <row r="5831" spans="4:15" x14ac:dyDescent="0.2">
      <c r="D5831" s="1"/>
      <c r="E5831" s="1"/>
      <c r="K5831" s="1"/>
      <c r="L5831" s="1"/>
      <c r="O5831" s="1"/>
    </row>
    <row r="5832" spans="4:15" x14ac:dyDescent="0.2">
      <c r="D5832" s="1"/>
      <c r="E5832" s="1"/>
      <c r="K5832" s="1"/>
      <c r="L5832" s="1"/>
      <c r="O5832" s="1"/>
    </row>
    <row r="5833" spans="4:15" x14ac:dyDescent="0.2">
      <c r="D5833" s="1"/>
      <c r="E5833" s="1"/>
      <c r="K5833" s="1"/>
      <c r="L5833" s="1"/>
      <c r="O5833" s="1"/>
    </row>
    <row r="5834" spans="4:15" x14ac:dyDescent="0.2">
      <c r="D5834" s="1"/>
      <c r="E5834" s="1"/>
      <c r="K5834" s="1"/>
      <c r="L5834" s="1"/>
      <c r="O5834" s="1"/>
    </row>
    <row r="5835" spans="4:15" x14ac:dyDescent="0.2">
      <c r="D5835" s="1"/>
      <c r="E5835" s="1"/>
      <c r="K5835" s="1"/>
      <c r="L5835" s="1"/>
      <c r="O5835" s="1"/>
    </row>
    <row r="5836" spans="4:15" x14ac:dyDescent="0.2">
      <c r="D5836" s="1"/>
      <c r="E5836" s="1"/>
      <c r="K5836" s="1"/>
      <c r="L5836" s="1"/>
      <c r="O5836" s="1"/>
    </row>
    <row r="5837" spans="4:15" x14ac:dyDescent="0.2">
      <c r="D5837" s="1"/>
      <c r="E5837" s="1"/>
      <c r="K5837" s="1"/>
      <c r="L5837" s="1"/>
      <c r="O5837" s="1"/>
    </row>
    <row r="5838" spans="4:15" x14ac:dyDescent="0.2">
      <c r="D5838" s="1"/>
      <c r="E5838" s="1"/>
      <c r="K5838" s="1"/>
      <c r="L5838" s="1"/>
      <c r="O5838" s="1"/>
    </row>
    <row r="5839" spans="4:15" x14ac:dyDescent="0.2">
      <c r="D5839" s="1"/>
      <c r="E5839" s="1"/>
      <c r="K5839" s="1"/>
      <c r="L5839" s="1"/>
      <c r="O5839" s="1"/>
    </row>
    <row r="5840" spans="4:15" x14ac:dyDescent="0.2">
      <c r="D5840" s="1"/>
      <c r="E5840" s="1"/>
      <c r="K5840" s="1"/>
      <c r="L5840" s="1"/>
      <c r="O5840" s="1"/>
    </row>
    <row r="5841" spans="4:15" x14ac:dyDescent="0.2">
      <c r="D5841" s="1"/>
      <c r="E5841" s="1"/>
      <c r="K5841" s="1"/>
      <c r="L5841" s="1"/>
      <c r="O5841" s="1"/>
    </row>
    <row r="5842" spans="4:15" x14ac:dyDescent="0.2">
      <c r="D5842" s="1"/>
      <c r="E5842" s="1"/>
      <c r="K5842" s="1"/>
      <c r="L5842" s="1"/>
      <c r="O5842" s="1"/>
    </row>
    <row r="5843" spans="4:15" x14ac:dyDescent="0.2">
      <c r="D5843" s="1"/>
      <c r="E5843" s="1"/>
      <c r="K5843" s="1"/>
      <c r="L5843" s="1"/>
      <c r="O5843" s="1"/>
    </row>
    <row r="5844" spans="4:15" x14ac:dyDescent="0.2">
      <c r="D5844" s="1"/>
      <c r="E5844" s="1"/>
      <c r="K5844" s="1"/>
      <c r="L5844" s="1"/>
      <c r="O5844" s="1"/>
    </row>
    <row r="5845" spans="4:15" x14ac:dyDescent="0.2">
      <c r="D5845" s="1"/>
      <c r="E5845" s="1"/>
      <c r="K5845" s="1"/>
      <c r="L5845" s="1"/>
      <c r="O5845" s="1"/>
    </row>
    <row r="5846" spans="4:15" x14ac:dyDescent="0.2">
      <c r="D5846" s="1"/>
      <c r="E5846" s="1"/>
      <c r="K5846" s="1"/>
      <c r="L5846" s="1"/>
      <c r="O5846" s="1"/>
    </row>
    <row r="5847" spans="4:15" x14ac:dyDescent="0.2">
      <c r="D5847" s="1"/>
      <c r="E5847" s="1"/>
      <c r="K5847" s="1"/>
      <c r="L5847" s="1"/>
      <c r="O5847" s="1"/>
    </row>
    <row r="5848" spans="4:15" x14ac:dyDescent="0.2">
      <c r="D5848" s="1"/>
      <c r="E5848" s="1"/>
      <c r="K5848" s="1"/>
      <c r="L5848" s="1"/>
      <c r="O5848" s="1"/>
    </row>
    <row r="5849" spans="4:15" x14ac:dyDescent="0.2">
      <c r="D5849" s="1"/>
      <c r="E5849" s="1"/>
      <c r="K5849" s="1"/>
      <c r="L5849" s="1"/>
      <c r="O5849" s="1"/>
    </row>
    <row r="5850" spans="4:15" x14ac:dyDescent="0.2">
      <c r="D5850" s="1"/>
      <c r="E5850" s="1"/>
      <c r="K5850" s="1"/>
      <c r="L5850" s="1"/>
      <c r="O5850" s="1"/>
    </row>
    <row r="5851" spans="4:15" x14ac:dyDescent="0.2">
      <c r="D5851" s="1"/>
      <c r="E5851" s="1"/>
      <c r="K5851" s="1"/>
      <c r="L5851" s="1"/>
      <c r="O5851" s="1"/>
    </row>
    <row r="5852" spans="4:15" x14ac:dyDescent="0.2">
      <c r="D5852" s="1"/>
      <c r="E5852" s="1"/>
      <c r="K5852" s="1"/>
      <c r="L5852" s="1"/>
      <c r="O5852" s="1"/>
    </row>
    <row r="5853" spans="4:15" x14ac:dyDescent="0.2">
      <c r="D5853" s="1"/>
      <c r="E5853" s="1"/>
      <c r="K5853" s="1"/>
      <c r="L5853" s="1"/>
      <c r="O5853" s="1"/>
    </row>
    <row r="5854" spans="4:15" x14ac:dyDescent="0.2">
      <c r="D5854" s="1"/>
      <c r="E5854" s="1"/>
      <c r="K5854" s="1"/>
      <c r="L5854" s="1"/>
      <c r="O5854" s="1"/>
    </row>
    <row r="5855" spans="4:15" x14ac:dyDescent="0.2">
      <c r="D5855" s="1"/>
      <c r="E5855" s="1"/>
      <c r="K5855" s="1"/>
      <c r="L5855" s="1"/>
      <c r="O5855" s="1"/>
    </row>
    <row r="5856" spans="4:15" x14ac:dyDescent="0.2">
      <c r="D5856" s="1"/>
      <c r="E5856" s="1"/>
      <c r="K5856" s="1"/>
      <c r="L5856" s="1"/>
      <c r="O5856" s="1"/>
    </row>
    <row r="5857" spans="4:15" x14ac:dyDescent="0.2">
      <c r="D5857" s="1"/>
      <c r="E5857" s="1"/>
      <c r="K5857" s="1"/>
      <c r="L5857" s="1"/>
      <c r="O5857" s="1"/>
    </row>
    <row r="5858" spans="4:15" x14ac:dyDescent="0.2">
      <c r="D5858" s="1"/>
      <c r="E5858" s="1"/>
      <c r="K5858" s="1"/>
      <c r="L5858" s="1"/>
      <c r="O5858" s="1"/>
    </row>
    <row r="5859" spans="4:15" x14ac:dyDescent="0.2">
      <c r="D5859" s="1"/>
      <c r="E5859" s="1"/>
      <c r="K5859" s="1"/>
      <c r="L5859" s="1"/>
      <c r="O5859" s="1"/>
    </row>
    <row r="5860" spans="4:15" x14ac:dyDescent="0.2">
      <c r="D5860" s="1"/>
      <c r="E5860" s="1"/>
      <c r="K5860" s="1"/>
      <c r="L5860" s="1"/>
      <c r="O5860" s="1"/>
    </row>
    <row r="5861" spans="4:15" x14ac:dyDescent="0.2">
      <c r="D5861" s="1"/>
      <c r="E5861" s="1"/>
      <c r="K5861" s="1"/>
      <c r="L5861" s="1"/>
      <c r="O5861" s="1"/>
    </row>
    <row r="5862" spans="4:15" x14ac:dyDescent="0.2">
      <c r="D5862" s="1"/>
      <c r="E5862" s="1"/>
      <c r="K5862" s="1"/>
      <c r="L5862" s="1"/>
      <c r="O5862" s="1"/>
    </row>
    <row r="5863" spans="4:15" x14ac:dyDescent="0.2">
      <c r="D5863" s="1"/>
      <c r="E5863" s="1"/>
      <c r="K5863" s="1"/>
      <c r="L5863" s="1"/>
      <c r="O5863" s="1"/>
    </row>
    <row r="5864" spans="4:15" x14ac:dyDescent="0.2">
      <c r="D5864" s="1"/>
      <c r="E5864" s="1"/>
      <c r="K5864" s="1"/>
      <c r="L5864" s="1"/>
      <c r="O5864" s="1"/>
    </row>
    <row r="5865" spans="4:15" x14ac:dyDescent="0.2">
      <c r="D5865" s="1"/>
      <c r="E5865" s="1"/>
      <c r="K5865" s="1"/>
      <c r="L5865" s="1"/>
      <c r="O5865" s="1"/>
    </row>
    <row r="5866" spans="4:15" x14ac:dyDescent="0.2">
      <c r="D5866" s="1"/>
      <c r="E5866" s="1"/>
      <c r="K5866" s="1"/>
      <c r="L5866" s="1"/>
      <c r="O5866" s="1"/>
    </row>
    <row r="5867" spans="4:15" x14ac:dyDescent="0.2">
      <c r="D5867" s="1"/>
      <c r="E5867" s="1"/>
      <c r="K5867" s="1"/>
      <c r="L5867" s="1"/>
      <c r="O5867" s="1"/>
    </row>
    <row r="5868" spans="4:15" x14ac:dyDescent="0.2">
      <c r="D5868" s="1"/>
      <c r="E5868" s="1"/>
      <c r="K5868" s="1"/>
      <c r="L5868" s="1"/>
      <c r="O5868" s="1"/>
    </row>
    <row r="5869" spans="4:15" x14ac:dyDescent="0.2">
      <c r="D5869" s="1"/>
      <c r="E5869" s="1"/>
      <c r="K5869" s="1"/>
      <c r="L5869" s="1"/>
      <c r="O5869" s="1"/>
    </row>
    <row r="5870" spans="4:15" x14ac:dyDescent="0.2">
      <c r="D5870" s="1"/>
      <c r="E5870" s="1"/>
      <c r="K5870" s="1"/>
      <c r="L5870" s="1"/>
      <c r="O5870" s="1"/>
    </row>
    <row r="5871" spans="4:15" x14ac:dyDescent="0.2">
      <c r="D5871" s="1"/>
      <c r="E5871" s="1"/>
      <c r="K5871" s="1"/>
      <c r="L5871" s="1"/>
      <c r="O5871" s="1"/>
    </row>
    <row r="5872" spans="4:15" x14ac:dyDescent="0.2">
      <c r="D5872" s="1"/>
      <c r="E5872" s="1"/>
      <c r="K5872" s="1"/>
      <c r="L5872" s="1"/>
      <c r="O5872" s="1"/>
    </row>
    <row r="5873" spans="4:15" x14ac:dyDescent="0.2">
      <c r="D5873" s="1"/>
      <c r="E5873" s="1"/>
      <c r="K5873" s="1"/>
      <c r="L5873" s="1"/>
      <c r="O5873" s="1"/>
    </row>
    <row r="5874" spans="4:15" x14ac:dyDescent="0.2">
      <c r="D5874" s="1"/>
      <c r="E5874" s="1"/>
      <c r="K5874" s="1"/>
      <c r="L5874" s="1"/>
      <c r="O5874" s="1"/>
    </row>
    <row r="5875" spans="4:15" x14ac:dyDescent="0.2">
      <c r="D5875" s="1"/>
      <c r="E5875" s="1"/>
      <c r="K5875" s="1"/>
      <c r="L5875" s="1"/>
      <c r="O5875" s="1"/>
    </row>
    <row r="5876" spans="4:15" x14ac:dyDescent="0.2">
      <c r="D5876" s="1"/>
      <c r="E5876" s="1"/>
      <c r="K5876" s="1"/>
      <c r="L5876" s="1"/>
      <c r="O5876" s="1"/>
    </row>
    <row r="5877" spans="4:15" x14ac:dyDescent="0.2">
      <c r="D5877" s="1"/>
      <c r="E5877" s="1"/>
      <c r="K5877" s="1"/>
      <c r="L5877" s="1"/>
      <c r="O5877" s="1"/>
    </row>
    <row r="5878" spans="4:15" x14ac:dyDescent="0.2">
      <c r="D5878" s="1"/>
      <c r="E5878" s="1"/>
      <c r="K5878" s="1"/>
      <c r="L5878" s="1"/>
      <c r="O5878" s="1"/>
    </row>
    <row r="5879" spans="4:15" x14ac:dyDescent="0.2">
      <c r="D5879" s="1"/>
      <c r="E5879" s="1"/>
      <c r="K5879" s="1"/>
      <c r="L5879" s="1"/>
      <c r="O5879" s="1"/>
    </row>
    <row r="5880" spans="4:15" x14ac:dyDescent="0.2">
      <c r="D5880" s="1"/>
      <c r="E5880" s="1"/>
      <c r="K5880" s="1"/>
      <c r="L5880" s="1"/>
      <c r="O5880" s="1"/>
    </row>
    <row r="5881" spans="4:15" x14ac:dyDescent="0.2">
      <c r="D5881" s="1"/>
      <c r="E5881" s="1"/>
      <c r="K5881" s="1"/>
      <c r="L5881" s="1"/>
      <c r="O5881" s="1"/>
    </row>
    <row r="5882" spans="4:15" x14ac:dyDescent="0.2">
      <c r="D5882" s="1"/>
      <c r="E5882" s="1"/>
      <c r="K5882" s="1"/>
      <c r="L5882" s="1"/>
      <c r="O5882" s="1"/>
    </row>
    <row r="5883" spans="4:15" x14ac:dyDescent="0.2">
      <c r="D5883" s="1"/>
      <c r="E5883" s="1"/>
      <c r="K5883" s="1"/>
      <c r="L5883" s="1"/>
      <c r="O5883" s="1"/>
    </row>
    <row r="5884" spans="4:15" x14ac:dyDescent="0.2">
      <c r="D5884" s="1"/>
      <c r="E5884" s="1"/>
      <c r="K5884" s="1"/>
      <c r="L5884" s="1"/>
      <c r="O5884" s="1"/>
    </row>
    <row r="5885" spans="4:15" x14ac:dyDescent="0.2">
      <c r="D5885" s="1"/>
      <c r="E5885" s="1"/>
      <c r="K5885" s="1"/>
      <c r="L5885" s="1"/>
      <c r="O5885" s="1"/>
    </row>
    <row r="5886" spans="4:15" x14ac:dyDescent="0.2">
      <c r="D5886" s="1"/>
      <c r="E5886" s="1"/>
      <c r="K5886" s="1"/>
      <c r="L5886" s="1"/>
      <c r="O5886" s="1"/>
    </row>
    <row r="5887" spans="4:15" x14ac:dyDescent="0.2">
      <c r="D5887" s="1"/>
      <c r="E5887" s="1"/>
      <c r="K5887" s="1"/>
      <c r="L5887" s="1"/>
      <c r="O5887" s="1"/>
    </row>
    <row r="5888" spans="4:15" x14ac:dyDescent="0.2">
      <c r="D5888" s="1"/>
      <c r="E5888" s="1"/>
      <c r="K5888" s="1"/>
      <c r="L5888" s="1"/>
      <c r="O5888" s="1"/>
    </row>
    <row r="5889" spans="4:15" x14ac:dyDescent="0.2">
      <c r="D5889" s="1"/>
      <c r="E5889" s="1"/>
      <c r="K5889" s="1"/>
      <c r="L5889" s="1"/>
      <c r="O5889" s="1"/>
    </row>
    <row r="5890" spans="4:15" x14ac:dyDescent="0.2">
      <c r="D5890" s="1"/>
      <c r="E5890" s="1"/>
      <c r="K5890" s="1"/>
      <c r="L5890" s="1"/>
      <c r="O5890" s="1"/>
    </row>
    <row r="5891" spans="4:15" x14ac:dyDescent="0.2">
      <c r="D5891" s="1"/>
      <c r="E5891" s="1"/>
      <c r="K5891" s="1"/>
      <c r="L5891" s="1"/>
      <c r="O5891" s="1"/>
    </row>
    <row r="5892" spans="4:15" x14ac:dyDescent="0.2">
      <c r="D5892" s="1"/>
      <c r="E5892" s="1"/>
      <c r="K5892" s="1"/>
      <c r="L5892" s="1"/>
      <c r="O5892" s="1"/>
    </row>
    <row r="5893" spans="4:15" x14ac:dyDescent="0.2">
      <c r="D5893" s="1"/>
      <c r="E5893" s="1"/>
      <c r="K5893" s="1"/>
      <c r="L5893" s="1"/>
      <c r="O5893" s="1"/>
    </row>
    <row r="5894" spans="4:15" x14ac:dyDescent="0.2">
      <c r="D5894" s="1"/>
      <c r="E5894" s="1"/>
      <c r="K5894" s="1"/>
      <c r="L5894" s="1"/>
      <c r="O5894" s="1"/>
    </row>
    <row r="5895" spans="4:15" x14ac:dyDescent="0.2">
      <c r="D5895" s="1"/>
      <c r="E5895" s="1"/>
      <c r="K5895" s="1"/>
      <c r="L5895" s="1"/>
      <c r="O5895" s="1"/>
    </row>
    <row r="5896" spans="4:15" x14ac:dyDescent="0.2">
      <c r="D5896" s="1"/>
      <c r="E5896" s="1"/>
      <c r="K5896" s="1"/>
      <c r="L5896" s="1"/>
      <c r="O5896" s="1"/>
    </row>
    <row r="5897" spans="4:15" x14ac:dyDescent="0.2">
      <c r="D5897" s="1"/>
      <c r="E5897" s="1"/>
      <c r="K5897" s="1"/>
      <c r="L5897" s="1"/>
      <c r="O5897" s="1"/>
    </row>
    <row r="5898" spans="4:15" x14ac:dyDescent="0.2">
      <c r="D5898" s="1"/>
      <c r="E5898" s="1"/>
      <c r="K5898" s="1"/>
      <c r="L5898" s="1"/>
      <c r="O5898" s="1"/>
    </row>
    <row r="5899" spans="4:15" x14ac:dyDescent="0.2">
      <c r="D5899" s="1"/>
      <c r="E5899" s="1"/>
      <c r="K5899" s="1"/>
      <c r="L5899" s="1"/>
      <c r="O5899" s="1"/>
    </row>
    <row r="5900" spans="4:15" x14ac:dyDescent="0.2">
      <c r="D5900" s="1"/>
      <c r="E5900" s="1"/>
      <c r="K5900" s="1"/>
      <c r="L5900" s="1"/>
      <c r="O5900" s="1"/>
    </row>
    <row r="5901" spans="4:15" x14ac:dyDescent="0.2">
      <c r="D5901" s="1"/>
      <c r="E5901" s="1"/>
      <c r="K5901" s="1"/>
      <c r="L5901" s="1"/>
      <c r="O5901" s="1"/>
    </row>
    <row r="5902" spans="4:15" x14ac:dyDescent="0.2">
      <c r="D5902" s="1"/>
      <c r="E5902" s="1"/>
      <c r="K5902" s="1"/>
      <c r="L5902" s="1"/>
      <c r="O5902" s="1"/>
    </row>
    <row r="5903" spans="4:15" x14ac:dyDescent="0.2">
      <c r="D5903" s="1"/>
      <c r="E5903" s="1"/>
      <c r="K5903" s="1"/>
      <c r="L5903" s="1"/>
      <c r="O5903" s="1"/>
    </row>
    <row r="5904" spans="4:15" x14ac:dyDescent="0.2">
      <c r="D5904" s="1"/>
      <c r="E5904" s="1"/>
      <c r="K5904" s="1"/>
      <c r="L5904" s="1"/>
      <c r="O5904" s="1"/>
    </row>
    <row r="5905" spans="4:15" x14ac:dyDescent="0.2">
      <c r="D5905" s="1"/>
      <c r="E5905" s="1"/>
      <c r="K5905" s="1"/>
      <c r="L5905" s="1"/>
      <c r="O5905" s="1"/>
    </row>
    <row r="5906" spans="4:15" x14ac:dyDescent="0.2">
      <c r="D5906" s="1"/>
      <c r="E5906" s="1"/>
      <c r="K5906" s="1"/>
      <c r="L5906" s="1"/>
      <c r="O5906" s="1"/>
    </row>
    <row r="5907" spans="4:15" x14ac:dyDescent="0.2">
      <c r="D5907" s="1"/>
      <c r="E5907" s="1"/>
      <c r="K5907" s="1"/>
      <c r="L5907" s="1"/>
      <c r="O5907" s="1"/>
    </row>
    <row r="5908" spans="4:15" x14ac:dyDescent="0.2">
      <c r="D5908" s="1"/>
      <c r="E5908" s="1"/>
      <c r="K5908" s="1"/>
      <c r="L5908" s="1"/>
      <c r="O5908" s="1"/>
    </row>
    <row r="5909" spans="4:15" x14ac:dyDescent="0.2">
      <c r="D5909" s="1"/>
      <c r="E5909" s="1"/>
      <c r="K5909" s="1"/>
      <c r="L5909" s="1"/>
      <c r="O5909" s="1"/>
    </row>
    <row r="5910" spans="4:15" x14ac:dyDescent="0.2">
      <c r="D5910" s="1"/>
      <c r="E5910" s="1"/>
      <c r="K5910" s="1"/>
      <c r="L5910" s="1"/>
      <c r="O5910" s="1"/>
    </row>
    <row r="5911" spans="4:15" x14ac:dyDescent="0.2">
      <c r="D5911" s="1"/>
      <c r="E5911" s="1"/>
      <c r="K5911" s="1"/>
      <c r="L5911" s="1"/>
      <c r="O5911" s="1"/>
    </row>
    <row r="5912" spans="4:15" x14ac:dyDescent="0.2">
      <c r="D5912" s="1"/>
      <c r="E5912" s="1"/>
      <c r="K5912" s="1"/>
      <c r="L5912" s="1"/>
      <c r="O5912" s="1"/>
    </row>
    <row r="5913" spans="4:15" x14ac:dyDescent="0.2">
      <c r="D5913" s="1"/>
      <c r="E5913" s="1"/>
      <c r="K5913" s="1"/>
      <c r="L5913" s="1"/>
      <c r="O5913" s="1"/>
    </row>
    <row r="5914" spans="4:15" x14ac:dyDescent="0.2">
      <c r="D5914" s="1"/>
      <c r="E5914" s="1"/>
      <c r="K5914" s="1"/>
      <c r="L5914" s="1"/>
      <c r="O5914" s="1"/>
    </row>
    <row r="5915" spans="4:15" x14ac:dyDescent="0.2">
      <c r="D5915" s="1"/>
      <c r="E5915" s="1"/>
      <c r="K5915" s="1"/>
      <c r="L5915" s="1"/>
      <c r="O5915" s="1"/>
    </row>
    <row r="5916" spans="4:15" x14ac:dyDescent="0.2">
      <c r="D5916" s="1"/>
      <c r="E5916" s="1"/>
      <c r="K5916" s="1"/>
      <c r="L5916" s="1"/>
      <c r="O5916" s="1"/>
    </row>
    <row r="5917" spans="4:15" x14ac:dyDescent="0.2">
      <c r="D5917" s="1"/>
      <c r="E5917" s="1"/>
      <c r="K5917" s="1"/>
      <c r="L5917" s="1"/>
      <c r="O5917" s="1"/>
    </row>
    <row r="5918" spans="4:15" x14ac:dyDescent="0.2">
      <c r="D5918" s="1"/>
      <c r="E5918" s="1"/>
      <c r="K5918" s="1"/>
      <c r="L5918" s="1"/>
      <c r="O5918" s="1"/>
    </row>
    <row r="5919" spans="4:15" x14ac:dyDescent="0.2">
      <c r="D5919" s="1"/>
      <c r="E5919" s="1"/>
      <c r="K5919" s="1"/>
      <c r="L5919" s="1"/>
      <c r="O5919" s="1"/>
    </row>
    <row r="5920" spans="4:15" x14ac:dyDescent="0.2">
      <c r="D5920" s="1"/>
      <c r="E5920" s="1"/>
      <c r="K5920" s="1"/>
      <c r="L5920" s="1"/>
      <c r="O5920" s="1"/>
    </row>
    <row r="5921" spans="4:15" x14ac:dyDescent="0.2">
      <c r="D5921" s="1"/>
      <c r="E5921" s="1"/>
      <c r="K5921" s="1"/>
      <c r="L5921" s="1"/>
      <c r="O5921" s="1"/>
    </row>
    <row r="5922" spans="4:15" x14ac:dyDescent="0.2">
      <c r="D5922" s="1"/>
      <c r="E5922" s="1"/>
      <c r="K5922" s="1"/>
      <c r="L5922" s="1"/>
      <c r="O5922" s="1"/>
    </row>
    <row r="5923" spans="4:15" x14ac:dyDescent="0.2">
      <c r="D5923" s="1"/>
      <c r="E5923" s="1"/>
      <c r="K5923" s="1"/>
      <c r="L5923" s="1"/>
      <c r="O5923" s="1"/>
    </row>
    <row r="5924" spans="4:15" x14ac:dyDescent="0.2">
      <c r="D5924" s="1"/>
      <c r="E5924" s="1"/>
      <c r="K5924" s="1"/>
      <c r="L5924" s="1"/>
      <c r="O5924" s="1"/>
    </row>
    <row r="5925" spans="4:15" x14ac:dyDescent="0.2">
      <c r="D5925" s="1"/>
      <c r="E5925" s="1"/>
      <c r="K5925" s="1"/>
      <c r="L5925" s="1"/>
      <c r="O5925" s="1"/>
    </row>
    <row r="5926" spans="4:15" x14ac:dyDescent="0.2">
      <c r="D5926" s="1"/>
      <c r="E5926" s="1"/>
      <c r="K5926" s="1"/>
      <c r="L5926" s="1"/>
      <c r="O5926" s="1"/>
    </row>
    <row r="5927" spans="4:15" x14ac:dyDescent="0.2">
      <c r="D5927" s="1"/>
      <c r="E5927" s="1"/>
      <c r="K5927" s="1"/>
      <c r="L5927" s="1"/>
      <c r="O5927" s="1"/>
    </row>
    <row r="5928" spans="4:15" x14ac:dyDescent="0.2">
      <c r="D5928" s="1"/>
      <c r="E5928" s="1"/>
      <c r="K5928" s="1"/>
      <c r="L5928" s="1"/>
      <c r="O5928" s="1"/>
    </row>
    <row r="5929" spans="4:15" x14ac:dyDescent="0.2">
      <c r="D5929" s="1"/>
      <c r="E5929" s="1"/>
      <c r="K5929" s="1"/>
      <c r="L5929" s="1"/>
      <c r="O5929" s="1"/>
    </row>
    <row r="5930" spans="4:15" x14ac:dyDescent="0.2">
      <c r="D5930" s="1"/>
      <c r="E5930" s="1"/>
      <c r="K5930" s="1"/>
      <c r="L5930" s="1"/>
      <c r="O5930" s="1"/>
    </row>
    <row r="5931" spans="4:15" x14ac:dyDescent="0.2">
      <c r="D5931" s="1"/>
      <c r="E5931" s="1"/>
      <c r="K5931" s="1"/>
      <c r="L5931" s="1"/>
      <c r="O5931" s="1"/>
    </row>
    <row r="5932" spans="4:15" x14ac:dyDescent="0.2">
      <c r="D5932" s="1"/>
      <c r="E5932" s="1"/>
      <c r="K5932" s="1"/>
      <c r="L5932" s="1"/>
      <c r="O5932" s="1"/>
    </row>
    <row r="5933" spans="4:15" x14ac:dyDescent="0.2">
      <c r="D5933" s="1"/>
      <c r="E5933" s="1"/>
      <c r="K5933" s="1"/>
      <c r="L5933" s="1"/>
      <c r="O5933" s="1"/>
    </row>
    <row r="5934" spans="4:15" x14ac:dyDescent="0.2">
      <c r="D5934" s="1"/>
      <c r="E5934" s="1"/>
      <c r="K5934" s="1"/>
      <c r="L5934" s="1"/>
      <c r="O5934" s="1"/>
    </row>
    <row r="5935" spans="4:15" x14ac:dyDescent="0.2">
      <c r="D5935" s="1"/>
      <c r="E5935" s="1"/>
      <c r="K5935" s="1"/>
      <c r="L5935" s="1"/>
      <c r="O5935" s="1"/>
    </row>
    <row r="5936" spans="4:15" x14ac:dyDescent="0.2">
      <c r="D5936" s="1"/>
      <c r="E5936" s="1"/>
      <c r="K5936" s="1"/>
      <c r="L5936" s="1"/>
      <c r="O5936" s="1"/>
    </row>
    <row r="5937" spans="4:15" x14ac:dyDescent="0.2">
      <c r="D5937" s="1"/>
      <c r="E5937" s="1"/>
      <c r="K5937" s="1"/>
      <c r="L5937" s="1"/>
      <c r="O5937" s="1"/>
    </row>
    <row r="5938" spans="4:15" x14ac:dyDescent="0.2">
      <c r="D5938" s="1"/>
      <c r="E5938" s="1"/>
      <c r="K5938" s="1"/>
      <c r="L5938" s="1"/>
      <c r="O5938" s="1"/>
    </row>
    <row r="5939" spans="4:15" x14ac:dyDescent="0.2">
      <c r="D5939" s="1"/>
      <c r="E5939" s="1"/>
      <c r="K5939" s="1"/>
      <c r="L5939" s="1"/>
      <c r="O5939" s="1"/>
    </row>
    <row r="5940" spans="4:15" x14ac:dyDescent="0.2">
      <c r="D5940" s="1"/>
      <c r="E5940" s="1"/>
      <c r="K5940" s="1"/>
      <c r="L5940" s="1"/>
      <c r="O5940" s="1"/>
    </row>
    <row r="5941" spans="4:15" x14ac:dyDescent="0.2">
      <c r="D5941" s="1"/>
      <c r="E5941" s="1"/>
      <c r="K5941" s="1"/>
      <c r="L5941" s="1"/>
      <c r="O5941" s="1"/>
    </row>
    <row r="5942" spans="4:15" x14ac:dyDescent="0.2">
      <c r="D5942" s="1"/>
      <c r="E5942" s="1"/>
      <c r="K5942" s="1"/>
      <c r="L5942" s="1"/>
      <c r="O5942" s="1"/>
    </row>
    <row r="5943" spans="4:15" x14ac:dyDescent="0.2">
      <c r="D5943" s="1"/>
      <c r="E5943" s="1"/>
      <c r="K5943" s="1"/>
      <c r="L5943" s="1"/>
      <c r="O5943" s="1"/>
    </row>
    <row r="5944" spans="4:15" x14ac:dyDescent="0.2">
      <c r="D5944" s="1"/>
      <c r="E5944" s="1"/>
      <c r="K5944" s="1"/>
      <c r="L5944" s="1"/>
      <c r="O5944" s="1"/>
    </row>
    <row r="5945" spans="4:15" x14ac:dyDescent="0.2">
      <c r="D5945" s="1"/>
      <c r="E5945" s="1"/>
      <c r="K5945" s="1"/>
      <c r="L5945" s="1"/>
      <c r="O5945" s="1"/>
    </row>
    <row r="5946" spans="4:15" x14ac:dyDescent="0.2">
      <c r="D5946" s="1"/>
      <c r="E5946" s="1"/>
      <c r="K5946" s="1"/>
      <c r="L5946" s="1"/>
      <c r="O5946" s="1"/>
    </row>
    <row r="5947" spans="4:15" x14ac:dyDescent="0.2">
      <c r="D5947" s="1"/>
      <c r="E5947" s="1"/>
      <c r="K5947" s="1"/>
      <c r="L5947" s="1"/>
      <c r="O5947" s="1"/>
    </row>
    <row r="5948" spans="4:15" x14ac:dyDescent="0.2">
      <c r="D5948" s="1"/>
      <c r="E5948" s="1"/>
      <c r="K5948" s="1"/>
      <c r="L5948" s="1"/>
      <c r="O5948" s="1"/>
    </row>
    <row r="5949" spans="4:15" x14ac:dyDescent="0.2">
      <c r="D5949" s="1"/>
      <c r="E5949" s="1"/>
      <c r="K5949" s="1"/>
      <c r="L5949" s="1"/>
      <c r="O5949" s="1"/>
    </row>
    <row r="5950" spans="4:15" x14ac:dyDescent="0.2">
      <c r="D5950" s="1"/>
      <c r="E5950" s="1"/>
      <c r="K5950" s="1"/>
      <c r="L5950" s="1"/>
      <c r="O5950" s="1"/>
    </row>
    <row r="5951" spans="4:15" x14ac:dyDescent="0.2">
      <c r="D5951" s="1"/>
      <c r="E5951" s="1"/>
      <c r="K5951" s="1"/>
      <c r="L5951" s="1"/>
      <c r="O5951" s="1"/>
    </row>
    <row r="5952" spans="4:15" x14ac:dyDescent="0.2">
      <c r="D5952" s="1"/>
      <c r="E5952" s="1"/>
      <c r="K5952" s="1"/>
      <c r="L5952" s="1"/>
      <c r="O5952" s="1"/>
    </row>
    <row r="5953" spans="4:15" x14ac:dyDescent="0.2">
      <c r="D5953" s="1"/>
      <c r="E5953" s="1"/>
      <c r="K5953" s="1"/>
      <c r="L5953" s="1"/>
      <c r="O5953" s="1"/>
    </row>
    <row r="5954" spans="4:15" x14ac:dyDescent="0.2">
      <c r="D5954" s="1"/>
      <c r="E5954" s="1"/>
      <c r="K5954" s="1"/>
      <c r="L5954" s="1"/>
      <c r="O5954" s="1"/>
    </row>
    <row r="5955" spans="4:15" x14ac:dyDescent="0.2">
      <c r="D5955" s="1"/>
      <c r="E5955" s="1"/>
      <c r="K5955" s="1"/>
      <c r="L5955" s="1"/>
      <c r="O5955" s="1"/>
    </row>
    <row r="5956" spans="4:15" x14ac:dyDescent="0.2">
      <c r="D5956" s="1"/>
      <c r="E5956" s="1"/>
      <c r="K5956" s="1"/>
      <c r="L5956" s="1"/>
      <c r="O5956" s="1"/>
    </row>
    <row r="5957" spans="4:15" x14ac:dyDescent="0.2">
      <c r="D5957" s="1"/>
      <c r="E5957" s="1"/>
      <c r="K5957" s="1"/>
      <c r="L5957" s="1"/>
      <c r="O5957" s="1"/>
    </row>
    <row r="5958" spans="4:15" x14ac:dyDescent="0.2">
      <c r="D5958" s="1"/>
      <c r="E5958" s="1"/>
      <c r="K5958" s="1"/>
      <c r="L5958" s="1"/>
      <c r="O5958" s="1"/>
    </row>
    <row r="5959" spans="4:15" x14ac:dyDescent="0.2">
      <c r="D5959" s="1"/>
      <c r="E5959" s="1"/>
      <c r="K5959" s="1"/>
      <c r="L5959" s="1"/>
      <c r="O5959" s="1"/>
    </row>
    <row r="5960" spans="4:15" x14ac:dyDescent="0.2">
      <c r="D5960" s="1"/>
      <c r="E5960" s="1"/>
      <c r="K5960" s="1"/>
      <c r="L5960" s="1"/>
      <c r="O5960" s="1"/>
    </row>
    <row r="5961" spans="4:15" x14ac:dyDescent="0.2">
      <c r="D5961" s="1"/>
      <c r="E5961" s="1"/>
      <c r="K5961" s="1"/>
      <c r="L5961" s="1"/>
      <c r="O5961" s="1"/>
    </row>
    <row r="5962" spans="4:15" x14ac:dyDescent="0.2">
      <c r="D5962" s="1"/>
      <c r="E5962" s="1"/>
      <c r="K5962" s="1"/>
      <c r="L5962" s="1"/>
      <c r="O5962" s="1"/>
    </row>
    <row r="5963" spans="4:15" x14ac:dyDescent="0.2">
      <c r="D5963" s="1"/>
      <c r="E5963" s="1"/>
      <c r="K5963" s="1"/>
      <c r="L5963" s="1"/>
      <c r="O5963" s="1"/>
    </row>
    <row r="5964" spans="4:15" x14ac:dyDescent="0.2">
      <c r="D5964" s="1"/>
      <c r="E5964" s="1"/>
      <c r="K5964" s="1"/>
      <c r="L5964" s="1"/>
      <c r="O5964" s="1"/>
    </row>
    <row r="5965" spans="4:15" x14ac:dyDescent="0.2">
      <c r="D5965" s="1"/>
      <c r="E5965" s="1"/>
      <c r="K5965" s="1"/>
      <c r="L5965" s="1"/>
      <c r="O5965" s="1"/>
    </row>
    <row r="5966" spans="4:15" x14ac:dyDescent="0.2">
      <c r="D5966" s="1"/>
      <c r="E5966" s="1"/>
      <c r="K5966" s="1"/>
      <c r="L5966" s="1"/>
      <c r="O5966" s="1"/>
    </row>
    <row r="5967" spans="4:15" x14ac:dyDescent="0.2">
      <c r="D5967" s="1"/>
      <c r="E5967" s="1"/>
      <c r="K5967" s="1"/>
      <c r="L5967" s="1"/>
      <c r="O5967" s="1"/>
    </row>
    <row r="5968" spans="4:15" x14ac:dyDescent="0.2">
      <c r="D5968" s="1"/>
      <c r="E5968" s="1"/>
      <c r="K5968" s="1"/>
      <c r="L5968" s="1"/>
      <c r="O5968" s="1"/>
    </row>
    <row r="5969" spans="4:15" x14ac:dyDescent="0.2">
      <c r="D5969" s="1"/>
      <c r="E5969" s="1"/>
      <c r="K5969" s="1"/>
      <c r="L5969" s="1"/>
      <c r="O5969" s="1"/>
    </row>
    <row r="5970" spans="4:15" x14ac:dyDescent="0.2">
      <c r="D5970" s="1"/>
      <c r="E5970" s="1"/>
      <c r="K5970" s="1"/>
      <c r="L5970" s="1"/>
      <c r="O5970" s="1"/>
    </row>
    <row r="5971" spans="4:15" x14ac:dyDescent="0.2">
      <c r="D5971" s="1"/>
      <c r="E5971" s="1"/>
      <c r="K5971" s="1"/>
      <c r="L5971" s="1"/>
      <c r="O5971" s="1"/>
    </row>
    <row r="5972" spans="4:15" x14ac:dyDescent="0.2">
      <c r="D5972" s="1"/>
      <c r="E5972" s="1"/>
      <c r="K5972" s="1"/>
      <c r="L5972" s="1"/>
      <c r="O5972" s="1"/>
    </row>
    <row r="5973" spans="4:15" x14ac:dyDescent="0.2">
      <c r="D5973" s="1"/>
      <c r="E5973" s="1"/>
      <c r="K5973" s="1"/>
      <c r="L5973" s="1"/>
      <c r="O5973" s="1"/>
    </row>
    <row r="5974" spans="4:15" x14ac:dyDescent="0.2">
      <c r="D5974" s="1"/>
      <c r="E5974" s="1"/>
      <c r="K5974" s="1"/>
      <c r="L5974" s="1"/>
      <c r="O5974" s="1"/>
    </row>
    <row r="5975" spans="4:15" x14ac:dyDescent="0.2">
      <c r="D5975" s="1"/>
      <c r="E5975" s="1"/>
      <c r="K5975" s="1"/>
      <c r="L5975" s="1"/>
      <c r="O5975" s="1"/>
    </row>
    <row r="5976" spans="4:15" x14ac:dyDescent="0.2">
      <c r="D5976" s="1"/>
      <c r="E5976" s="1"/>
      <c r="K5976" s="1"/>
      <c r="L5976" s="1"/>
      <c r="O5976" s="1"/>
    </row>
    <row r="5977" spans="4:15" x14ac:dyDescent="0.2">
      <c r="D5977" s="1"/>
      <c r="E5977" s="1"/>
      <c r="K5977" s="1"/>
      <c r="L5977" s="1"/>
      <c r="O5977" s="1"/>
    </row>
    <row r="5978" spans="4:15" x14ac:dyDescent="0.2">
      <c r="D5978" s="1"/>
      <c r="E5978" s="1"/>
      <c r="K5978" s="1"/>
      <c r="L5978" s="1"/>
      <c r="O5978" s="1"/>
    </row>
    <row r="5979" spans="4:15" x14ac:dyDescent="0.2">
      <c r="D5979" s="1"/>
      <c r="E5979" s="1"/>
      <c r="K5979" s="1"/>
      <c r="L5979" s="1"/>
      <c r="O5979" s="1"/>
    </row>
    <row r="5980" spans="4:15" x14ac:dyDescent="0.2">
      <c r="D5980" s="1"/>
      <c r="E5980" s="1"/>
      <c r="K5980" s="1"/>
      <c r="L5980" s="1"/>
      <c r="O5980" s="1"/>
    </row>
    <row r="5981" spans="4:15" x14ac:dyDescent="0.2">
      <c r="D5981" s="1"/>
      <c r="E5981" s="1"/>
      <c r="K5981" s="1"/>
      <c r="L5981" s="1"/>
      <c r="O5981" s="1"/>
    </row>
    <row r="5982" spans="4:15" x14ac:dyDescent="0.2">
      <c r="D5982" s="1"/>
      <c r="E5982" s="1"/>
      <c r="K5982" s="1"/>
      <c r="L5982" s="1"/>
      <c r="O5982" s="1"/>
    </row>
    <row r="5983" spans="4:15" x14ac:dyDescent="0.2">
      <c r="D5983" s="1"/>
      <c r="E5983" s="1"/>
      <c r="K5983" s="1"/>
      <c r="L5983" s="1"/>
      <c r="O5983" s="1"/>
    </row>
    <row r="5984" spans="4:15" x14ac:dyDescent="0.2">
      <c r="D5984" s="1"/>
      <c r="E5984" s="1"/>
      <c r="K5984" s="1"/>
      <c r="L5984" s="1"/>
      <c r="O5984" s="1"/>
    </row>
    <row r="5985" spans="4:15" x14ac:dyDescent="0.2">
      <c r="D5985" s="1"/>
      <c r="E5985" s="1"/>
      <c r="K5985" s="1"/>
      <c r="L5985" s="1"/>
      <c r="O5985" s="1"/>
    </row>
    <row r="5986" spans="4:15" x14ac:dyDescent="0.2">
      <c r="D5986" s="1"/>
      <c r="E5986" s="1"/>
      <c r="K5986" s="1"/>
      <c r="L5986" s="1"/>
      <c r="O5986" s="1"/>
    </row>
    <row r="5987" spans="4:15" x14ac:dyDescent="0.2">
      <c r="D5987" s="1"/>
      <c r="E5987" s="1"/>
      <c r="K5987" s="1"/>
      <c r="L5987" s="1"/>
      <c r="O5987" s="1"/>
    </row>
    <row r="5988" spans="4:15" x14ac:dyDescent="0.2">
      <c r="D5988" s="1"/>
      <c r="E5988" s="1"/>
      <c r="K5988" s="1"/>
      <c r="L5988" s="1"/>
      <c r="O5988" s="1"/>
    </row>
    <row r="5989" spans="4:15" x14ac:dyDescent="0.2">
      <c r="D5989" s="1"/>
      <c r="E5989" s="1"/>
      <c r="K5989" s="1"/>
      <c r="L5989" s="1"/>
      <c r="O5989" s="1"/>
    </row>
    <row r="5990" spans="4:15" x14ac:dyDescent="0.2">
      <c r="D5990" s="1"/>
      <c r="E5990" s="1"/>
      <c r="K5990" s="1"/>
      <c r="L5990" s="1"/>
      <c r="O5990" s="1"/>
    </row>
    <row r="5991" spans="4:15" x14ac:dyDescent="0.2">
      <c r="D5991" s="1"/>
      <c r="E5991" s="1"/>
      <c r="K5991" s="1"/>
      <c r="L5991" s="1"/>
      <c r="O5991" s="1"/>
    </row>
    <row r="5992" spans="4:15" x14ac:dyDescent="0.2">
      <c r="D5992" s="1"/>
      <c r="E5992" s="1"/>
      <c r="K5992" s="1"/>
      <c r="L5992" s="1"/>
      <c r="O5992" s="1"/>
    </row>
    <row r="5993" spans="4:15" x14ac:dyDescent="0.2">
      <c r="D5993" s="1"/>
      <c r="E5993" s="1"/>
      <c r="K5993" s="1"/>
      <c r="L5993" s="1"/>
      <c r="O5993" s="1"/>
    </row>
    <row r="5994" spans="4:15" x14ac:dyDescent="0.2">
      <c r="D5994" s="1"/>
      <c r="E5994" s="1"/>
      <c r="K5994" s="1"/>
      <c r="L5994" s="1"/>
      <c r="O5994" s="1"/>
    </row>
    <row r="5995" spans="4:15" x14ac:dyDescent="0.2">
      <c r="D5995" s="1"/>
      <c r="E5995" s="1"/>
      <c r="K5995" s="1"/>
      <c r="L5995" s="1"/>
      <c r="O5995" s="1"/>
    </row>
    <row r="5996" spans="4:15" x14ac:dyDescent="0.2">
      <c r="D5996" s="1"/>
      <c r="E5996" s="1"/>
      <c r="K5996" s="1"/>
      <c r="L5996" s="1"/>
      <c r="O5996" s="1"/>
    </row>
    <row r="5997" spans="4:15" x14ac:dyDescent="0.2">
      <c r="D5997" s="1"/>
      <c r="E5997" s="1"/>
      <c r="K5997" s="1"/>
      <c r="L5997" s="1"/>
      <c r="O5997" s="1"/>
    </row>
    <row r="5998" spans="4:15" x14ac:dyDescent="0.2">
      <c r="D5998" s="1"/>
      <c r="E5998" s="1"/>
      <c r="K5998" s="1"/>
      <c r="L5998" s="1"/>
      <c r="O5998" s="1"/>
    </row>
    <row r="5999" spans="4:15" x14ac:dyDescent="0.2">
      <c r="D5999" s="1"/>
      <c r="E5999" s="1"/>
      <c r="K5999" s="1"/>
      <c r="L5999" s="1"/>
      <c r="O5999" s="1"/>
    </row>
    <row r="6000" spans="4:15" x14ac:dyDescent="0.2">
      <c r="D6000" s="1"/>
      <c r="E6000" s="1"/>
      <c r="K6000" s="1"/>
      <c r="L6000" s="1"/>
      <c r="O6000" s="1"/>
    </row>
    <row r="6001" spans="4:15" x14ac:dyDescent="0.2">
      <c r="D6001" s="1"/>
      <c r="E6001" s="1"/>
      <c r="K6001" s="1"/>
      <c r="L6001" s="1"/>
      <c r="O6001" s="1"/>
    </row>
    <row r="6002" spans="4:15" x14ac:dyDescent="0.2">
      <c r="D6002" s="1"/>
      <c r="E6002" s="1"/>
      <c r="K6002" s="1"/>
      <c r="L6002" s="1"/>
      <c r="O6002" s="1"/>
    </row>
    <row r="6003" spans="4:15" x14ac:dyDescent="0.2">
      <c r="D6003" s="1"/>
      <c r="E6003" s="1"/>
      <c r="K6003" s="1"/>
      <c r="L6003" s="1"/>
      <c r="O6003" s="1"/>
    </row>
    <row r="6004" spans="4:15" x14ac:dyDescent="0.2">
      <c r="D6004" s="1"/>
      <c r="E6004" s="1"/>
      <c r="K6004" s="1"/>
      <c r="L6004" s="1"/>
      <c r="O6004" s="1"/>
    </row>
    <row r="6005" spans="4:15" x14ac:dyDescent="0.2">
      <c r="D6005" s="1"/>
      <c r="E6005" s="1"/>
      <c r="K6005" s="1"/>
      <c r="L6005" s="1"/>
      <c r="O6005" s="1"/>
    </row>
    <row r="6006" spans="4:15" x14ac:dyDescent="0.2">
      <c r="D6006" s="1"/>
      <c r="E6006" s="1"/>
      <c r="K6006" s="1"/>
      <c r="L6006" s="1"/>
      <c r="O6006" s="1"/>
    </row>
    <row r="6007" spans="4:15" x14ac:dyDescent="0.2">
      <c r="D6007" s="1"/>
      <c r="E6007" s="1"/>
      <c r="K6007" s="1"/>
      <c r="L6007" s="1"/>
      <c r="O6007" s="1"/>
    </row>
    <row r="6008" spans="4:15" x14ac:dyDescent="0.2">
      <c r="D6008" s="1"/>
      <c r="E6008" s="1"/>
      <c r="K6008" s="1"/>
      <c r="L6008" s="1"/>
      <c r="O6008" s="1"/>
    </row>
    <row r="6009" spans="4:15" x14ac:dyDescent="0.2">
      <c r="D6009" s="1"/>
      <c r="E6009" s="1"/>
      <c r="K6009" s="1"/>
      <c r="L6009" s="1"/>
      <c r="O6009" s="1"/>
    </row>
    <row r="6010" spans="4:15" x14ac:dyDescent="0.2">
      <c r="D6010" s="1"/>
      <c r="E6010" s="1"/>
      <c r="K6010" s="1"/>
      <c r="L6010" s="1"/>
      <c r="O6010" s="1"/>
    </row>
    <row r="6011" spans="4:15" x14ac:dyDescent="0.2">
      <c r="D6011" s="1"/>
      <c r="E6011" s="1"/>
      <c r="K6011" s="1"/>
      <c r="L6011" s="1"/>
      <c r="O6011" s="1"/>
    </row>
    <row r="6012" spans="4:15" x14ac:dyDescent="0.2">
      <c r="D6012" s="1"/>
      <c r="E6012" s="1"/>
      <c r="K6012" s="1"/>
      <c r="L6012" s="1"/>
      <c r="O6012" s="1"/>
    </row>
    <row r="6013" spans="4:15" x14ac:dyDescent="0.2">
      <c r="D6013" s="1"/>
      <c r="E6013" s="1"/>
      <c r="K6013" s="1"/>
      <c r="L6013" s="1"/>
      <c r="O6013" s="1"/>
    </row>
    <row r="6014" spans="4:15" x14ac:dyDescent="0.2">
      <c r="D6014" s="1"/>
      <c r="E6014" s="1"/>
      <c r="K6014" s="1"/>
      <c r="L6014" s="1"/>
      <c r="O6014" s="1"/>
    </row>
    <row r="6015" spans="4:15" x14ac:dyDescent="0.2">
      <c r="D6015" s="1"/>
      <c r="E6015" s="1"/>
      <c r="K6015" s="1"/>
      <c r="L6015" s="1"/>
      <c r="O6015" s="1"/>
    </row>
    <row r="6016" spans="4:15" x14ac:dyDescent="0.2">
      <c r="D6016" s="1"/>
      <c r="E6016" s="1"/>
      <c r="K6016" s="1"/>
      <c r="L6016" s="1"/>
      <c r="O6016" s="1"/>
    </row>
    <row r="6017" spans="4:15" x14ac:dyDescent="0.2">
      <c r="D6017" s="1"/>
      <c r="E6017" s="1"/>
      <c r="K6017" s="1"/>
      <c r="L6017" s="1"/>
      <c r="O6017" s="1"/>
    </row>
    <row r="6018" spans="4:15" x14ac:dyDescent="0.2">
      <c r="D6018" s="1"/>
      <c r="E6018" s="1"/>
      <c r="K6018" s="1"/>
      <c r="L6018" s="1"/>
      <c r="O6018" s="1"/>
    </row>
    <row r="6019" spans="4:15" x14ac:dyDescent="0.2">
      <c r="D6019" s="1"/>
      <c r="E6019" s="1"/>
      <c r="K6019" s="1"/>
      <c r="L6019" s="1"/>
      <c r="O6019" s="1"/>
    </row>
    <row r="6020" spans="4:15" x14ac:dyDescent="0.2">
      <c r="D6020" s="1"/>
      <c r="E6020" s="1"/>
      <c r="K6020" s="1"/>
      <c r="L6020" s="1"/>
      <c r="O6020" s="1"/>
    </row>
    <row r="6021" spans="4:15" x14ac:dyDescent="0.2">
      <c r="D6021" s="1"/>
      <c r="E6021" s="1"/>
      <c r="K6021" s="1"/>
      <c r="L6021" s="1"/>
      <c r="O6021" s="1"/>
    </row>
    <row r="6022" spans="4:15" x14ac:dyDescent="0.2">
      <c r="D6022" s="1"/>
      <c r="E6022" s="1"/>
      <c r="K6022" s="1"/>
      <c r="L6022" s="1"/>
      <c r="O6022" s="1"/>
    </row>
    <row r="6023" spans="4:15" x14ac:dyDescent="0.2">
      <c r="D6023" s="1"/>
      <c r="E6023" s="1"/>
      <c r="K6023" s="1"/>
      <c r="L6023" s="1"/>
      <c r="O6023" s="1"/>
    </row>
    <row r="6024" spans="4:15" x14ac:dyDescent="0.2">
      <c r="D6024" s="1"/>
      <c r="E6024" s="1"/>
      <c r="K6024" s="1"/>
      <c r="L6024" s="1"/>
      <c r="O6024" s="1"/>
    </row>
    <row r="6025" spans="4:15" x14ac:dyDescent="0.2">
      <c r="D6025" s="1"/>
      <c r="E6025" s="1"/>
      <c r="K6025" s="1"/>
      <c r="L6025" s="1"/>
      <c r="O6025" s="1"/>
    </row>
    <row r="6026" spans="4:15" x14ac:dyDescent="0.2">
      <c r="D6026" s="1"/>
      <c r="E6026" s="1"/>
      <c r="K6026" s="1"/>
      <c r="L6026" s="1"/>
      <c r="O6026" s="1"/>
    </row>
    <row r="6027" spans="4:15" x14ac:dyDescent="0.2">
      <c r="D6027" s="1"/>
      <c r="E6027" s="1"/>
      <c r="K6027" s="1"/>
      <c r="L6027" s="1"/>
      <c r="O6027" s="1"/>
    </row>
    <row r="6028" spans="4:15" x14ac:dyDescent="0.2">
      <c r="D6028" s="1"/>
      <c r="E6028" s="1"/>
      <c r="K6028" s="1"/>
      <c r="L6028" s="1"/>
      <c r="O6028" s="1"/>
    </row>
    <row r="6029" spans="4:15" x14ac:dyDescent="0.2">
      <c r="D6029" s="1"/>
      <c r="E6029" s="1"/>
      <c r="K6029" s="1"/>
      <c r="L6029" s="1"/>
      <c r="O6029" s="1"/>
    </row>
    <row r="6030" spans="4:15" x14ac:dyDescent="0.2">
      <c r="D6030" s="1"/>
      <c r="E6030" s="1"/>
      <c r="K6030" s="1"/>
      <c r="L6030" s="1"/>
      <c r="O6030" s="1"/>
    </row>
    <row r="6031" spans="4:15" x14ac:dyDescent="0.2">
      <c r="D6031" s="1"/>
      <c r="E6031" s="1"/>
      <c r="K6031" s="1"/>
      <c r="L6031" s="1"/>
      <c r="O6031" s="1"/>
    </row>
    <row r="6032" spans="4:15" x14ac:dyDescent="0.2">
      <c r="D6032" s="1"/>
      <c r="E6032" s="1"/>
      <c r="K6032" s="1"/>
      <c r="L6032" s="1"/>
      <c r="O6032" s="1"/>
    </row>
    <row r="6033" spans="4:15" x14ac:dyDescent="0.2">
      <c r="D6033" s="1"/>
      <c r="E6033" s="1"/>
      <c r="K6033" s="1"/>
      <c r="L6033" s="1"/>
      <c r="O6033" s="1"/>
    </row>
    <row r="6034" spans="4:15" x14ac:dyDescent="0.2">
      <c r="D6034" s="1"/>
      <c r="E6034" s="1"/>
      <c r="K6034" s="1"/>
      <c r="L6034" s="1"/>
      <c r="O6034" s="1"/>
    </row>
    <row r="6035" spans="4:15" x14ac:dyDescent="0.2">
      <c r="D6035" s="1"/>
      <c r="E6035" s="1"/>
      <c r="K6035" s="1"/>
      <c r="L6035" s="1"/>
      <c r="O6035" s="1"/>
    </row>
    <row r="6036" spans="4:15" x14ac:dyDescent="0.2">
      <c r="D6036" s="1"/>
      <c r="E6036" s="1"/>
      <c r="K6036" s="1"/>
      <c r="L6036" s="1"/>
      <c r="O6036" s="1"/>
    </row>
    <row r="6037" spans="4:15" x14ac:dyDescent="0.2">
      <c r="D6037" s="1"/>
      <c r="E6037" s="1"/>
      <c r="K6037" s="1"/>
      <c r="L6037" s="1"/>
      <c r="O6037" s="1"/>
    </row>
    <row r="6038" spans="4:15" x14ac:dyDescent="0.2">
      <c r="D6038" s="1"/>
      <c r="E6038" s="1"/>
      <c r="K6038" s="1"/>
      <c r="L6038" s="1"/>
      <c r="O6038" s="1"/>
    </row>
    <row r="6039" spans="4:15" x14ac:dyDescent="0.2">
      <c r="D6039" s="1"/>
      <c r="E6039" s="1"/>
      <c r="K6039" s="1"/>
      <c r="L6039" s="1"/>
      <c r="O6039" s="1"/>
    </row>
    <row r="6040" spans="4:15" x14ac:dyDescent="0.2">
      <c r="D6040" s="1"/>
      <c r="E6040" s="1"/>
      <c r="K6040" s="1"/>
      <c r="L6040" s="1"/>
      <c r="O6040" s="1"/>
    </row>
    <row r="6041" spans="4:15" x14ac:dyDescent="0.2">
      <c r="D6041" s="1"/>
      <c r="E6041" s="1"/>
      <c r="K6041" s="1"/>
      <c r="L6041" s="1"/>
      <c r="O6041" s="1"/>
    </row>
    <row r="6042" spans="4:15" x14ac:dyDescent="0.2">
      <c r="D6042" s="1"/>
      <c r="E6042" s="1"/>
      <c r="K6042" s="1"/>
      <c r="L6042" s="1"/>
      <c r="O6042" s="1"/>
    </row>
    <row r="6043" spans="4:15" x14ac:dyDescent="0.2">
      <c r="D6043" s="1"/>
      <c r="E6043" s="1"/>
      <c r="K6043" s="1"/>
      <c r="L6043" s="1"/>
      <c r="O6043" s="1"/>
    </row>
    <row r="6044" spans="4:15" x14ac:dyDescent="0.2">
      <c r="D6044" s="1"/>
      <c r="E6044" s="1"/>
      <c r="K6044" s="1"/>
      <c r="L6044" s="1"/>
      <c r="O6044" s="1"/>
    </row>
    <row r="6045" spans="4:15" x14ac:dyDescent="0.2">
      <c r="D6045" s="1"/>
      <c r="E6045" s="1"/>
      <c r="K6045" s="1"/>
      <c r="L6045" s="1"/>
      <c r="O6045" s="1"/>
    </row>
    <row r="6046" spans="4:15" x14ac:dyDescent="0.2">
      <c r="D6046" s="1"/>
      <c r="E6046" s="1"/>
      <c r="K6046" s="1"/>
      <c r="L6046" s="1"/>
      <c r="O6046" s="1"/>
    </row>
    <row r="6047" spans="4:15" x14ac:dyDescent="0.2">
      <c r="D6047" s="1"/>
      <c r="E6047" s="1"/>
      <c r="K6047" s="1"/>
      <c r="L6047" s="1"/>
      <c r="O6047" s="1"/>
    </row>
    <row r="6048" spans="4:15" x14ac:dyDescent="0.2">
      <c r="D6048" s="1"/>
      <c r="E6048" s="1"/>
      <c r="K6048" s="1"/>
      <c r="L6048" s="1"/>
      <c r="O6048" s="1"/>
    </row>
    <row r="6049" spans="4:15" x14ac:dyDescent="0.2">
      <c r="D6049" s="1"/>
      <c r="E6049" s="1"/>
      <c r="K6049" s="1"/>
      <c r="L6049" s="1"/>
      <c r="O6049" s="1"/>
    </row>
    <row r="6050" spans="4:15" x14ac:dyDescent="0.2">
      <c r="K6050" s="1"/>
      <c r="L6050" s="1"/>
      <c r="O6050" s="1"/>
    </row>
    <row r="6051" spans="4:15" x14ac:dyDescent="0.2">
      <c r="K6051" s="1"/>
      <c r="L6051" s="1"/>
      <c r="O6051" s="1"/>
    </row>
    <row r="6052" spans="4:15" x14ac:dyDescent="0.2">
      <c r="K6052" s="1"/>
      <c r="L6052" s="1"/>
      <c r="O6052" s="1"/>
    </row>
    <row r="6053" spans="4:15" x14ac:dyDescent="0.2">
      <c r="K6053" s="1"/>
      <c r="L6053" s="1"/>
      <c r="O6053" s="1"/>
    </row>
    <row r="6054" spans="4:15" x14ac:dyDescent="0.2">
      <c r="K6054" s="1"/>
      <c r="L6054" s="1"/>
      <c r="O6054" s="1"/>
    </row>
    <row r="6055" spans="4:15" x14ac:dyDescent="0.2">
      <c r="K6055" s="1"/>
      <c r="L6055" s="1"/>
      <c r="O6055" s="1"/>
    </row>
    <row r="6056" spans="4:15" x14ac:dyDescent="0.2">
      <c r="K6056" s="1"/>
      <c r="L6056" s="1"/>
      <c r="O6056" s="1"/>
    </row>
    <row r="6057" spans="4:15" x14ac:dyDescent="0.2">
      <c r="K6057" s="1"/>
      <c r="L6057" s="1"/>
      <c r="O6057" s="1"/>
    </row>
    <row r="6058" spans="4:15" x14ac:dyDescent="0.2">
      <c r="K6058" s="1"/>
      <c r="L6058" s="1"/>
      <c r="O6058" s="1"/>
    </row>
    <row r="6059" spans="4:15" x14ac:dyDescent="0.2">
      <c r="K6059" s="1"/>
      <c r="L6059" s="1"/>
      <c r="O6059" s="1"/>
    </row>
    <row r="6060" spans="4:15" x14ac:dyDescent="0.2">
      <c r="K6060" s="1"/>
      <c r="L6060" s="1"/>
      <c r="O6060" s="1"/>
    </row>
    <row r="6061" spans="4:15" x14ac:dyDescent="0.2">
      <c r="K6061" s="1"/>
      <c r="L6061" s="1"/>
      <c r="O6061" s="1"/>
    </row>
    <row r="6062" spans="4:15" x14ac:dyDescent="0.2">
      <c r="K6062" s="1"/>
      <c r="L6062" s="1"/>
      <c r="O6062" s="1"/>
    </row>
    <row r="6063" spans="4:15" x14ac:dyDescent="0.2">
      <c r="K6063" s="1"/>
      <c r="L6063" s="1"/>
      <c r="O6063" s="1"/>
    </row>
    <row r="6064" spans="4:15" x14ac:dyDescent="0.2">
      <c r="K6064" s="1"/>
      <c r="L6064" s="1"/>
      <c r="O6064" s="1"/>
    </row>
    <row r="6065" spans="4:15" x14ac:dyDescent="0.2">
      <c r="K6065" s="1"/>
      <c r="L6065" s="1"/>
      <c r="O6065" s="1"/>
    </row>
    <row r="6066" spans="4:15" x14ac:dyDescent="0.2">
      <c r="K6066" s="1"/>
      <c r="L6066" s="1"/>
      <c r="O6066" s="1"/>
    </row>
    <row r="6067" spans="4:15" x14ac:dyDescent="0.2">
      <c r="K6067" s="1"/>
      <c r="L6067" s="1"/>
      <c r="O6067" s="1"/>
    </row>
    <row r="6068" spans="4:15" x14ac:dyDescent="0.2">
      <c r="K6068" s="1"/>
      <c r="L6068" s="1"/>
      <c r="O6068" s="1"/>
    </row>
    <row r="6069" spans="4:15" x14ac:dyDescent="0.2">
      <c r="K6069" s="1"/>
      <c r="L6069" s="1"/>
      <c r="O6069" s="1"/>
    </row>
    <row r="6070" spans="4:15" x14ac:dyDescent="0.2">
      <c r="K6070" s="1"/>
      <c r="L6070" s="1"/>
      <c r="O6070" s="1"/>
    </row>
    <row r="6071" spans="4:15" x14ac:dyDescent="0.2">
      <c r="K6071" s="1"/>
      <c r="L6071" s="1"/>
      <c r="O6071" s="1"/>
    </row>
    <row r="6072" spans="4:15" x14ac:dyDescent="0.2">
      <c r="K6072" s="1"/>
      <c r="L6072" s="1"/>
      <c r="O6072" s="1"/>
    </row>
    <row r="6073" spans="4:15" x14ac:dyDescent="0.2">
      <c r="K6073" s="1"/>
      <c r="L6073" s="1"/>
      <c r="O6073" s="1"/>
    </row>
    <row r="6074" spans="4:15" x14ac:dyDescent="0.2">
      <c r="D6074" s="1"/>
      <c r="E6074" s="1"/>
      <c r="K6074" s="1"/>
      <c r="L6074" s="1"/>
      <c r="O6074" s="1"/>
    </row>
    <row r="6075" spans="4:15" x14ac:dyDescent="0.2">
      <c r="D6075" s="1"/>
      <c r="E6075" s="1"/>
      <c r="K6075" s="1"/>
      <c r="L6075" s="1"/>
      <c r="O6075" s="1"/>
    </row>
    <row r="6076" spans="4:15" x14ac:dyDescent="0.2">
      <c r="D6076" s="1"/>
      <c r="E6076" s="1"/>
      <c r="K6076" s="1"/>
      <c r="L6076" s="1"/>
      <c r="O6076" s="1"/>
    </row>
    <row r="6077" spans="4:15" x14ac:dyDescent="0.2">
      <c r="D6077" s="1"/>
      <c r="E6077" s="1"/>
      <c r="K6077" s="1"/>
      <c r="L6077" s="1"/>
      <c r="O6077" s="1"/>
    </row>
    <row r="6078" spans="4:15" x14ac:dyDescent="0.2">
      <c r="D6078" s="1"/>
      <c r="E6078" s="1"/>
      <c r="K6078" s="1"/>
      <c r="L6078" s="1"/>
      <c r="O6078" s="1"/>
    </row>
    <row r="6079" spans="4:15" x14ac:dyDescent="0.2">
      <c r="D6079" s="1"/>
      <c r="E6079" s="1"/>
      <c r="K6079" s="1"/>
      <c r="L6079" s="1"/>
      <c r="O6079" s="1"/>
    </row>
    <row r="6080" spans="4:15" x14ac:dyDescent="0.2">
      <c r="D6080" s="1"/>
      <c r="E6080" s="1"/>
      <c r="K6080" s="1"/>
      <c r="L6080" s="1"/>
      <c r="O6080" s="1"/>
    </row>
    <row r="6081" spans="4:15" x14ac:dyDescent="0.2">
      <c r="D6081" s="1"/>
      <c r="E6081" s="1"/>
      <c r="K6081" s="1"/>
      <c r="L6081" s="1"/>
      <c r="O6081" s="1"/>
    </row>
    <row r="6082" spans="4:15" x14ac:dyDescent="0.2">
      <c r="D6082" s="1"/>
      <c r="E6082" s="1"/>
      <c r="K6082" s="1"/>
      <c r="L6082" s="1"/>
      <c r="O6082" s="1"/>
    </row>
    <row r="6083" spans="4:15" x14ac:dyDescent="0.2">
      <c r="D6083" s="1"/>
      <c r="E6083" s="1"/>
      <c r="K6083" s="1"/>
      <c r="L6083" s="1"/>
      <c r="O6083" s="1"/>
    </row>
    <row r="6084" spans="4:15" x14ac:dyDescent="0.2">
      <c r="D6084" s="1"/>
      <c r="E6084" s="1"/>
      <c r="K6084" s="1"/>
      <c r="L6084" s="1"/>
      <c r="O6084" s="1"/>
    </row>
    <row r="6085" spans="4:15" x14ac:dyDescent="0.2">
      <c r="D6085" s="1"/>
      <c r="E6085" s="1"/>
      <c r="K6085" s="1"/>
      <c r="L6085" s="1"/>
      <c r="O6085" s="1"/>
    </row>
    <row r="6086" spans="4:15" x14ac:dyDescent="0.2">
      <c r="D6086" s="1"/>
      <c r="E6086" s="1"/>
      <c r="K6086" s="1"/>
      <c r="L6086" s="1"/>
      <c r="O6086" s="1"/>
    </row>
    <row r="6087" spans="4:15" x14ac:dyDescent="0.2">
      <c r="D6087" s="1"/>
      <c r="E6087" s="1"/>
      <c r="K6087" s="1"/>
      <c r="L6087" s="1"/>
      <c r="O6087" s="1"/>
    </row>
    <row r="6088" spans="4:15" x14ac:dyDescent="0.2">
      <c r="D6088" s="1"/>
      <c r="E6088" s="1"/>
      <c r="K6088" s="1"/>
      <c r="L6088" s="1"/>
      <c r="O6088" s="1"/>
    </row>
    <row r="6089" spans="4:15" x14ac:dyDescent="0.2">
      <c r="D6089" s="1"/>
      <c r="E6089" s="1"/>
      <c r="K6089" s="1"/>
      <c r="L6089" s="1"/>
      <c r="O6089" s="1"/>
    </row>
    <row r="6090" spans="4:15" x14ac:dyDescent="0.2">
      <c r="D6090" s="1"/>
      <c r="E6090" s="1"/>
      <c r="K6090" s="1"/>
      <c r="L6090" s="1"/>
      <c r="O6090" s="1"/>
    </row>
    <row r="6091" spans="4:15" x14ac:dyDescent="0.2">
      <c r="D6091" s="1"/>
      <c r="E6091" s="1"/>
      <c r="K6091" s="1"/>
      <c r="L6091" s="1"/>
      <c r="O6091" s="1"/>
    </row>
    <row r="6092" spans="4:15" x14ac:dyDescent="0.2">
      <c r="D6092" s="1"/>
      <c r="E6092" s="1"/>
      <c r="K6092" s="1"/>
      <c r="L6092" s="1"/>
      <c r="O6092" s="1"/>
    </row>
    <row r="6093" spans="4:15" x14ac:dyDescent="0.2">
      <c r="D6093" s="1"/>
      <c r="E6093" s="1"/>
      <c r="K6093" s="1"/>
      <c r="L6093" s="1"/>
      <c r="O6093" s="1"/>
    </row>
    <row r="6094" spans="4:15" x14ac:dyDescent="0.2">
      <c r="D6094" s="1"/>
      <c r="E6094" s="1"/>
      <c r="K6094" s="1"/>
      <c r="L6094" s="1"/>
      <c r="O6094" s="1"/>
    </row>
    <row r="6095" spans="4:15" x14ac:dyDescent="0.2">
      <c r="D6095" s="1"/>
      <c r="E6095" s="1"/>
      <c r="K6095" s="1"/>
      <c r="L6095" s="1"/>
      <c r="O6095" s="1"/>
    </row>
    <row r="6096" spans="4:15" x14ac:dyDescent="0.2">
      <c r="D6096" s="1"/>
      <c r="E6096" s="1"/>
      <c r="K6096" s="1"/>
      <c r="L6096" s="1"/>
      <c r="O6096" s="1"/>
    </row>
    <row r="6097" spans="4:15" x14ac:dyDescent="0.2">
      <c r="D6097" s="1"/>
      <c r="E6097" s="1"/>
      <c r="K6097" s="1"/>
      <c r="L6097" s="1"/>
      <c r="O6097" s="1"/>
    </row>
    <row r="6098" spans="4:15" x14ac:dyDescent="0.2">
      <c r="K6098" s="1"/>
      <c r="L6098" s="1"/>
      <c r="O6098" s="1"/>
    </row>
    <row r="6099" spans="4:15" x14ac:dyDescent="0.2">
      <c r="K6099" s="1"/>
      <c r="L6099" s="1"/>
      <c r="O6099" s="1"/>
    </row>
    <row r="6100" spans="4:15" x14ac:dyDescent="0.2">
      <c r="K6100" s="1"/>
      <c r="L6100" s="1"/>
      <c r="O6100" s="1"/>
    </row>
    <row r="6101" spans="4:15" x14ac:dyDescent="0.2">
      <c r="K6101" s="1"/>
      <c r="L6101" s="1"/>
      <c r="O6101" s="1"/>
    </row>
    <row r="6102" spans="4:15" x14ac:dyDescent="0.2">
      <c r="K6102" s="1"/>
      <c r="L6102" s="1"/>
      <c r="O6102" s="1"/>
    </row>
    <row r="6103" spans="4:15" x14ac:dyDescent="0.2">
      <c r="K6103" s="1"/>
      <c r="L6103" s="1"/>
      <c r="O6103" s="1"/>
    </row>
    <row r="6104" spans="4:15" x14ac:dyDescent="0.2">
      <c r="K6104" s="1"/>
      <c r="L6104" s="1"/>
      <c r="O6104" s="1"/>
    </row>
    <row r="6105" spans="4:15" x14ac:dyDescent="0.2">
      <c r="K6105" s="1"/>
      <c r="L6105" s="1"/>
      <c r="O6105" s="1"/>
    </row>
    <row r="6106" spans="4:15" x14ac:dyDescent="0.2">
      <c r="K6106" s="1"/>
      <c r="L6106" s="1"/>
      <c r="O6106" s="1"/>
    </row>
    <row r="6107" spans="4:15" x14ac:dyDescent="0.2">
      <c r="K6107" s="1"/>
      <c r="L6107" s="1"/>
      <c r="O6107" s="1"/>
    </row>
    <row r="6108" spans="4:15" x14ac:dyDescent="0.2">
      <c r="K6108" s="1"/>
      <c r="L6108" s="1"/>
      <c r="O6108" s="1"/>
    </row>
    <row r="6109" spans="4:15" x14ac:dyDescent="0.2">
      <c r="K6109" s="1"/>
      <c r="L6109" s="1"/>
      <c r="O6109" s="1"/>
    </row>
    <row r="6110" spans="4:15" x14ac:dyDescent="0.2">
      <c r="K6110" s="1"/>
      <c r="L6110" s="1"/>
      <c r="O6110" s="1"/>
    </row>
    <row r="6111" spans="4:15" x14ac:dyDescent="0.2">
      <c r="K6111" s="1"/>
      <c r="L6111" s="1"/>
      <c r="O6111" s="1"/>
    </row>
    <row r="6112" spans="4:15" x14ac:dyDescent="0.2">
      <c r="K6112" s="1"/>
      <c r="L6112" s="1"/>
      <c r="O6112" s="1"/>
    </row>
    <row r="6113" spans="11:15" x14ac:dyDescent="0.2">
      <c r="K6113" s="1"/>
      <c r="L6113" s="1"/>
      <c r="O6113" s="1"/>
    </row>
    <row r="6114" spans="11:15" x14ac:dyDescent="0.2">
      <c r="K6114" s="1"/>
      <c r="L6114" s="1"/>
      <c r="O6114" s="1"/>
    </row>
    <row r="6115" spans="11:15" x14ac:dyDescent="0.2">
      <c r="K6115" s="1"/>
      <c r="L6115" s="1"/>
      <c r="O6115" s="1"/>
    </row>
    <row r="6116" spans="11:15" x14ac:dyDescent="0.2">
      <c r="K6116" s="1"/>
      <c r="L6116" s="1"/>
      <c r="O6116" s="1"/>
    </row>
    <row r="6117" spans="11:15" x14ac:dyDescent="0.2">
      <c r="K6117" s="1"/>
      <c r="L6117" s="1"/>
      <c r="O6117" s="1"/>
    </row>
    <row r="6118" spans="11:15" x14ac:dyDescent="0.2">
      <c r="K6118" s="1"/>
      <c r="L6118" s="1"/>
      <c r="O6118" s="1"/>
    </row>
    <row r="6119" spans="11:15" x14ac:dyDescent="0.2">
      <c r="K6119" s="1"/>
      <c r="L6119" s="1"/>
      <c r="O6119" s="1"/>
    </row>
    <row r="6120" spans="11:15" x14ac:dyDescent="0.2">
      <c r="K6120" s="1"/>
      <c r="L6120" s="1"/>
      <c r="O6120" s="1"/>
    </row>
    <row r="6121" spans="11:15" x14ac:dyDescent="0.2">
      <c r="K6121" s="1"/>
      <c r="L6121" s="1"/>
      <c r="O6121" s="1"/>
    </row>
    <row r="6122" spans="11:15" x14ac:dyDescent="0.2">
      <c r="K6122" s="1"/>
      <c r="L6122" s="1"/>
      <c r="O6122" s="1"/>
    </row>
    <row r="6123" spans="11:15" x14ac:dyDescent="0.2">
      <c r="K6123" s="1"/>
      <c r="L6123" s="1"/>
      <c r="O6123" s="1"/>
    </row>
    <row r="6124" spans="11:15" x14ac:dyDescent="0.2">
      <c r="K6124" s="1"/>
      <c r="L6124" s="1"/>
      <c r="O6124" s="1"/>
    </row>
    <row r="6125" spans="11:15" x14ac:dyDescent="0.2">
      <c r="K6125" s="1"/>
      <c r="L6125" s="1"/>
      <c r="O6125" s="1"/>
    </row>
    <row r="6126" spans="11:15" x14ac:dyDescent="0.2">
      <c r="K6126" s="1"/>
      <c r="L6126" s="1"/>
      <c r="O6126" s="1"/>
    </row>
    <row r="6127" spans="11:15" x14ac:dyDescent="0.2">
      <c r="K6127" s="1"/>
      <c r="L6127" s="1"/>
      <c r="O6127" s="1"/>
    </row>
    <row r="6128" spans="11:15" x14ac:dyDescent="0.2">
      <c r="K6128" s="1"/>
      <c r="L6128" s="1"/>
      <c r="O6128" s="1"/>
    </row>
    <row r="6129" spans="11:15" x14ac:dyDescent="0.2">
      <c r="K6129" s="1"/>
      <c r="L6129" s="1"/>
      <c r="O6129" s="1"/>
    </row>
    <row r="6130" spans="11:15" x14ac:dyDescent="0.2">
      <c r="K6130" s="1"/>
      <c r="L6130" s="1"/>
      <c r="O6130" s="1"/>
    </row>
    <row r="6131" spans="11:15" x14ac:dyDescent="0.2">
      <c r="K6131" s="1"/>
      <c r="L6131" s="1"/>
      <c r="O6131" s="1"/>
    </row>
    <row r="6132" spans="11:15" x14ac:dyDescent="0.2">
      <c r="K6132" s="1"/>
      <c r="L6132" s="1"/>
      <c r="O6132" s="1"/>
    </row>
    <row r="6133" spans="11:15" x14ac:dyDescent="0.2">
      <c r="K6133" s="1"/>
      <c r="L6133" s="1"/>
      <c r="O6133" s="1"/>
    </row>
    <row r="6134" spans="11:15" x14ac:dyDescent="0.2">
      <c r="K6134" s="1"/>
      <c r="L6134" s="1"/>
      <c r="O6134" s="1"/>
    </row>
    <row r="6135" spans="11:15" x14ac:dyDescent="0.2">
      <c r="K6135" s="1"/>
      <c r="L6135" s="1"/>
      <c r="O6135" s="1"/>
    </row>
    <row r="6136" spans="11:15" x14ac:dyDescent="0.2">
      <c r="K6136" s="1"/>
      <c r="L6136" s="1"/>
      <c r="O6136" s="1"/>
    </row>
    <row r="6137" spans="11:15" x14ac:dyDescent="0.2">
      <c r="K6137" s="1"/>
      <c r="L6137" s="1"/>
      <c r="O6137" s="1"/>
    </row>
    <row r="6138" spans="11:15" x14ac:dyDescent="0.2">
      <c r="K6138" s="1"/>
      <c r="L6138" s="1"/>
      <c r="O6138" s="1"/>
    </row>
    <row r="6139" spans="11:15" x14ac:dyDescent="0.2">
      <c r="K6139" s="1"/>
      <c r="L6139" s="1"/>
      <c r="O6139" s="1"/>
    </row>
    <row r="6140" spans="11:15" x14ac:dyDescent="0.2">
      <c r="K6140" s="1"/>
      <c r="L6140" s="1"/>
      <c r="O6140" s="1"/>
    </row>
    <row r="6141" spans="11:15" x14ac:dyDescent="0.2">
      <c r="K6141" s="1"/>
      <c r="L6141" s="1"/>
      <c r="O6141" s="1"/>
    </row>
    <row r="6142" spans="11:15" x14ac:dyDescent="0.2">
      <c r="K6142" s="1"/>
      <c r="L6142" s="1"/>
      <c r="O6142" s="1"/>
    </row>
    <row r="6143" spans="11:15" x14ac:dyDescent="0.2">
      <c r="K6143" s="1"/>
      <c r="L6143" s="1"/>
      <c r="O6143" s="1"/>
    </row>
    <row r="6144" spans="11:15" x14ac:dyDescent="0.2">
      <c r="K6144" s="1"/>
      <c r="L6144" s="1"/>
      <c r="O6144" s="1"/>
    </row>
    <row r="6145" spans="4:15" x14ac:dyDescent="0.2">
      <c r="K6145" s="1"/>
      <c r="L6145" s="1"/>
      <c r="O6145" s="1"/>
    </row>
    <row r="6146" spans="4:15" x14ac:dyDescent="0.2">
      <c r="D6146" s="1"/>
      <c r="E6146" s="1"/>
      <c r="K6146" s="1"/>
      <c r="L6146" s="1"/>
      <c r="O6146" s="1"/>
    </row>
    <row r="6147" spans="4:15" x14ac:dyDescent="0.2">
      <c r="D6147" s="1"/>
      <c r="E6147" s="1"/>
      <c r="K6147" s="1"/>
      <c r="L6147" s="1"/>
      <c r="O6147" s="1"/>
    </row>
    <row r="6148" spans="4:15" x14ac:dyDescent="0.2">
      <c r="D6148" s="1"/>
      <c r="E6148" s="1"/>
      <c r="K6148" s="1"/>
      <c r="L6148" s="1"/>
      <c r="O6148" s="1"/>
    </row>
    <row r="6149" spans="4:15" x14ac:dyDescent="0.2">
      <c r="D6149" s="1"/>
      <c r="E6149" s="1"/>
      <c r="K6149" s="1"/>
      <c r="L6149" s="1"/>
      <c r="O6149" s="1"/>
    </row>
    <row r="6150" spans="4:15" x14ac:dyDescent="0.2">
      <c r="D6150" s="1"/>
      <c r="E6150" s="1"/>
      <c r="K6150" s="1"/>
      <c r="L6150" s="1"/>
      <c r="O6150" s="1"/>
    </row>
    <row r="6151" spans="4:15" x14ac:dyDescent="0.2">
      <c r="D6151" s="1"/>
      <c r="E6151" s="1"/>
      <c r="K6151" s="1"/>
      <c r="L6151" s="1"/>
      <c r="O6151" s="1"/>
    </row>
    <row r="6152" spans="4:15" x14ac:dyDescent="0.2">
      <c r="D6152" s="1"/>
      <c r="E6152" s="1"/>
      <c r="K6152" s="1"/>
      <c r="L6152" s="1"/>
      <c r="O6152" s="1"/>
    </row>
    <row r="6153" spans="4:15" x14ac:dyDescent="0.2">
      <c r="D6153" s="1"/>
      <c r="E6153" s="1"/>
      <c r="K6153" s="1"/>
      <c r="L6153" s="1"/>
      <c r="O6153" s="1"/>
    </row>
    <row r="6154" spans="4:15" x14ac:dyDescent="0.2">
      <c r="D6154" s="1"/>
      <c r="E6154" s="1"/>
      <c r="K6154" s="1"/>
      <c r="L6154" s="1"/>
      <c r="O6154" s="1"/>
    </row>
    <row r="6155" spans="4:15" x14ac:dyDescent="0.2">
      <c r="D6155" s="1"/>
      <c r="E6155" s="1"/>
      <c r="K6155" s="1"/>
      <c r="L6155" s="1"/>
      <c r="O6155" s="1"/>
    </row>
    <row r="6156" spans="4:15" x14ac:dyDescent="0.2">
      <c r="D6156" s="1"/>
      <c r="E6156" s="1"/>
      <c r="K6156" s="1"/>
      <c r="L6156" s="1"/>
      <c r="O6156" s="1"/>
    </row>
    <row r="6157" spans="4:15" x14ac:dyDescent="0.2">
      <c r="D6157" s="1"/>
      <c r="E6157" s="1"/>
      <c r="K6157" s="1"/>
      <c r="L6157" s="1"/>
      <c r="O6157" s="1"/>
    </row>
    <row r="6158" spans="4:15" x14ac:dyDescent="0.2">
      <c r="D6158" s="1"/>
      <c r="E6158" s="1"/>
      <c r="K6158" s="1"/>
      <c r="L6158" s="1"/>
      <c r="O6158" s="1"/>
    </row>
    <row r="6159" spans="4:15" x14ac:dyDescent="0.2">
      <c r="D6159" s="1"/>
      <c r="E6159" s="1"/>
      <c r="K6159" s="1"/>
      <c r="L6159" s="1"/>
      <c r="O6159" s="1"/>
    </row>
    <row r="6160" spans="4:15" x14ac:dyDescent="0.2">
      <c r="D6160" s="1"/>
      <c r="E6160" s="1"/>
      <c r="K6160" s="1"/>
      <c r="L6160" s="1"/>
      <c r="O6160" s="1"/>
    </row>
    <row r="6161" spans="4:15" x14ac:dyDescent="0.2">
      <c r="D6161" s="1"/>
      <c r="E6161" s="1"/>
      <c r="K6161" s="1"/>
      <c r="L6161" s="1"/>
      <c r="O6161" s="1"/>
    </row>
    <row r="6162" spans="4:15" x14ac:dyDescent="0.2">
      <c r="D6162" s="1"/>
      <c r="E6162" s="1"/>
      <c r="K6162" s="1"/>
      <c r="L6162" s="1"/>
      <c r="O6162" s="1"/>
    </row>
    <row r="6163" spans="4:15" x14ac:dyDescent="0.2">
      <c r="D6163" s="1"/>
      <c r="E6163" s="1"/>
      <c r="K6163" s="1"/>
      <c r="L6163" s="1"/>
      <c r="O6163" s="1"/>
    </row>
    <row r="6164" spans="4:15" x14ac:dyDescent="0.2">
      <c r="D6164" s="1"/>
      <c r="E6164" s="1"/>
      <c r="K6164" s="1"/>
      <c r="L6164" s="1"/>
      <c r="O6164" s="1"/>
    </row>
    <row r="6165" spans="4:15" x14ac:dyDescent="0.2">
      <c r="D6165" s="1"/>
      <c r="E6165" s="1"/>
      <c r="K6165" s="1"/>
      <c r="L6165" s="1"/>
      <c r="O6165" s="1"/>
    </row>
    <row r="6166" spans="4:15" x14ac:dyDescent="0.2">
      <c r="D6166" s="1"/>
      <c r="E6166" s="1"/>
      <c r="K6166" s="1"/>
      <c r="L6166" s="1"/>
      <c r="O6166" s="1"/>
    </row>
    <row r="6167" spans="4:15" x14ac:dyDescent="0.2">
      <c r="D6167" s="1"/>
      <c r="E6167" s="1"/>
      <c r="K6167" s="1"/>
      <c r="L6167" s="1"/>
      <c r="O6167" s="1"/>
    </row>
    <row r="6168" spans="4:15" x14ac:dyDescent="0.2">
      <c r="D6168" s="1"/>
      <c r="E6168" s="1"/>
      <c r="K6168" s="1"/>
      <c r="L6168" s="1"/>
      <c r="O6168" s="1"/>
    </row>
    <row r="6169" spans="4:15" x14ac:dyDescent="0.2">
      <c r="D6169" s="1"/>
      <c r="E6169" s="1"/>
      <c r="K6169" s="1"/>
      <c r="L6169" s="1"/>
      <c r="O6169" s="1"/>
    </row>
    <row r="6170" spans="4:15" x14ac:dyDescent="0.2">
      <c r="D6170" s="1"/>
      <c r="E6170" s="1"/>
      <c r="K6170" s="1"/>
      <c r="L6170" s="1"/>
      <c r="O6170" s="1"/>
    </row>
    <row r="6171" spans="4:15" x14ac:dyDescent="0.2">
      <c r="D6171" s="1"/>
      <c r="E6171" s="1"/>
      <c r="K6171" s="1"/>
      <c r="L6171" s="1"/>
      <c r="O6171" s="1"/>
    </row>
    <row r="6172" spans="4:15" x14ac:dyDescent="0.2">
      <c r="D6172" s="1"/>
      <c r="E6172" s="1"/>
      <c r="K6172" s="1"/>
      <c r="L6172" s="1"/>
      <c r="O6172" s="1"/>
    </row>
    <row r="6173" spans="4:15" x14ac:dyDescent="0.2">
      <c r="D6173" s="1"/>
      <c r="E6173" s="1"/>
      <c r="K6173" s="1"/>
      <c r="L6173" s="1"/>
      <c r="O6173" s="1"/>
    </row>
    <row r="6174" spans="4:15" x14ac:dyDescent="0.2">
      <c r="D6174" s="1"/>
      <c r="E6174" s="1"/>
      <c r="K6174" s="1"/>
      <c r="L6174" s="1"/>
      <c r="O6174" s="1"/>
    </row>
    <row r="6175" spans="4:15" x14ac:dyDescent="0.2">
      <c r="D6175" s="1"/>
      <c r="E6175" s="1"/>
      <c r="K6175" s="1"/>
      <c r="L6175" s="1"/>
      <c r="O6175" s="1"/>
    </row>
    <row r="6176" spans="4:15" x14ac:dyDescent="0.2">
      <c r="D6176" s="1"/>
      <c r="E6176" s="1"/>
      <c r="K6176" s="1"/>
      <c r="L6176" s="1"/>
      <c r="O6176" s="1"/>
    </row>
    <row r="6177" spans="4:15" x14ac:dyDescent="0.2">
      <c r="D6177" s="1"/>
      <c r="E6177" s="1"/>
      <c r="K6177" s="1"/>
      <c r="L6177" s="1"/>
      <c r="O6177" s="1"/>
    </row>
    <row r="6178" spans="4:15" x14ac:dyDescent="0.2">
      <c r="D6178" s="1"/>
      <c r="E6178" s="1"/>
      <c r="K6178" s="1"/>
      <c r="L6178" s="1"/>
      <c r="O6178" s="1"/>
    </row>
    <row r="6179" spans="4:15" x14ac:dyDescent="0.2">
      <c r="D6179" s="1"/>
      <c r="E6179" s="1"/>
      <c r="K6179" s="1"/>
      <c r="L6179" s="1"/>
      <c r="O6179" s="1"/>
    </row>
    <row r="6180" spans="4:15" x14ac:dyDescent="0.2">
      <c r="D6180" s="1"/>
      <c r="E6180" s="1"/>
      <c r="K6180" s="1"/>
      <c r="L6180" s="1"/>
      <c r="O6180" s="1"/>
    </row>
    <row r="6181" spans="4:15" x14ac:dyDescent="0.2">
      <c r="D6181" s="1"/>
      <c r="E6181" s="1"/>
      <c r="K6181" s="1"/>
      <c r="L6181" s="1"/>
      <c r="O6181" s="1"/>
    </row>
    <row r="6182" spans="4:15" x14ac:dyDescent="0.2">
      <c r="D6182" s="1"/>
      <c r="E6182" s="1"/>
      <c r="K6182" s="1"/>
      <c r="L6182" s="1"/>
      <c r="O6182" s="1"/>
    </row>
    <row r="6183" spans="4:15" x14ac:dyDescent="0.2">
      <c r="D6183" s="1"/>
      <c r="E6183" s="1"/>
      <c r="K6183" s="1"/>
      <c r="L6183" s="1"/>
      <c r="O6183" s="1"/>
    </row>
    <row r="6184" spans="4:15" x14ac:dyDescent="0.2">
      <c r="D6184" s="1"/>
      <c r="E6184" s="1"/>
      <c r="K6184" s="1"/>
      <c r="L6184" s="1"/>
      <c r="O6184" s="1"/>
    </row>
    <row r="6185" spans="4:15" x14ac:dyDescent="0.2">
      <c r="D6185" s="1"/>
      <c r="E6185" s="1"/>
      <c r="K6185" s="1"/>
      <c r="L6185" s="1"/>
      <c r="O6185" s="1"/>
    </row>
    <row r="6186" spans="4:15" x14ac:dyDescent="0.2">
      <c r="D6186" s="1"/>
      <c r="E6186" s="1"/>
      <c r="K6186" s="1"/>
      <c r="L6186" s="1"/>
      <c r="O6186" s="1"/>
    </row>
    <row r="6187" spans="4:15" x14ac:dyDescent="0.2">
      <c r="D6187" s="1"/>
      <c r="E6187" s="1"/>
      <c r="K6187" s="1"/>
      <c r="L6187" s="1"/>
      <c r="O6187" s="1"/>
    </row>
    <row r="6188" spans="4:15" x14ac:dyDescent="0.2">
      <c r="D6188" s="1"/>
      <c r="E6188" s="1"/>
      <c r="K6188" s="1"/>
      <c r="L6188" s="1"/>
      <c r="O6188" s="1"/>
    </row>
    <row r="6189" spans="4:15" x14ac:dyDescent="0.2">
      <c r="D6189" s="1"/>
      <c r="E6189" s="1"/>
      <c r="K6189" s="1"/>
      <c r="L6189" s="1"/>
      <c r="O6189" s="1"/>
    </row>
    <row r="6190" spans="4:15" x14ac:dyDescent="0.2">
      <c r="D6190" s="1"/>
      <c r="E6190" s="1"/>
      <c r="K6190" s="1"/>
      <c r="L6190" s="1"/>
      <c r="O6190" s="1"/>
    </row>
    <row r="6191" spans="4:15" x14ac:dyDescent="0.2">
      <c r="D6191" s="1"/>
      <c r="E6191" s="1"/>
      <c r="K6191" s="1"/>
      <c r="L6191" s="1"/>
      <c r="O6191" s="1"/>
    </row>
    <row r="6192" spans="4:15" x14ac:dyDescent="0.2">
      <c r="D6192" s="1"/>
      <c r="E6192" s="1"/>
      <c r="K6192" s="1"/>
      <c r="L6192" s="1"/>
      <c r="O6192" s="1"/>
    </row>
    <row r="6193" spans="4:15" x14ac:dyDescent="0.2">
      <c r="D6193" s="1"/>
      <c r="E6193" s="1"/>
      <c r="K6193" s="1"/>
      <c r="L6193" s="1"/>
      <c r="O6193" s="1"/>
    </row>
    <row r="6194" spans="4:15" x14ac:dyDescent="0.2">
      <c r="D6194" s="1"/>
      <c r="E6194" s="1"/>
      <c r="K6194" s="1"/>
      <c r="L6194" s="1"/>
      <c r="O6194" s="1"/>
    </row>
    <row r="6195" spans="4:15" x14ac:dyDescent="0.2">
      <c r="D6195" s="1"/>
      <c r="E6195" s="1"/>
      <c r="K6195" s="1"/>
      <c r="L6195" s="1"/>
      <c r="O6195" s="1"/>
    </row>
    <row r="6196" spans="4:15" x14ac:dyDescent="0.2">
      <c r="D6196" s="1"/>
      <c r="E6196" s="1"/>
      <c r="K6196" s="1"/>
      <c r="L6196" s="1"/>
      <c r="O6196" s="1"/>
    </row>
    <row r="6197" spans="4:15" x14ac:dyDescent="0.2">
      <c r="D6197" s="1"/>
      <c r="E6197" s="1"/>
      <c r="K6197" s="1"/>
      <c r="L6197" s="1"/>
      <c r="O6197" s="1"/>
    </row>
    <row r="6198" spans="4:15" x14ac:dyDescent="0.2">
      <c r="D6198" s="1"/>
      <c r="E6198" s="1"/>
      <c r="K6198" s="1"/>
      <c r="L6198" s="1"/>
      <c r="O6198" s="1"/>
    </row>
    <row r="6199" spans="4:15" x14ac:dyDescent="0.2">
      <c r="D6199" s="1"/>
      <c r="E6199" s="1"/>
      <c r="K6199" s="1"/>
      <c r="L6199" s="1"/>
      <c r="O6199" s="1"/>
    </row>
    <row r="6200" spans="4:15" x14ac:dyDescent="0.2">
      <c r="D6200" s="1"/>
      <c r="E6200" s="1"/>
      <c r="K6200" s="1"/>
      <c r="L6200" s="1"/>
      <c r="O6200" s="1"/>
    </row>
    <row r="6201" spans="4:15" x14ac:dyDescent="0.2">
      <c r="D6201" s="1"/>
      <c r="E6201" s="1"/>
      <c r="K6201" s="1"/>
      <c r="L6201" s="1"/>
      <c r="O6201" s="1"/>
    </row>
    <row r="6202" spans="4:15" x14ac:dyDescent="0.2">
      <c r="D6202" s="1"/>
      <c r="E6202" s="1"/>
      <c r="K6202" s="1"/>
      <c r="L6202" s="1"/>
      <c r="O6202" s="1"/>
    </row>
    <row r="6203" spans="4:15" x14ac:dyDescent="0.2">
      <c r="D6203" s="1"/>
      <c r="E6203" s="1"/>
      <c r="K6203" s="1"/>
      <c r="L6203" s="1"/>
      <c r="O6203" s="1"/>
    </row>
    <row r="6204" spans="4:15" x14ac:dyDescent="0.2">
      <c r="D6204" s="1"/>
      <c r="E6204" s="1"/>
      <c r="K6204" s="1"/>
      <c r="L6204" s="1"/>
      <c r="O6204" s="1"/>
    </row>
    <row r="6205" spans="4:15" x14ac:dyDescent="0.2">
      <c r="D6205" s="1"/>
      <c r="E6205" s="1"/>
      <c r="K6205" s="1"/>
      <c r="L6205" s="1"/>
      <c r="O6205" s="1"/>
    </row>
    <row r="6206" spans="4:15" x14ac:dyDescent="0.2">
      <c r="D6206" s="1"/>
      <c r="E6206" s="1"/>
      <c r="K6206" s="1"/>
      <c r="L6206" s="1"/>
      <c r="O6206" s="1"/>
    </row>
    <row r="6207" spans="4:15" x14ac:dyDescent="0.2">
      <c r="D6207" s="1"/>
      <c r="E6207" s="1"/>
      <c r="K6207" s="1"/>
      <c r="L6207" s="1"/>
      <c r="O6207" s="1"/>
    </row>
    <row r="6208" spans="4:15" x14ac:dyDescent="0.2">
      <c r="D6208" s="1"/>
      <c r="E6208" s="1"/>
      <c r="K6208" s="1"/>
      <c r="L6208" s="1"/>
      <c r="O6208" s="1"/>
    </row>
    <row r="6209" spans="4:15" x14ac:dyDescent="0.2">
      <c r="D6209" s="1"/>
      <c r="E6209" s="1"/>
      <c r="K6209" s="1"/>
      <c r="L6209" s="1"/>
      <c r="O6209" s="1"/>
    </row>
    <row r="6210" spans="4:15" x14ac:dyDescent="0.2">
      <c r="D6210" s="1"/>
      <c r="E6210" s="1"/>
      <c r="K6210" s="1"/>
      <c r="L6210" s="1"/>
      <c r="O6210" s="1"/>
    </row>
    <row r="6211" spans="4:15" x14ac:dyDescent="0.2">
      <c r="D6211" s="1"/>
      <c r="E6211" s="1"/>
      <c r="K6211" s="1"/>
      <c r="L6211" s="1"/>
      <c r="O6211" s="1"/>
    </row>
    <row r="6212" spans="4:15" x14ac:dyDescent="0.2">
      <c r="D6212" s="1"/>
      <c r="E6212" s="1"/>
      <c r="K6212" s="1"/>
      <c r="L6212" s="1"/>
      <c r="O6212" s="1"/>
    </row>
    <row r="6213" spans="4:15" x14ac:dyDescent="0.2">
      <c r="D6213" s="1"/>
      <c r="E6213" s="1"/>
      <c r="K6213" s="1"/>
      <c r="L6213" s="1"/>
      <c r="O6213" s="1"/>
    </row>
    <row r="6214" spans="4:15" x14ac:dyDescent="0.2">
      <c r="D6214" s="1"/>
      <c r="E6214" s="1"/>
      <c r="K6214" s="1"/>
      <c r="L6214" s="1"/>
      <c r="O6214" s="1"/>
    </row>
    <row r="6215" spans="4:15" x14ac:dyDescent="0.2">
      <c r="D6215" s="1"/>
      <c r="E6215" s="1"/>
      <c r="K6215" s="1"/>
      <c r="L6215" s="1"/>
      <c r="O6215" s="1"/>
    </row>
    <row r="6216" spans="4:15" x14ac:dyDescent="0.2">
      <c r="D6216" s="1"/>
      <c r="E6216" s="1"/>
      <c r="K6216" s="1"/>
      <c r="L6216" s="1"/>
      <c r="O6216" s="1"/>
    </row>
    <row r="6217" spans="4:15" x14ac:dyDescent="0.2">
      <c r="D6217" s="1"/>
      <c r="E6217" s="1"/>
      <c r="K6217" s="1"/>
      <c r="L6217" s="1"/>
      <c r="O6217" s="1"/>
    </row>
    <row r="6218" spans="4:15" x14ac:dyDescent="0.2">
      <c r="K6218" s="1"/>
      <c r="L6218" s="1"/>
      <c r="O6218" s="1"/>
    </row>
    <row r="6219" spans="4:15" x14ac:dyDescent="0.2">
      <c r="K6219" s="1"/>
      <c r="L6219" s="1"/>
      <c r="O6219" s="1"/>
    </row>
    <row r="6220" spans="4:15" x14ac:dyDescent="0.2">
      <c r="K6220" s="1"/>
      <c r="L6220" s="1"/>
      <c r="O6220" s="1"/>
    </row>
    <row r="6221" spans="4:15" x14ac:dyDescent="0.2">
      <c r="K6221" s="1"/>
      <c r="L6221" s="1"/>
      <c r="O6221" s="1"/>
    </row>
    <row r="6222" spans="4:15" x14ac:dyDescent="0.2">
      <c r="K6222" s="1"/>
      <c r="L6222" s="1"/>
      <c r="O6222" s="1"/>
    </row>
    <row r="6223" spans="4:15" x14ac:dyDescent="0.2">
      <c r="K6223" s="1"/>
      <c r="L6223" s="1"/>
      <c r="O6223" s="1"/>
    </row>
    <row r="6224" spans="4:15" x14ac:dyDescent="0.2">
      <c r="K6224" s="1"/>
      <c r="L6224" s="1"/>
      <c r="O6224" s="1"/>
    </row>
    <row r="6225" spans="11:15" x14ac:dyDescent="0.2">
      <c r="K6225" s="1"/>
      <c r="L6225" s="1"/>
      <c r="O6225" s="1"/>
    </row>
    <row r="6226" spans="11:15" x14ac:dyDescent="0.2">
      <c r="K6226" s="1"/>
      <c r="L6226" s="1"/>
      <c r="O6226" s="1"/>
    </row>
    <row r="6227" spans="11:15" x14ac:dyDescent="0.2">
      <c r="K6227" s="1"/>
      <c r="L6227" s="1"/>
      <c r="O6227" s="1"/>
    </row>
    <row r="6228" spans="11:15" x14ac:dyDescent="0.2">
      <c r="K6228" s="1"/>
      <c r="L6228" s="1"/>
      <c r="O6228" s="1"/>
    </row>
    <row r="6229" spans="11:15" x14ac:dyDescent="0.2">
      <c r="K6229" s="1"/>
      <c r="L6229" s="1"/>
      <c r="O6229" s="1"/>
    </row>
    <row r="6230" spans="11:15" x14ac:dyDescent="0.2">
      <c r="K6230" s="1"/>
      <c r="L6230" s="1"/>
      <c r="O6230" s="1"/>
    </row>
    <row r="6231" spans="11:15" x14ac:dyDescent="0.2">
      <c r="K6231" s="1"/>
      <c r="L6231" s="1"/>
      <c r="O6231" s="1"/>
    </row>
    <row r="6232" spans="11:15" x14ac:dyDescent="0.2">
      <c r="K6232" s="1"/>
      <c r="L6232" s="1"/>
      <c r="O6232" s="1"/>
    </row>
    <row r="6233" spans="11:15" x14ac:dyDescent="0.2">
      <c r="K6233" s="1"/>
      <c r="L6233" s="1"/>
      <c r="O6233" s="1"/>
    </row>
    <row r="6234" spans="11:15" x14ac:dyDescent="0.2">
      <c r="K6234" s="1"/>
      <c r="L6234" s="1"/>
      <c r="O6234" s="1"/>
    </row>
    <row r="6235" spans="11:15" x14ac:dyDescent="0.2">
      <c r="K6235" s="1"/>
      <c r="L6235" s="1"/>
      <c r="O6235" s="1"/>
    </row>
    <row r="6236" spans="11:15" x14ac:dyDescent="0.2">
      <c r="K6236" s="1"/>
      <c r="L6236" s="1"/>
      <c r="O6236" s="1"/>
    </row>
    <row r="6237" spans="11:15" x14ac:dyDescent="0.2">
      <c r="K6237" s="1"/>
      <c r="L6237" s="1"/>
      <c r="O6237" s="1"/>
    </row>
    <row r="6238" spans="11:15" x14ac:dyDescent="0.2">
      <c r="K6238" s="1"/>
      <c r="L6238" s="1"/>
      <c r="O6238" s="1"/>
    </row>
    <row r="6239" spans="11:15" x14ac:dyDescent="0.2">
      <c r="K6239" s="1"/>
      <c r="L6239" s="1"/>
      <c r="O6239" s="1"/>
    </row>
    <row r="6240" spans="11:15" x14ac:dyDescent="0.2">
      <c r="K6240" s="1"/>
      <c r="L6240" s="1"/>
      <c r="O6240" s="1"/>
    </row>
    <row r="6241" spans="4:15" x14ac:dyDescent="0.2">
      <c r="K6241" s="1"/>
      <c r="L6241" s="1"/>
      <c r="O6241" s="1"/>
    </row>
    <row r="6242" spans="4:15" x14ac:dyDescent="0.2">
      <c r="D6242" s="1"/>
      <c r="E6242" s="1"/>
      <c r="K6242" s="1"/>
      <c r="L6242" s="1"/>
      <c r="O6242" s="1"/>
    </row>
    <row r="6243" spans="4:15" x14ac:dyDescent="0.2">
      <c r="D6243" s="1"/>
      <c r="E6243" s="1"/>
      <c r="K6243" s="1"/>
      <c r="L6243" s="1"/>
      <c r="O6243" s="1"/>
    </row>
    <row r="6244" spans="4:15" x14ac:dyDescent="0.2">
      <c r="D6244" s="1"/>
      <c r="E6244" s="1"/>
      <c r="K6244" s="1"/>
      <c r="L6244" s="1"/>
      <c r="O6244" s="1"/>
    </row>
    <row r="6245" spans="4:15" x14ac:dyDescent="0.2">
      <c r="D6245" s="1"/>
      <c r="E6245" s="1"/>
      <c r="K6245" s="1"/>
      <c r="L6245" s="1"/>
      <c r="O6245" s="1"/>
    </row>
    <row r="6246" spans="4:15" x14ac:dyDescent="0.2">
      <c r="D6246" s="1"/>
      <c r="E6246" s="1"/>
      <c r="K6246" s="1"/>
      <c r="L6246" s="1"/>
      <c r="O6246" s="1"/>
    </row>
    <row r="6247" spans="4:15" x14ac:dyDescent="0.2">
      <c r="D6247" s="1"/>
      <c r="E6247" s="1"/>
      <c r="K6247" s="1"/>
      <c r="L6247" s="1"/>
      <c r="O6247" s="1"/>
    </row>
    <row r="6248" spans="4:15" x14ac:dyDescent="0.2">
      <c r="D6248" s="1"/>
      <c r="E6248" s="1"/>
      <c r="K6248" s="1"/>
      <c r="L6248" s="1"/>
      <c r="O6248" s="1"/>
    </row>
    <row r="6249" spans="4:15" x14ac:dyDescent="0.2">
      <c r="D6249" s="1"/>
      <c r="E6249" s="1"/>
      <c r="K6249" s="1"/>
      <c r="L6249" s="1"/>
      <c r="O6249" s="1"/>
    </row>
    <row r="6250" spans="4:15" x14ac:dyDescent="0.2">
      <c r="D6250" s="1"/>
      <c r="E6250" s="1"/>
      <c r="K6250" s="1"/>
      <c r="L6250" s="1"/>
      <c r="O6250" s="1"/>
    </row>
    <row r="6251" spans="4:15" x14ac:dyDescent="0.2">
      <c r="D6251" s="1"/>
      <c r="E6251" s="1"/>
      <c r="K6251" s="1"/>
      <c r="L6251" s="1"/>
      <c r="O6251" s="1"/>
    </row>
    <row r="6252" spans="4:15" x14ac:dyDescent="0.2">
      <c r="D6252" s="1"/>
      <c r="E6252" s="1"/>
      <c r="K6252" s="1"/>
      <c r="L6252" s="1"/>
      <c r="O6252" s="1"/>
    </row>
    <row r="6253" spans="4:15" x14ac:dyDescent="0.2">
      <c r="D6253" s="1"/>
      <c r="E6253" s="1"/>
      <c r="K6253" s="1"/>
      <c r="L6253" s="1"/>
      <c r="O6253" s="1"/>
    </row>
    <row r="6254" spans="4:15" x14ac:dyDescent="0.2">
      <c r="D6254" s="1"/>
      <c r="E6254" s="1"/>
      <c r="K6254" s="1"/>
      <c r="L6254" s="1"/>
      <c r="O6254" s="1"/>
    </row>
    <row r="6255" spans="4:15" x14ac:dyDescent="0.2">
      <c r="D6255" s="1"/>
      <c r="E6255" s="1"/>
      <c r="K6255" s="1"/>
      <c r="L6255" s="1"/>
      <c r="O6255" s="1"/>
    </row>
    <row r="6256" spans="4:15" x14ac:dyDescent="0.2">
      <c r="D6256" s="1"/>
      <c r="E6256" s="1"/>
      <c r="K6256" s="1"/>
      <c r="L6256" s="1"/>
      <c r="O6256" s="1"/>
    </row>
    <row r="6257" spans="4:15" x14ac:dyDescent="0.2">
      <c r="D6257" s="1"/>
      <c r="E6257" s="1"/>
      <c r="K6257" s="1"/>
      <c r="L6257" s="1"/>
      <c r="O6257" s="1"/>
    </row>
    <row r="6258" spans="4:15" x14ac:dyDescent="0.2">
      <c r="D6258" s="1"/>
      <c r="E6258" s="1"/>
      <c r="K6258" s="1"/>
      <c r="L6258" s="1"/>
      <c r="O6258" s="1"/>
    </row>
    <row r="6259" spans="4:15" x14ac:dyDescent="0.2">
      <c r="D6259" s="1"/>
      <c r="E6259" s="1"/>
      <c r="K6259" s="1"/>
      <c r="L6259" s="1"/>
      <c r="O6259" s="1"/>
    </row>
    <row r="6260" spans="4:15" x14ac:dyDescent="0.2">
      <c r="D6260" s="1"/>
      <c r="E6260" s="1"/>
      <c r="K6260" s="1"/>
      <c r="L6260" s="1"/>
      <c r="O6260" s="1"/>
    </row>
    <row r="6261" spans="4:15" x14ac:dyDescent="0.2">
      <c r="D6261" s="1"/>
      <c r="E6261" s="1"/>
      <c r="K6261" s="1"/>
      <c r="L6261" s="1"/>
      <c r="O6261" s="1"/>
    </row>
    <row r="6262" spans="4:15" x14ac:dyDescent="0.2">
      <c r="D6262" s="1"/>
      <c r="E6262" s="1"/>
      <c r="K6262" s="1"/>
      <c r="L6262" s="1"/>
      <c r="O6262" s="1"/>
    </row>
    <row r="6263" spans="4:15" x14ac:dyDescent="0.2">
      <c r="D6263" s="1"/>
      <c r="E6263" s="1"/>
      <c r="K6263" s="1"/>
      <c r="L6263" s="1"/>
      <c r="O6263" s="1"/>
    </row>
    <row r="6264" spans="4:15" x14ac:dyDescent="0.2">
      <c r="D6264" s="1"/>
      <c r="E6264" s="1"/>
      <c r="K6264" s="1"/>
      <c r="L6264" s="1"/>
      <c r="O6264" s="1"/>
    </row>
    <row r="6265" spans="4:15" x14ac:dyDescent="0.2">
      <c r="D6265" s="1"/>
      <c r="E6265" s="1"/>
      <c r="K6265" s="1"/>
      <c r="L6265" s="1"/>
      <c r="O6265" s="1"/>
    </row>
    <row r="6266" spans="4:15" x14ac:dyDescent="0.2">
      <c r="K6266" s="1"/>
      <c r="L6266" s="1"/>
      <c r="O6266" s="1"/>
    </row>
    <row r="6267" spans="4:15" x14ac:dyDescent="0.2">
      <c r="K6267" s="1"/>
      <c r="L6267" s="1"/>
      <c r="O6267" s="1"/>
    </row>
    <row r="6268" spans="4:15" x14ac:dyDescent="0.2">
      <c r="K6268" s="1"/>
      <c r="L6268" s="1"/>
      <c r="O6268" s="1"/>
    </row>
    <row r="6269" spans="4:15" x14ac:dyDescent="0.2">
      <c r="K6269" s="1"/>
      <c r="L6269" s="1"/>
      <c r="O6269" s="1"/>
    </row>
    <row r="6270" spans="4:15" x14ac:dyDescent="0.2">
      <c r="K6270" s="1"/>
      <c r="L6270" s="1"/>
      <c r="O6270" s="1"/>
    </row>
    <row r="6271" spans="4:15" x14ac:dyDescent="0.2">
      <c r="K6271" s="1"/>
      <c r="L6271" s="1"/>
      <c r="O6271" s="1"/>
    </row>
    <row r="6272" spans="4:15" x14ac:dyDescent="0.2">
      <c r="K6272" s="1"/>
      <c r="L6272" s="1"/>
      <c r="O6272" s="1"/>
    </row>
    <row r="6273" spans="11:15" x14ac:dyDescent="0.2">
      <c r="K6273" s="1"/>
      <c r="L6273" s="1"/>
      <c r="O6273" s="1"/>
    </row>
    <row r="6274" spans="11:15" x14ac:dyDescent="0.2">
      <c r="K6274" s="1"/>
      <c r="L6274" s="1"/>
      <c r="O6274" s="1"/>
    </row>
    <row r="6275" spans="11:15" x14ac:dyDescent="0.2">
      <c r="K6275" s="1"/>
      <c r="L6275" s="1"/>
      <c r="O6275" s="1"/>
    </row>
    <row r="6276" spans="11:15" x14ac:dyDescent="0.2">
      <c r="K6276" s="1"/>
      <c r="L6276" s="1"/>
      <c r="O6276" s="1"/>
    </row>
    <row r="6277" spans="11:15" x14ac:dyDescent="0.2">
      <c r="K6277" s="1"/>
      <c r="L6277" s="1"/>
      <c r="O6277" s="1"/>
    </row>
    <row r="6278" spans="11:15" x14ac:dyDescent="0.2">
      <c r="K6278" s="1"/>
      <c r="L6278" s="1"/>
      <c r="O6278" s="1"/>
    </row>
    <row r="6279" spans="11:15" x14ac:dyDescent="0.2">
      <c r="K6279" s="1"/>
      <c r="L6279" s="1"/>
      <c r="O6279" s="1"/>
    </row>
    <row r="6280" spans="11:15" x14ac:dyDescent="0.2">
      <c r="K6280" s="1"/>
      <c r="L6280" s="1"/>
      <c r="O6280" s="1"/>
    </row>
    <row r="6281" spans="11:15" x14ac:dyDescent="0.2">
      <c r="K6281" s="1"/>
      <c r="L6281" s="1"/>
      <c r="O6281" s="1"/>
    </row>
    <row r="6282" spans="11:15" x14ac:dyDescent="0.2">
      <c r="K6282" s="1"/>
      <c r="L6282" s="1"/>
      <c r="O6282" s="1"/>
    </row>
    <row r="6283" spans="11:15" x14ac:dyDescent="0.2">
      <c r="K6283" s="1"/>
      <c r="L6283" s="1"/>
      <c r="O6283" s="1"/>
    </row>
    <row r="6284" spans="11:15" x14ac:dyDescent="0.2">
      <c r="K6284" s="1"/>
      <c r="L6284" s="1"/>
      <c r="O6284" s="1"/>
    </row>
    <row r="6285" spans="11:15" x14ac:dyDescent="0.2">
      <c r="K6285" s="1"/>
      <c r="L6285" s="1"/>
      <c r="O6285" s="1"/>
    </row>
    <row r="6286" spans="11:15" x14ac:dyDescent="0.2">
      <c r="K6286" s="1"/>
      <c r="L6286" s="1"/>
      <c r="O6286" s="1"/>
    </row>
    <row r="6287" spans="11:15" x14ac:dyDescent="0.2">
      <c r="K6287" s="1"/>
      <c r="L6287" s="1"/>
      <c r="O6287" s="1"/>
    </row>
    <row r="6288" spans="11:15" x14ac:dyDescent="0.2">
      <c r="K6288" s="1"/>
      <c r="L6288" s="1"/>
      <c r="O6288" s="1"/>
    </row>
    <row r="6289" spans="11:15" x14ac:dyDescent="0.2">
      <c r="K6289" s="1"/>
      <c r="L6289" s="1"/>
      <c r="O6289" s="1"/>
    </row>
    <row r="6290" spans="11:15" x14ac:dyDescent="0.2">
      <c r="K6290" s="1"/>
      <c r="L6290" s="1"/>
      <c r="O6290" s="1"/>
    </row>
    <row r="6291" spans="11:15" x14ac:dyDescent="0.2">
      <c r="K6291" s="1"/>
      <c r="L6291" s="1"/>
      <c r="O6291" s="1"/>
    </row>
    <row r="6292" spans="11:15" x14ac:dyDescent="0.2">
      <c r="K6292" s="1"/>
      <c r="L6292" s="1"/>
      <c r="O6292" s="1"/>
    </row>
    <row r="6293" spans="11:15" x14ac:dyDescent="0.2">
      <c r="K6293" s="1"/>
      <c r="L6293" s="1"/>
      <c r="O6293" s="1"/>
    </row>
    <row r="6294" spans="11:15" x14ac:dyDescent="0.2">
      <c r="K6294" s="1"/>
      <c r="L6294" s="1"/>
      <c r="O6294" s="1"/>
    </row>
    <row r="6295" spans="11:15" x14ac:dyDescent="0.2">
      <c r="K6295" s="1"/>
      <c r="L6295" s="1"/>
      <c r="O6295" s="1"/>
    </row>
    <row r="6296" spans="11:15" x14ac:dyDescent="0.2">
      <c r="K6296" s="1"/>
      <c r="L6296" s="1"/>
      <c r="O6296" s="1"/>
    </row>
    <row r="6297" spans="11:15" x14ac:dyDescent="0.2">
      <c r="K6297" s="1"/>
      <c r="L6297" s="1"/>
      <c r="O6297" s="1"/>
    </row>
    <row r="6298" spans="11:15" x14ac:dyDescent="0.2">
      <c r="K6298" s="1"/>
      <c r="L6298" s="1"/>
      <c r="O6298" s="1"/>
    </row>
    <row r="6299" spans="11:15" x14ac:dyDescent="0.2">
      <c r="K6299" s="1"/>
      <c r="L6299" s="1"/>
      <c r="O6299" s="1"/>
    </row>
    <row r="6300" spans="11:15" x14ac:dyDescent="0.2">
      <c r="K6300" s="1"/>
      <c r="L6300" s="1"/>
      <c r="O6300" s="1"/>
    </row>
    <row r="6301" spans="11:15" x14ac:dyDescent="0.2">
      <c r="K6301" s="1"/>
      <c r="L6301" s="1"/>
      <c r="O6301" s="1"/>
    </row>
    <row r="6302" spans="11:15" x14ac:dyDescent="0.2">
      <c r="K6302" s="1"/>
      <c r="L6302" s="1"/>
      <c r="O6302" s="1"/>
    </row>
    <row r="6303" spans="11:15" x14ac:dyDescent="0.2">
      <c r="K6303" s="1"/>
      <c r="L6303" s="1"/>
      <c r="O6303" s="1"/>
    </row>
    <row r="6304" spans="11:15" x14ac:dyDescent="0.2">
      <c r="K6304" s="1"/>
      <c r="L6304" s="1"/>
      <c r="O6304" s="1"/>
    </row>
    <row r="6305" spans="11:15" x14ac:dyDescent="0.2">
      <c r="K6305" s="1"/>
      <c r="L6305" s="1"/>
      <c r="O6305" s="1"/>
    </row>
    <row r="6306" spans="11:15" x14ac:dyDescent="0.2">
      <c r="K6306" s="1"/>
      <c r="L6306" s="1"/>
      <c r="O6306" s="1"/>
    </row>
    <row r="6307" spans="11:15" x14ac:dyDescent="0.2">
      <c r="K6307" s="1"/>
      <c r="L6307" s="1"/>
      <c r="O6307" s="1"/>
    </row>
    <row r="6308" spans="11:15" x14ac:dyDescent="0.2">
      <c r="K6308" s="1"/>
      <c r="L6308" s="1"/>
      <c r="O6308" s="1"/>
    </row>
    <row r="6309" spans="11:15" x14ac:dyDescent="0.2">
      <c r="K6309" s="1"/>
      <c r="L6309" s="1"/>
      <c r="O6309" s="1"/>
    </row>
    <row r="6310" spans="11:15" x14ac:dyDescent="0.2">
      <c r="K6310" s="1"/>
      <c r="L6310" s="1"/>
      <c r="O6310" s="1"/>
    </row>
    <row r="6311" spans="11:15" x14ac:dyDescent="0.2">
      <c r="K6311" s="1"/>
      <c r="L6311" s="1"/>
      <c r="O6311" s="1"/>
    </row>
    <row r="6312" spans="11:15" x14ac:dyDescent="0.2">
      <c r="K6312" s="1"/>
      <c r="L6312" s="1"/>
      <c r="O6312" s="1"/>
    </row>
    <row r="6313" spans="11:15" x14ac:dyDescent="0.2">
      <c r="K6313" s="1"/>
      <c r="L6313" s="1"/>
      <c r="O6313" s="1"/>
    </row>
    <row r="6314" spans="11:15" x14ac:dyDescent="0.2">
      <c r="K6314" s="1"/>
      <c r="L6314" s="1"/>
      <c r="O6314" s="1"/>
    </row>
    <row r="6315" spans="11:15" x14ac:dyDescent="0.2">
      <c r="K6315" s="1"/>
      <c r="L6315" s="1"/>
      <c r="O6315" s="1"/>
    </row>
    <row r="6316" spans="11:15" x14ac:dyDescent="0.2">
      <c r="K6316" s="1"/>
      <c r="L6316" s="1"/>
      <c r="O6316" s="1"/>
    </row>
    <row r="6317" spans="11:15" x14ac:dyDescent="0.2">
      <c r="K6317" s="1"/>
      <c r="L6317" s="1"/>
      <c r="O6317" s="1"/>
    </row>
    <row r="6318" spans="11:15" x14ac:dyDescent="0.2">
      <c r="K6318" s="1"/>
      <c r="L6318" s="1"/>
      <c r="O6318" s="1"/>
    </row>
    <row r="6319" spans="11:15" x14ac:dyDescent="0.2">
      <c r="K6319" s="1"/>
      <c r="L6319" s="1"/>
      <c r="O6319" s="1"/>
    </row>
    <row r="6320" spans="11:15" x14ac:dyDescent="0.2">
      <c r="K6320" s="1"/>
      <c r="L6320" s="1"/>
      <c r="O6320" s="1"/>
    </row>
    <row r="6321" spans="11:15" x14ac:dyDescent="0.2">
      <c r="K6321" s="1"/>
      <c r="L6321" s="1"/>
      <c r="O6321" s="1"/>
    </row>
    <row r="6322" spans="11:15" x14ac:dyDescent="0.2">
      <c r="K6322" s="1"/>
      <c r="L6322" s="1"/>
      <c r="O6322" s="1"/>
    </row>
    <row r="6323" spans="11:15" x14ac:dyDescent="0.2">
      <c r="K6323" s="1"/>
      <c r="L6323" s="1"/>
      <c r="O6323" s="1"/>
    </row>
    <row r="6324" spans="11:15" x14ac:dyDescent="0.2">
      <c r="K6324" s="1"/>
      <c r="L6324" s="1"/>
      <c r="O6324" s="1"/>
    </row>
    <row r="6325" spans="11:15" x14ac:dyDescent="0.2">
      <c r="K6325" s="1"/>
      <c r="L6325" s="1"/>
      <c r="O6325" s="1"/>
    </row>
    <row r="6326" spans="11:15" x14ac:dyDescent="0.2">
      <c r="K6326" s="1"/>
      <c r="L6326" s="1"/>
      <c r="O6326" s="1"/>
    </row>
    <row r="6327" spans="11:15" x14ac:dyDescent="0.2">
      <c r="K6327" s="1"/>
      <c r="L6327" s="1"/>
      <c r="O6327" s="1"/>
    </row>
    <row r="6328" spans="11:15" x14ac:dyDescent="0.2">
      <c r="K6328" s="1"/>
      <c r="L6328" s="1"/>
      <c r="O6328" s="1"/>
    </row>
    <row r="6329" spans="11:15" x14ac:dyDescent="0.2">
      <c r="K6329" s="1"/>
      <c r="L6329" s="1"/>
      <c r="O6329" s="1"/>
    </row>
    <row r="6330" spans="11:15" x14ac:dyDescent="0.2">
      <c r="K6330" s="1"/>
      <c r="L6330" s="1"/>
      <c r="O6330" s="1"/>
    </row>
    <row r="6331" spans="11:15" x14ac:dyDescent="0.2">
      <c r="K6331" s="1"/>
      <c r="L6331" s="1"/>
      <c r="O6331" s="1"/>
    </row>
    <row r="6332" spans="11:15" x14ac:dyDescent="0.2">
      <c r="K6332" s="1"/>
      <c r="L6332" s="1"/>
      <c r="O6332" s="1"/>
    </row>
    <row r="6333" spans="11:15" x14ac:dyDescent="0.2">
      <c r="K6333" s="1"/>
      <c r="L6333" s="1"/>
      <c r="O6333" s="1"/>
    </row>
    <row r="6334" spans="11:15" x14ac:dyDescent="0.2">
      <c r="K6334" s="1"/>
      <c r="L6334" s="1"/>
      <c r="O6334" s="1"/>
    </row>
    <row r="6335" spans="11:15" x14ac:dyDescent="0.2">
      <c r="K6335" s="1"/>
      <c r="L6335" s="1"/>
      <c r="O6335" s="1"/>
    </row>
    <row r="6336" spans="11:15" x14ac:dyDescent="0.2">
      <c r="K6336" s="1"/>
      <c r="L6336" s="1"/>
      <c r="O6336" s="1"/>
    </row>
    <row r="6337" spans="11:15" x14ac:dyDescent="0.2">
      <c r="K6337" s="1"/>
      <c r="L6337" s="1"/>
      <c r="O6337" s="1"/>
    </row>
    <row r="6338" spans="11:15" x14ac:dyDescent="0.2">
      <c r="K6338" s="1"/>
      <c r="L6338" s="1"/>
      <c r="O6338" s="1"/>
    </row>
    <row r="6339" spans="11:15" x14ac:dyDescent="0.2">
      <c r="K6339" s="1"/>
      <c r="L6339" s="1"/>
      <c r="O6339" s="1"/>
    </row>
    <row r="6340" spans="11:15" x14ac:dyDescent="0.2">
      <c r="K6340" s="1"/>
      <c r="L6340" s="1"/>
      <c r="O6340" s="1"/>
    </row>
    <row r="6341" spans="11:15" x14ac:dyDescent="0.2">
      <c r="K6341" s="1"/>
      <c r="L6341" s="1"/>
      <c r="O6341" s="1"/>
    </row>
    <row r="6342" spans="11:15" x14ac:dyDescent="0.2">
      <c r="K6342" s="1"/>
      <c r="L6342" s="1"/>
      <c r="O6342" s="1"/>
    </row>
    <row r="6343" spans="11:15" x14ac:dyDescent="0.2">
      <c r="K6343" s="1"/>
      <c r="L6343" s="1"/>
      <c r="O6343" s="1"/>
    </row>
    <row r="6344" spans="11:15" x14ac:dyDescent="0.2">
      <c r="K6344" s="1"/>
      <c r="L6344" s="1"/>
      <c r="O6344" s="1"/>
    </row>
    <row r="6345" spans="11:15" x14ac:dyDescent="0.2">
      <c r="K6345" s="1"/>
      <c r="L6345" s="1"/>
      <c r="O6345" s="1"/>
    </row>
    <row r="6346" spans="11:15" x14ac:dyDescent="0.2">
      <c r="K6346" s="1"/>
      <c r="L6346" s="1"/>
      <c r="O6346" s="1"/>
    </row>
    <row r="6347" spans="11:15" x14ac:dyDescent="0.2">
      <c r="K6347" s="1"/>
      <c r="L6347" s="1"/>
      <c r="O6347" s="1"/>
    </row>
    <row r="6348" spans="11:15" x14ac:dyDescent="0.2">
      <c r="K6348" s="1"/>
      <c r="L6348" s="1"/>
      <c r="O6348" s="1"/>
    </row>
    <row r="6349" spans="11:15" x14ac:dyDescent="0.2">
      <c r="K6349" s="1"/>
      <c r="L6349" s="1"/>
      <c r="O6349" s="1"/>
    </row>
    <row r="6350" spans="11:15" x14ac:dyDescent="0.2">
      <c r="K6350" s="1"/>
      <c r="L6350" s="1"/>
      <c r="O6350" s="1"/>
    </row>
    <row r="6351" spans="11:15" x14ac:dyDescent="0.2">
      <c r="K6351" s="1"/>
      <c r="L6351" s="1"/>
      <c r="O6351" s="1"/>
    </row>
    <row r="6352" spans="11:15" x14ac:dyDescent="0.2">
      <c r="K6352" s="1"/>
      <c r="L6352" s="1"/>
      <c r="O6352" s="1"/>
    </row>
    <row r="6353" spans="4:15" x14ac:dyDescent="0.2">
      <c r="K6353" s="1"/>
      <c r="L6353" s="1"/>
      <c r="O6353" s="1"/>
    </row>
    <row r="6354" spans="4:15" x14ac:dyDescent="0.2">
      <c r="K6354" s="1"/>
      <c r="L6354" s="1"/>
      <c r="O6354" s="1"/>
    </row>
    <row r="6355" spans="4:15" x14ac:dyDescent="0.2">
      <c r="K6355" s="1"/>
      <c r="L6355" s="1"/>
      <c r="O6355" s="1"/>
    </row>
    <row r="6356" spans="4:15" x14ac:dyDescent="0.2">
      <c r="K6356" s="1"/>
      <c r="L6356" s="1"/>
      <c r="O6356" s="1"/>
    </row>
    <row r="6357" spans="4:15" x14ac:dyDescent="0.2">
      <c r="K6357" s="1"/>
      <c r="L6357" s="1"/>
      <c r="O6357" s="1"/>
    </row>
    <row r="6358" spans="4:15" x14ac:dyDescent="0.2">
      <c r="K6358" s="1"/>
      <c r="L6358" s="1"/>
      <c r="O6358" s="1"/>
    </row>
    <row r="6359" spans="4:15" x14ac:dyDescent="0.2">
      <c r="K6359" s="1"/>
      <c r="L6359" s="1"/>
      <c r="O6359" s="1"/>
    </row>
    <row r="6360" spans="4:15" x14ac:dyDescent="0.2">
      <c r="K6360" s="1"/>
      <c r="L6360" s="1"/>
      <c r="O6360" s="1"/>
    </row>
    <row r="6361" spans="4:15" x14ac:dyDescent="0.2">
      <c r="K6361" s="1"/>
      <c r="L6361" s="1"/>
      <c r="O6361" s="1"/>
    </row>
    <row r="6362" spans="4:15" x14ac:dyDescent="0.2">
      <c r="D6362" s="1"/>
      <c r="E6362" s="1"/>
      <c r="K6362" s="1"/>
      <c r="L6362" s="1"/>
      <c r="O6362" s="1"/>
    </row>
    <row r="6363" spans="4:15" x14ac:dyDescent="0.2">
      <c r="D6363" s="1"/>
      <c r="E6363" s="1"/>
      <c r="K6363" s="1"/>
      <c r="L6363" s="1"/>
      <c r="O6363" s="1"/>
    </row>
    <row r="6364" spans="4:15" x14ac:dyDescent="0.2">
      <c r="D6364" s="1"/>
      <c r="E6364" s="1"/>
      <c r="K6364" s="1"/>
      <c r="L6364" s="1"/>
      <c r="O6364" s="1"/>
    </row>
    <row r="6365" spans="4:15" x14ac:dyDescent="0.2">
      <c r="D6365" s="1"/>
      <c r="E6365" s="1"/>
      <c r="K6365" s="1"/>
      <c r="L6365" s="1"/>
      <c r="O6365" s="1"/>
    </row>
    <row r="6366" spans="4:15" x14ac:dyDescent="0.2">
      <c r="D6366" s="1"/>
      <c r="E6366" s="1"/>
      <c r="K6366" s="1"/>
      <c r="L6366" s="1"/>
      <c r="O6366" s="1"/>
    </row>
    <row r="6367" spans="4:15" x14ac:dyDescent="0.2">
      <c r="D6367" s="1"/>
      <c r="E6367" s="1"/>
      <c r="K6367" s="1"/>
      <c r="L6367" s="1"/>
      <c r="O6367" s="1"/>
    </row>
    <row r="6368" spans="4:15" x14ac:dyDescent="0.2">
      <c r="D6368" s="1"/>
      <c r="E6368" s="1"/>
      <c r="K6368" s="1"/>
      <c r="L6368" s="1"/>
      <c r="O6368" s="1"/>
    </row>
    <row r="6369" spans="4:15" x14ac:dyDescent="0.2">
      <c r="D6369" s="1"/>
      <c r="E6369" s="1"/>
      <c r="K6369" s="1"/>
      <c r="L6369" s="1"/>
      <c r="O6369" s="1"/>
    </row>
    <row r="6370" spans="4:15" x14ac:dyDescent="0.2">
      <c r="D6370" s="1"/>
      <c r="E6370" s="1"/>
      <c r="K6370" s="1"/>
      <c r="L6370" s="1"/>
      <c r="O6370" s="1"/>
    </row>
    <row r="6371" spans="4:15" x14ac:dyDescent="0.2">
      <c r="D6371" s="1"/>
      <c r="E6371" s="1"/>
      <c r="K6371" s="1"/>
      <c r="L6371" s="1"/>
      <c r="O6371" s="1"/>
    </row>
    <row r="6372" spans="4:15" x14ac:dyDescent="0.2">
      <c r="D6372" s="1"/>
      <c r="E6372" s="1"/>
      <c r="K6372" s="1"/>
      <c r="L6372" s="1"/>
      <c r="O6372" s="1"/>
    </row>
    <row r="6373" spans="4:15" x14ac:dyDescent="0.2">
      <c r="D6373" s="1"/>
      <c r="E6373" s="1"/>
      <c r="K6373" s="1"/>
      <c r="L6373" s="1"/>
      <c r="O6373" s="1"/>
    </row>
    <row r="6374" spans="4:15" x14ac:dyDescent="0.2">
      <c r="D6374" s="1"/>
      <c r="E6374" s="1"/>
      <c r="K6374" s="1"/>
      <c r="L6374" s="1"/>
      <c r="O6374" s="1"/>
    </row>
    <row r="6375" spans="4:15" x14ac:dyDescent="0.2">
      <c r="D6375" s="1"/>
      <c r="E6375" s="1"/>
      <c r="K6375" s="1"/>
      <c r="L6375" s="1"/>
      <c r="O6375" s="1"/>
    </row>
    <row r="6376" spans="4:15" x14ac:dyDescent="0.2">
      <c r="D6376" s="1"/>
      <c r="E6376" s="1"/>
      <c r="K6376" s="1"/>
      <c r="L6376" s="1"/>
      <c r="O6376" s="1"/>
    </row>
    <row r="6377" spans="4:15" x14ac:dyDescent="0.2">
      <c r="D6377" s="1"/>
      <c r="E6377" s="1"/>
      <c r="K6377" s="1"/>
      <c r="L6377" s="1"/>
      <c r="O6377" s="1"/>
    </row>
    <row r="6378" spans="4:15" x14ac:dyDescent="0.2">
      <c r="D6378" s="1"/>
      <c r="E6378" s="1"/>
      <c r="K6378" s="1"/>
      <c r="L6378" s="1"/>
      <c r="O6378" s="1"/>
    </row>
    <row r="6379" spans="4:15" x14ac:dyDescent="0.2">
      <c r="D6379" s="1"/>
      <c r="E6379" s="1"/>
      <c r="K6379" s="1"/>
      <c r="L6379" s="1"/>
      <c r="O6379" s="1"/>
    </row>
    <row r="6380" spans="4:15" x14ac:dyDescent="0.2">
      <c r="D6380" s="1"/>
      <c r="E6380" s="1"/>
      <c r="K6380" s="1"/>
      <c r="L6380" s="1"/>
      <c r="O6380" s="1"/>
    </row>
    <row r="6381" spans="4:15" x14ac:dyDescent="0.2">
      <c r="D6381" s="1"/>
      <c r="E6381" s="1"/>
      <c r="K6381" s="1"/>
      <c r="L6381" s="1"/>
      <c r="O6381" s="1"/>
    </row>
    <row r="6382" spans="4:15" x14ac:dyDescent="0.2">
      <c r="D6382" s="1"/>
      <c r="E6382" s="1"/>
      <c r="K6382" s="1"/>
      <c r="L6382" s="1"/>
      <c r="O6382" s="1"/>
    </row>
    <row r="6383" spans="4:15" x14ac:dyDescent="0.2">
      <c r="D6383" s="1"/>
      <c r="E6383" s="1"/>
      <c r="K6383" s="1"/>
      <c r="L6383" s="1"/>
      <c r="O6383" s="1"/>
    </row>
    <row r="6384" spans="4:15" x14ac:dyDescent="0.2">
      <c r="D6384" s="1"/>
      <c r="E6384" s="1"/>
      <c r="K6384" s="1"/>
      <c r="L6384" s="1"/>
      <c r="O6384" s="1"/>
    </row>
    <row r="6385" spans="4:15" x14ac:dyDescent="0.2">
      <c r="D6385" s="1"/>
      <c r="E6385" s="1"/>
      <c r="K6385" s="1"/>
      <c r="L6385" s="1"/>
      <c r="O6385" s="1"/>
    </row>
    <row r="6386" spans="4:15" x14ac:dyDescent="0.2">
      <c r="D6386" s="1"/>
      <c r="E6386" s="1"/>
      <c r="K6386" s="1"/>
      <c r="L6386" s="1"/>
      <c r="O6386" s="1"/>
    </row>
    <row r="6387" spans="4:15" x14ac:dyDescent="0.2">
      <c r="D6387" s="1"/>
      <c r="E6387" s="1"/>
      <c r="K6387" s="1"/>
      <c r="L6387" s="1"/>
      <c r="O6387" s="1"/>
    </row>
    <row r="6388" spans="4:15" x14ac:dyDescent="0.2">
      <c r="D6388" s="1"/>
      <c r="E6388" s="1"/>
      <c r="K6388" s="1"/>
      <c r="L6388" s="1"/>
      <c r="O6388" s="1"/>
    </row>
    <row r="6389" spans="4:15" x14ac:dyDescent="0.2">
      <c r="D6389" s="1"/>
      <c r="E6389" s="1"/>
      <c r="K6389" s="1"/>
      <c r="L6389" s="1"/>
      <c r="O6389" s="1"/>
    </row>
    <row r="6390" spans="4:15" x14ac:dyDescent="0.2">
      <c r="D6390" s="1"/>
      <c r="E6390" s="1"/>
      <c r="K6390" s="1"/>
      <c r="L6390" s="1"/>
      <c r="O6390" s="1"/>
    </row>
    <row r="6391" spans="4:15" x14ac:dyDescent="0.2">
      <c r="D6391" s="1"/>
      <c r="E6391" s="1"/>
      <c r="K6391" s="1"/>
      <c r="L6391" s="1"/>
      <c r="O6391" s="1"/>
    </row>
    <row r="6392" spans="4:15" x14ac:dyDescent="0.2">
      <c r="D6392" s="1"/>
      <c r="E6392" s="1"/>
      <c r="K6392" s="1"/>
      <c r="L6392" s="1"/>
      <c r="O6392" s="1"/>
    </row>
    <row r="6393" spans="4:15" x14ac:dyDescent="0.2">
      <c r="D6393" s="1"/>
      <c r="E6393" s="1"/>
      <c r="K6393" s="1"/>
      <c r="L6393" s="1"/>
      <c r="O6393" s="1"/>
    </row>
    <row r="6394" spans="4:15" x14ac:dyDescent="0.2">
      <c r="D6394" s="1"/>
      <c r="E6394" s="1"/>
      <c r="K6394" s="1"/>
      <c r="L6394" s="1"/>
      <c r="O6394" s="1"/>
    </row>
    <row r="6395" spans="4:15" x14ac:dyDescent="0.2">
      <c r="D6395" s="1"/>
      <c r="E6395" s="1"/>
      <c r="K6395" s="1"/>
      <c r="L6395" s="1"/>
      <c r="O6395" s="1"/>
    </row>
    <row r="6396" spans="4:15" x14ac:dyDescent="0.2">
      <c r="D6396" s="1"/>
      <c r="E6396" s="1"/>
      <c r="K6396" s="1"/>
      <c r="L6396" s="1"/>
      <c r="O6396" s="1"/>
    </row>
    <row r="6397" spans="4:15" x14ac:dyDescent="0.2">
      <c r="D6397" s="1"/>
      <c r="E6397" s="1"/>
      <c r="K6397" s="1"/>
      <c r="L6397" s="1"/>
      <c r="O6397" s="1"/>
    </row>
    <row r="6398" spans="4:15" x14ac:dyDescent="0.2">
      <c r="D6398" s="1"/>
      <c r="E6398" s="1"/>
      <c r="K6398" s="1"/>
      <c r="L6398" s="1"/>
      <c r="O6398" s="1"/>
    </row>
    <row r="6399" spans="4:15" x14ac:dyDescent="0.2">
      <c r="D6399" s="1"/>
      <c r="E6399" s="1"/>
      <c r="K6399" s="1"/>
      <c r="L6399" s="1"/>
      <c r="O6399" s="1"/>
    </row>
    <row r="6400" spans="4:15" x14ac:dyDescent="0.2">
      <c r="D6400" s="1"/>
      <c r="E6400" s="1"/>
      <c r="K6400" s="1"/>
      <c r="L6400" s="1"/>
      <c r="O6400" s="1"/>
    </row>
    <row r="6401" spans="4:15" x14ac:dyDescent="0.2">
      <c r="D6401" s="1"/>
      <c r="E6401" s="1"/>
      <c r="K6401" s="1"/>
      <c r="L6401" s="1"/>
      <c r="O6401" s="1"/>
    </row>
    <row r="6402" spans="4:15" x14ac:dyDescent="0.2">
      <c r="D6402" s="1"/>
      <c r="E6402" s="1"/>
      <c r="K6402" s="1"/>
      <c r="L6402" s="1"/>
      <c r="O6402" s="1"/>
    </row>
    <row r="6403" spans="4:15" x14ac:dyDescent="0.2">
      <c r="D6403" s="1"/>
      <c r="E6403" s="1"/>
      <c r="K6403" s="1"/>
      <c r="L6403" s="1"/>
      <c r="O6403" s="1"/>
    </row>
    <row r="6404" spans="4:15" x14ac:dyDescent="0.2">
      <c r="D6404" s="1"/>
      <c r="E6404" s="1"/>
      <c r="K6404" s="1"/>
      <c r="L6404" s="1"/>
      <c r="O6404" s="1"/>
    </row>
    <row r="6405" spans="4:15" x14ac:dyDescent="0.2">
      <c r="D6405" s="1"/>
      <c r="E6405" s="1"/>
      <c r="K6405" s="1"/>
      <c r="L6405" s="1"/>
      <c r="O6405" s="1"/>
    </row>
    <row r="6406" spans="4:15" x14ac:dyDescent="0.2">
      <c r="D6406" s="1"/>
      <c r="E6406" s="1"/>
      <c r="K6406" s="1"/>
      <c r="L6406" s="1"/>
      <c r="O6406" s="1"/>
    </row>
    <row r="6407" spans="4:15" x14ac:dyDescent="0.2">
      <c r="D6407" s="1"/>
      <c r="E6407" s="1"/>
      <c r="K6407" s="1"/>
      <c r="L6407" s="1"/>
      <c r="O6407" s="1"/>
    </row>
    <row r="6408" spans="4:15" x14ac:dyDescent="0.2">
      <c r="D6408" s="1"/>
      <c r="E6408" s="1"/>
      <c r="K6408" s="1"/>
      <c r="L6408" s="1"/>
      <c r="O6408" s="1"/>
    </row>
    <row r="6409" spans="4:15" x14ac:dyDescent="0.2">
      <c r="D6409" s="1"/>
      <c r="E6409" s="1"/>
      <c r="K6409" s="1"/>
      <c r="L6409" s="1"/>
      <c r="O6409" s="1"/>
    </row>
    <row r="6410" spans="4:15" x14ac:dyDescent="0.2">
      <c r="D6410" s="1"/>
      <c r="E6410" s="1"/>
      <c r="K6410" s="1"/>
      <c r="L6410" s="1"/>
      <c r="O6410" s="1"/>
    </row>
    <row r="6411" spans="4:15" x14ac:dyDescent="0.2">
      <c r="D6411" s="1"/>
      <c r="E6411" s="1"/>
      <c r="K6411" s="1"/>
      <c r="L6411" s="1"/>
      <c r="O6411" s="1"/>
    </row>
    <row r="6412" spans="4:15" x14ac:dyDescent="0.2">
      <c r="D6412" s="1"/>
      <c r="E6412" s="1"/>
      <c r="K6412" s="1"/>
      <c r="L6412" s="1"/>
      <c r="O6412" s="1"/>
    </row>
    <row r="6413" spans="4:15" x14ac:dyDescent="0.2">
      <c r="D6413" s="1"/>
      <c r="E6413" s="1"/>
      <c r="K6413" s="1"/>
      <c r="L6413" s="1"/>
      <c r="O6413" s="1"/>
    </row>
    <row r="6414" spans="4:15" x14ac:dyDescent="0.2">
      <c r="D6414" s="1"/>
      <c r="E6414" s="1"/>
      <c r="K6414" s="1"/>
      <c r="L6414" s="1"/>
      <c r="O6414" s="1"/>
    </row>
    <row r="6415" spans="4:15" x14ac:dyDescent="0.2">
      <c r="D6415" s="1"/>
      <c r="E6415" s="1"/>
      <c r="K6415" s="1"/>
      <c r="L6415" s="1"/>
      <c r="O6415" s="1"/>
    </row>
    <row r="6416" spans="4:15" x14ac:dyDescent="0.2">
      <c r="D6416" s="1"/>
      <c r="E6416" s="1"/>
      <c r="K6416" s="1"/>
      <c r="L6416" s="1"/>
      <c r="O6416" s="1"/>
    </row>
    <row r="6417" spans="4:15" x14ac:dyDescent="0.2">
      <c r="D6417" s="1"/>
      <c r="E6417" s="1"/>
      <c r="K6417" s="1"/>
      <c r="L6417" s="1"/>
      <c r="O6417" s="1"/>
    </row>
    <row r="6418" spans="4:15" x14ac:dyDescent="0.2">
      <c r="D6418" s="1"/>
      <c r="E6418" s="1"/>
      <c r="K6418" s="1"/>
      <c r="L6418" s="1"/>
      <c r="O6418" s="1"/>
    </row>
    <row r="6419" spans="4:15" x14ac:dyDescent="0.2">
      <c r="D6419" s="1"/>
      <c r="E6419" s="1"/>
      <c r="K6419" s="1"/>
      <c r="L6419" s="1"/>
      <c r="O6419" s="1"/>
    </row>
    <row r="6420" spans="4:15" x14ac:dyDescent="0.2">
      <c r="D6420" s="1"/>
      <c r="E6420" s="1"/>
      <c r="K6420" s="1"/>
      <c r="L6420" s="1"/>
      <c r="O6420" s="1"/>
    </row>
    <row r="6421" spans="4:15" x14ac:dyDescent="0.2">
      <c r="D6421" s="1"/>
      <c r="E6421" s="1"/>
      <c r="K6421" s="1"/>
      <c r="L6421" s="1"/>
      <c r="O6421" s="1"/>
    </row>
    <row r="6422" spans="4:15" x14ac:dyDescent="0.2">
      <c r="D6422" s="1"/>
      <c r="E6422" s="1"/>
      <c r="K6422" s="1"/>
      <c r="L6422" s="1"/>
      <c r="O6422" s="1"/>
    </row>
    <row r="6423" spans="4:15" x14ac:dyDescent="0.2">
      <c r="D6423" s="1"/>
      <c r="E6423" s="1"/>
      <c r="K6423" s="1"/>
      <c r="L6423" s="1"/>
      <c r="O6423" s="1"/>
    </row>
    <row r="6424" spans="4:15" x14ac:dyDescent="0.2">
      <c r="D6424" s="1"/>
      <c r="E6424" s="1"/>
      <c r="K6424" s="1"/>
      <c r="L6424" s="1"/>
      <c r="O6424" s="1"/>
    </row>
    <row r="6425" spans="4:15" x14ac:dyDescent="0.2">
      <c r="D6425" s="1"/>
      <c r="E6425" s="1"/>
      <c r="K6425" s="1"/>
      <c r="L6425" s="1"/>
      <c r="O6425" s="1"/>
    </row>
    <row r="6426" spans="4:15" x14ac:dyDescent="0.2">
      <c r="D6426" s="1"/>
      <c r="E6426" s="1"/>
      <c r="K6426" s="1"/>
      <c r="L6426" s="1"/>
      <c r="O6426" s="1"/>
    </row>
    <row r="6427" spans="4:15" x14ac:dyDescent="0.2">
      <c r="D6427" s="1"/>
      <c r="E6427" s="1"/>
      <c r="K6427" s="1"/>
      <c r="L6427" s="1"/>
      <c r="O6427" s="1"/>
    </row>
    <row r="6428" spans="4:15" x14ac:dyDescent="0.2">
      <c r="D6428" s="1"/>
      <c r="E6428" s="1"/>
      <c r="K6428" s="1"/>
      <c r="L6428" s="1"/>
      <c r="O6428" s="1"/>
    </row>
    <row r="6429" spans="4:15" x14ac:dyDescent="0.2">
      <c r="D6429" s="1"/>
      <c r="E6429" s="1"/>
      <c r="K6429" s="1"/>
      <c r="L6429" s="1"/>
      <c r="O6429" s="1"/>
    </row>
    <row r="6430" spans="4:15" x14ac:dyDescent="0.2">
      <c r="D6430" s="1"/>
      <c r="E6430" s="1"/>
      <c r="K6430" s="1"/>
      <c r="L6430" s="1"/>
      <c r="O6430" s="1"/>
    </row>
    <row r="6431" spans="4:15" x14ac:dyDescent="0.2">
      <c r="D6431" s="1"/>
      <c r="E6431" s="1"/>
      <c r="K6431" s="1"/>
      <c r="L6431" s="1"/>
      <c r="O6431" s="1"/>
    </row>
    <row r="6432" spans="4:15" x14ac:dyDescent="0.2">
      <c r="D6432" s="1"/>
      <c r="E6432" s="1"/>
      <c r="K6432" s="1"/>
      <c r="L6432" s="1"/>
      <c r="O6432" s="1"/>
    </row>
    <row r="6433" spans="4:15" x14ac:dyDescent="0.2">
      <c r="D6433" s="1"/>
      <c r="E6433" s="1"/>
      <c r="K6433" s="1"/>
      <c r="L6433" s="1"/>
      <c r="O6433" s="1"/>
    </row>
    <row r="6434" spans="4:15" x14ac:dyDescent="0.2">
      <c r="D6434" s="1"/>
      <c r="E6434" s="1"/>
      <c r="K6434" s="1"/>
      <c r="L6434" s="1"/>
      <c r="O6434" s="1"/>
    </row>
    <row r="6435" spans="4:15" x14ac:dyDescent="0.2">
      <c r="D6435" s="1"/>
      <c r="E6435" s="1"/>
      <c r="K6435" s="1"/>
      <c r="L6435" s="1"/>
      <c r="O6435" s="1"/>
    </row>
    <row r="6436" spans="4:15" x14ac:dyDescent="0.2">
      <c r="D6436" s="1"/>
      <c r="E6436" s="1"/>
      <c r="K6436" s="1"/>
      <c r="L6436" s="1"/>
      <c r="O6436" s="1"/>
    </row>
    <row r="6437" spans="4:15" x14ac:dyDescent="0.2">
      <c r="D6437" s="1"/>
      <c r="E6437" s="1"/>
      <c r="K6437" s="1"/>
      <c r="L6437" s="1"/>
      <c r="O6437" s="1"/>
    </row>
    <row r="6438" spans="4:15" x14ac:dyDescent="0.2">
      <c r="D6438" s="1"/>
      <c r="E6438" s="1"/>
      <c r="K6438" s="1"/>
      <c r="L6438" s="1"/>
      <c r="O6438" s="1"/>
    </row>
    <row r="6439" spans="4:15" x14ac:dyDescent="0.2">
      <c r="D6439" s="1"/>
      <c r="E6439" s="1"/>
      <c r="K6439" s="1"/>
      <c r="L6439" s="1"/>
      <c r="O6439" s="1"/>
    </row>
    <row r="6440" spans="4:15" x14ac:dyDescent="0.2">
      <c r="D6440" s="1"/>
      <c r="E6440" s="1"/>
      <c r="K6440" s="1"/>
      <c r="L6440" s="1"/>
      <c r="O6440" s="1"/>
    </row>
    <row r="6441" spans="4:15" x14ac:dyDescent="0.2">
      <c r="D6441" s="1"/>
      <c r="E6441" s="1"/>
      <c r="K6441" s="1"/>
      <c r="L6441" s="1"/>
      <c r="O6441" s="1"/>
    </row>
    <row r="6442" spans="4:15" x14ac:dyDescent="0.2">
      <c r="D6442" s="1"/>
      <c r="E6442" s="1"/>
      <c r="K6442" s="1"/>
      <c r="L6442" s="1"/>
      <c r="O6442" s="1"/>
    </row>
    <row r="6443" spans="4:15" x14ac:dyDescent="0.2">
      <c r="D6443" s="1"/>
      <c r="E6443" s="1"/>
      <c r="K6443" s="1"/>
      <c r="L6443" s="1"/>
      <c r="O6443" s="1"/>
    </row>
    <row r="6444" spans="4:15" x14ac:dyDescent="0.2">
      <c r="D6444" s="1"/>
      <c r="E6444" s="1"/>
      <c r="K6444" s="1"/>
      <c r="L6444" s="1"/>
      <c r="O6444" s="1"/>
    </row>
    <row r="6445" spans="4:15" x14ac:dyDescent="0.2">
      <c r="D6445" s="1"/>
      <c r="E6445" s="1"/>
      <c r="K6445" s="1"/>
      <c r="L6445" s="1"/>
      <c r="O6445" s="1"/>
    </row>
    <row r="6446" spans="4:15" x14ac:dyDescent="0.2">
      <c r="D6446" s="1"/>
      <c r="E6446" s="1"/>
      <c r="K6446" s="1"/>
      <c r="L6446" s="1"/>
      <c r="O6446" s="1"/>
    </row>
    <row r="6447" spans="4:15" x14ac:dyDescent="0.2">
      <c r="D6447" s="1"/>
      <c r="E6447" s="1"/>
      <c r="K6447" s="1"/>
      <c r="L6447" s="1"/>
      <c r="O6447" s="1"/>
    </row>
    <row r="6448" spans="4:15" x14ac:dyDescent="0.2">
      <c r="D6448" s="1"/>
      <c r="E6448" s="1"/>
      <c r="K6448" s="1"/>
      <c r="L6448" s="1"/>
      <c r="O6448" s="1"/>
    </row>
    <row r="6449" spans="4:15" x14ac:dyDescent="0.2">
      <c r="D6449" s="1"/>
      <c r="E6449" s="1"/>
      <c r="K6449" s="1"/>
      <c r="L6449" s="1"/>
      <c r="O6449" s="1"/>
    </row>
    <row r="6450" spans="4:15" x14ac:dyDescent="0.2">
      <c r="D6450" s="1"/>
      <c r="E6450" s="1"/>
      <c r="K6450" s="1"/>
      <c r="L6450" s="1"/>
      <c r="O6450" s="1"/>
    </row>
    <row r="6451" spans="4:15" x14ac:dyDescent="0.2">
      <c r="D6451" s="1"/>
      <c r="E6451" s="1"/>
      <c r="K6451" s="1"/>
      <c r="L6451" s="1"/>
      <c r="O6451" s="1"/>
    </row>
    <row r="6452" spans="4:15" x14ac:dyDescent="0.2">
      <c r="D6452" s="1"/>
      <c r="E6452" s="1"/>
      <c r="K6452" s="1"/>
      <c r="L6452" s="1"/>
      <c r="O6452" s="1"/>
    </row>
    <row r="6453" spans="4:15" x14ac:dyDescent="0.2">
      <c r="D6453" s="1"/>
      <c r="E6453" s="1"/>
      <c r="K6453" s="1"/>
      <c r="L6453" s="1"/>
      <c r="O6453" s="1"/>
    </row>
    <row r="6454" spans="4:15" x14ac:dyDescent="0.2">
      <c r="D6454" s="1"/>
      <c r="E6454" s="1"/>
      <c r="K6454" s="1"/>
      <c r="L6454" s="1"/>
      <c r="O6454" s="1"/>
    </row>
    <row r="6455" spans="4:15" x14ac:dyDescent="0.2">
      <c r="D6455" s="1"/>
      <c r="E6455" s="1"/>
      <c r="K6455" s="1"/>
      <c r="L6455" s="1"/>
      <c r="O6455" s="1"/>
    </row>
    <row r="6456" spans="4:15" x14ac:dyDescent="0.2">
      <c r="D6456" s="1"/>
      <c r="E6456" s="1"/>
      <c r="K6456" s="1"/>
      <c r="L6456" s="1"/>
      <c r="O6456" s="1"/>
    </row>
    <row r="6457" spans="4:15" x14ac:dyDescent="0.2">
      <c r="D6457" s="1"/>
      <c r="E6457" s="1"/>
      <c r="K6457" s="1"/>
      <c r="L6457" s="1"/>
      <c r="O6457" s="1"/>
    </row>
    <row r="6458" spans="4:15" x14ac:dyDescent="0.2">
      <c r="D6458" s="1"/>
      <c r="E6458" s="1"/>
      <c r="K6458" s="1"/>
      <c r="L6458" s="1"/>
      <c r="O6458" s="1"/>
    </row>
    <row r="6459" spans="4:15" x14ac:dyDescent="0.2">
      <c r="D6459" s="1"/>
      <c r="E6459" s="1"/>
      <c r="K6459" s="1"/>
      <c r="L6459" s="1"/>
      <c r="O6459" s="1"/>
    </row>
    <row r="6460" spans="4:15" x14ac:dyDescent="0.2">
      <c r="D6460" s="1"/>
      <c r="E6460" s="1"/>
      <c r="K6460" s="1"/>
      <c r="L6460" s="1"/>
      <c r="O6460" s="1"/>
    </row>
    <row r="6461" spans="4:15" x14ac:dyDescent="0.2">
      <c r="D6461" s="1"/>
      <c r="E6461" s="1"/>
      <c r="K6461" s="1"/>
      <c r="L6461" s="1"/>
      <c r="O6461" s="1"/>
    </row>
    <row r="6462" spans="4:15" x14ac:dyDescent="0.2">
      <c r="D6462" s="1"/>
      <c r="E6462" s="1"/>
      <c r="K6462" s="1"/>
      <c r="L6462" s="1"/>
      <c r="O6462" s="1"/>
    </row>
    <row r="6463" spans="4:15" x14ac:dyDescent="0.2">
      <c r="D6463" s="1"/>
      <c r="E6463" s="1"/>
      <c r="K6463" s="1"/>
      <c r="L6463" s="1"/>
      <c r="O6463" s="1"/>
    </row>
    <row r="6464" spans="4:15" x14ac:dyDescent="0.2">
      <c r="D6464" s="1"/>
      <c r="E6464" s="1"/>
      <c r="K6464" s="1"/>
      <c r="L6464" s="1"/>
      <c r="O6464" s="1"/>
    </row>
    <row r="6465" spans="4:15" x14ac:dyDescent="0.2">
      <c r="D6465" s="1"/>
      <c r="E6465" s="1"/>
      <c r="K6465" s="1"/>
      <c r="L6465" s="1"/>
      <c r="O6465" s="1"/>
    </row>
    <row r="6466" spans="4:15" x14ac:dyDescent="0.2">
      <c r="D6466" s="1"/>
      <c r="E6466" s="1"/>
      <c r="K6466" s="1"/>
      <c r="L6466" s="1"/>
      <c r="O6466" s="1"/>
    </row>
    <row r="6467" spans="4:15" x14ac:dyDescent="0.2">
      <c r="D6467" s="1"/>
      <c r="E6467" s="1"/>
      <c r="K6467" s="1"/>
      <c r="L6467" s="1"/>
      <c r="O6467" s="1"/>
    </row>
    <row r="6468" spans="4:15" x14ac:dyDescent="0.2">
      <c r="D6468" s="1"/>
      <c r="E6468" s="1"/>
      <c r="K6468" s="1"/>
      <c r="L6468" s="1"/>
      <c r="O6468" s="1"/>
    </row>
    <row r="6469" spans="4:15" x14ac:dyDescent="0.2">
      <c r="D6469" s="1"/>
      <c r="E6469" s="1"/>
      <c r="K6469" s="1"/>
      <c r="L6469" s="1"/>
      <c r="O6469" s="1"/>
    </row>
    <row r="6470" spans="4:15" x14ac:dyDescent="0.2">
      <c r="D6470" s="1"/>
      <c r="E6470" s="1"/>
      <c r="K6470" s="1"/>
      <c r="L6470" s="1"/>
      <c r="O6470" s="1"/>
    </row>
    <row r="6471" spans="4:15" x14ac:dyDescent="0.2">
      <c r="D6471" s="1"/>
      <c r="E6471" s="1"/>
      <c r="K6471" s="1"/>
      <c r="L6471" s="1"/>
      <c r="O6471" s="1"/>
    </row>
    <row r="6472" spans="4:15" x14ac:dyDescent="0.2">
      <c r="D6472" s="1"/>
      <c r="E6472" s="1"/>
      <c r="K6472" s="1"/>
      <c r="L6472" s="1"/>
      <c r="O6472" s="1"/>
    </row>
    <row r="6473" spans="4:15" x14ac:dyDescent="0.2">
      <c r="D6473" s="1"/>
      <c r="E6473" s="1"/>
      <c r="K6473" s="1"/>
      <c r="L6473" s="1"/>
      <c r="O6473" s="1"/>
    </row>
    <row r="6474" spans="4:15" x14ac:dyDescent="0.2">
      <c r="D6474" s="1"/>
      <c r="E6474" s="1"/>
      <c r="K6474" s="1"/>
      <c r="L6474" s="1"/>
      <c r="O6474" s="1"/>
    </row>
    <row r="6475" spans="4:15" x14ac:dyDescent="0.2">
      <c r="D6475" s="1"/>
      <c r="E6475" s="1"/>
      <c r="K6475" s="1"/>
      <c r="L6475" s="1"/>
      <c r="O6475" s="1"/>
    </row>
    <row r="6476" spans="4:15" x14ac:dyDescent="0.2">
      <c r="D6476" s="1"/>
      <c r="E6476" s="1"/>
      <c r="K6476" s="1"/>
      <c r="L6476" s="1"/>
      <c r="O6476" s="1"/>
    </row>
    <row r="6477" spans="4:15" x14ac:dyDescent="0.2">
      <c r="D6477" s="1"/>
      <c r="E6477" s="1"/>
      <c r="K6477" s="1"/>
      <c r="L6477" s="1"/>
      <c r="O6477" s="1"/>
    </row>
    <row r="6478" spans="4:15" x14ac:dyDescent="0.2">
      <c r="D6478" s="1"/>
      <c r="E6478" s="1"/>
      <c r="K6478" s="1"/>
      <c r="L6478" s="1"/>
      <c r="O6478" s="1"/>
    </row>
    <row r="6479" spans="4:15" x14ac:dyDescent="0.2">
      <c r="D6479" s="1"/>
      <c r="E6479" s="1"/>
      <c r="K6479" s="1"/>
      <c r="L6479" s="1"/>
      <c r="O6479" s="1"/>
    </row>
    <row r="6480" spans="4:15" x14ac:dyDescent="0.2">
      <c r="D6480" s="1"/>
      <c r="E6480" s="1"/>
      <c r="K6480" s="1"/>
      <c r="L6480" s="1"/>
      <c r="O6480" s="1"/>
    </row>
    <row r="6481" spans="4:15" x14ac:dyDescent="0.2">
      <c r="D6481" s="1"/>
      <c r="E6481" s="1"/>
      <c r="K6481" s="1"/>
      <c r="L6481" s="1"/>
      <c r="O6481" s="1"/>
    </row>
    <row r="6482" spans="4:15" x14ac:dyDescent="0.2">
      <c r="D6482" s="1"/>
      <c r="E6482" s="1"/>
      <c r="K6482" s="1"/>
      <c r="L6482" s="1"/>
      <c r="O6482" s="1"/>
    </row>
    <row r="6483" spans="4:15" x14ac:dyDescent="0.2">
      <c r="D6483" s="1"/>
      <c r="E6483" s="1"/>
      <c r="K6483" s="1"/>
      <c r="L6483" s="1"/>
      <c r="O6483" s="1"/>
    </row>
    <row r="6484" spans="4:15" x14ac:dyDescent="0.2">
      <c r="D6484" s="1"/>
      <c r="E6484" s="1"/>
      <c r="K6484" s="1"/>
      <c r="L6484" s="1"/>
      <c r="O6484" s="1"/>
    </row>
    <row r="6485" spans="4:15" x14ac:dyDescent="0.2">
      <c r="D6485" s="1"/>
      <c r="E6485" s="1"/>
      <c r="K6485" s="1"/>
      <c r="L6485" s="1"/>
      <c r="O6485" s="1"/>
    </row>
    <row r="6486" spans="4:15" x14ac:dyDescent="0.2">
      <c r="D6486" s="1"/>
      <c r="E6486" s="1"/>
      <c r="K6486" s="1"/>
      <c r="L6486" s="1"/>
      <c r="O6486" s="1"/>
    </row>
    <row r="6487" spans="4:15" x14ac:dyDescent="0.2">
      <c r="D6487" s="1"/>
      <c r="E6487" s="1"/>
      <c r="K6487" s="1"/>
      <c r="L6487" s="1"/>
      <c r="O6487" s="1"/>
    </row>
    <row r="6488" spans="4:15" x14ac:dyDescent="0.2">
      <c r="D6488" s="1"/>
      <c r="E6488" s="1"/>
      <c r="K6488" s="1"/>
      <c r="L6488" s="1"/>
      <c r="O6488" s="1"/>
    </row>
    <row r="6489" spans="4:15" x14ac:dyDescent="0.2">
      <c r="D6489" s="1"/>
      <c r="E6489" s="1"/>
      <c r="K6489" s="1"/>
      <c r="L6489" s="1"/>
      <c r="O6489" s="1"/>
    </row>
    <row r="6490" spans="4:15" x14ac:dyDescent="0.2">
      <c r="D6490" s="1"/>
      <c r="E6490" s="1"/>
      <c r="K6490" s="1"/>
      <c r="L6490" s="1"/>
      <c r="O6490" s="1"/>
    </row>
    <row r="6491" spans="4:15" x14ac:dyDescent="0.2">
      <c r="D6491" s="1"/>
      <c r="E6491" s="1"/>
      <c r="K6491" s="1"/>
      <c r="L6491" s="1"/>
      <c r="O6491" s="1"/>
    </row>
    <row r="6492" spans="4:15" x14ac:dyDescent="0.2">
      <c r="D6492" s="1"/>
      <c r="E6492" s="1"/>
      <c r="K6492" s="1"/>
      <c r="L6492" s="1"/>
      <c r="O6492" s="1"/>
    </row>
    <row r="6493" spans="4:15" x14ac:dyDescent="0.2">
      <c r="D6493" s="1"/>
      <c r="E6493" s="1"/>
      <c r="K6493" s="1"/>
      <c r="L6493" s="1"/>
      <c r="O6493" s="1"/>
    </row>
    <row r="6494" spans="4:15" x14ac:dyDescent="0.2">
      <c r="D6494" s="1"/>
      <c r="E6494" s="1"/>
      <c r="K6494" s="1"/>
      <c r="L6494" s="1"/>
      <c r="O6494" s="1"/>
    </row>
    <row r="6495" spans="4:15" x14ac:dyDescent="0.2">
      <c r="D6495" s="1"/>
      <c r="E6495" s="1"/>
      <c r="K6495" s="1"/>
      <c r="L6495" s="1"/>
      <c r="O6495" s="1"/>
    </row>
    <row r="6496" spans="4:15" x14ac:dyDescent="0.2">
      <c r="D6496" s="1"/>
      <c r="E6496" s="1"/>
      <c r="K6496" s="1"/>
      <c r="L6496" s="1"/>
      <c r="O6496" s="1"/>
    </row>
    <row r="6497" spans="4:15" x14ac:dyDescent="0.2">
      <c r="D6497" s="1"/>
      <c r="E6497" s="1"/>
      <c r="K6497" s="1"/>
      <c r="L6497" s="1"/>
      <c r="O6497" s="1"/>
    </row>
    <row r="6498" spans="4:15" x14ac:dyDescent="0.2">
      <c r="D6498" s="1"/>
      <c r="E6498" s="1"/>
      <c r="K6498" s="1"/>
      <c r="L6498" s="1"/>
      <c r="O6498" s="1"/>
    </row>
    <row r="6499" spans="4:15" x14ac:dyDescent="0.2">
      <c r="D6499" s="1"/>
      <c r="E6499" s="1"/>
      <c r="K6499" s="1"/>
      <c r="L6499" s="1"/>
      <c r="O6499" s="1"/>
    </row>
    <row r="6500" spans="4:15" x14ac:dyDescent="0.2">
      <c r="D6500" s="1"/>
      <c r="E6500" s="1"/>
      <c r="K6500" s="1"/>
      <c r="L6500" s="1"/>
      <c r="O6500" s="1"/>
    </row>
    <row r="6501" spans="4:15" x14ac:dyDescent="0.2">
      <c r="D6501" s="1"/>
      <c r="E6501" s="1"/>
      <c r="K6501" s="1"/>
      <c r="L6501" s="1"/>
      <c r="O6501" s="1"/>
    </row>
    <row r="6502" spans="4:15" x14ac:dyDescent="0.2">
      <c r="D6502" s="1"/>
      <c r="E6502" s="1"/>
      <c r="K6502" s="1"/>
      <c r="L6502" s="1"/>
      <c r="O6502" s="1"/>
    </row>
    <row r="6503" spans="4:15" x14ac:dyDescent="0.2">
      <c r="D6503" s="1"/>
      <c r="E6503" s="1"/>
      <c r="K6503" s="1"/>
      <c r="L6503" s="1"/>
      <c r="O6503" s="1"/>
    </row>
    <row r="6504" spans="4:15" x14ac:dyDescent="0.2">
      <c r="D6504" s="1"/>
      <c r="E6504" s="1"/>
      <c r="K6504" s="1"/>
      <c r="L6504" s="1"/>
      <c r="O6504" s="1"/>
    </row>
    <row r="6505" spans="4:15" x14ac:dyDescent="0.2">
      <c r="D6505" s="1"/>
      <c r="E6505" s="1"/>
      <c r="K6505" s="1"/>
      <c r="L6505" s="1"/>
      <c r="O6505" s="1"/>
    </row>
    <row r="6506" spans="4:15" x14ac:dyDescent="0.2">
      <c r="D6506" s="1"/>
      <c r="E6506" s="1"/>
      <c r="K6506" s="1"/>
      <c r="L6506" s="1"/>
      <c r="O6506" s="1"/>
    </row>
    <row r="6507" spans="4:15" x14ac:dyDescent="0.2">
      <c r="D6507" s="1"/>
      <c r="E6507" s="1"/>
      <c r="K6507" s="1"/>
      <c r="L6507" s="1"/>
      <c r="O6507" s="1"/>
    </row>
    <row r="6508" spans="4:15" x14ac:dyDescent="0.2">
      <c r="D6508" s="1"/>
      <c r="E6508" s="1"/>
      <c r="K6508" s="1"/>
      <c r="L6508" s="1"/>
      <c r="O6508" s="1"/>
    </row>
    <row r="6509" spans="4:15" x14ac:dyDescent="0.2">
      <c r="D6509" s="1"/>
      <c r="E6509" s="1"/>
      <c r="K6509" s="1"/>
      <c r="L6509" s="1"/>
      <c r="O6509" s="1"/>
    </row>
    <row r="6510" spans="4:15" x14ac:dyDescent="0.2">
      <c r="D6510" s="1"/>
      <c r="E6510" s="1"/>
      <c r="K6510" s="1"/>
      <c r="L6510" s="1"/>
      <c r="O6510" s="1"/>
    </row>
    <row r="6511" spans="4:15" x14ac:dyDescent="0.2">
      <c r="D6511" s="1"/>
      <c r="E6511" s="1"/>
      <c r="K6511" s="1"/>
      <c r="L6511" s="1"/>
      <c r="O6511" s="1"/>
    </row>
    <row r="6512" spans="4:15" x14ac:dyDescent="0.2">
      <c r="D6512" s="1"/>
      <c r="E6512" s="1"/>
      <c r="K6512" s="1"/>
      <c r="L6512" s="1"/>
      <c r="O6512" s="1"/>
    </row>
    <row r="6513" spans="4:15" x14ac:dyDescent="0.2">
      <c r="D6513" s="1"/>
      <c r="E6513" s="1"/>
      <c r="K6513" s="1"/>
      <c r="L6513" s="1"/>
      <c r="O6513" s="1"/>
    </row>
    <row r="6514" spans="4:15" x14ac:dyDescent="0.2">
      <c r="D6514" s="1"/>
      <c r="E6514" s="1"/>
      <c r="K6514" s="1"/>
      <c r="L6514" s="1"/>
      <c r="O6514" s="1"/>
    </row>
    <row r="6515" spans="4:15" x14ac:dyDescent="0.2">
      <c r="D6515" s="1"/>
      <c r="E6515" s="1"/>
      <c r="K6515" s="1"/>
      <c r="L6515" s="1"/>
      <c r="O6515" s="1"/>
    </row>
    <row r="6516" spans="4:15" x14ac:dyDescent="0.2">
      <c r="D6516" s="1"/>
      <c r="E6516" s="1"/>
      <c r="K6516" s="1"/>
      <c r="L6516" s="1"/>
      <c r="O6516" s="1"/>
    </row>
    <row r="6517" spans="4:15" x14ac:dyDescent="0.2">
      <c r="D6517" s="1"/>
      <c r="E6517" s="1"/>
      <c r="K6517" s="1"/>
      <c r="L6517" s="1"/>
      <c r="O6517" s="1"/>
    </row>
    <row r="6518" spans="4:15" x14ac:dyDescent="0.2">
      <c r="D6518" s="1"/>
      <c r="E6518" s="1"/>
      <c r="K6518" s="1"/>
      <c r="L6518" s="1"/>
      <c r="O6518" s="1"/>
    </row>
    <row r="6519" spans="4:15" x14ac:dyDescent="0.2">
      <c r="D6519" s="1"/>
      <c r="E6519" s="1"/>
      <c r="K6519" s="1"/>
      <c r="L6519" s="1"/>
      <c r="O6519" s="1"/>
    </row>
    <row r="6520" spans="4:15" x14ac:dyDescent="0.2">
      <c r="D6520" s="1"/>
      <c r="E6520" s="1"/>
      <c r="K6520" s="1"/>
      <c r="L6520" s="1"/>
      <c r="O6520" s="1"/>
    </row>
    <row r="6521" spans="4:15" x14ac:dyDescent="0.2">
      <c r="D6521" s="1"/>
      <c r="E6521" s="1"/>
      <c r="K6521" s="1"/>
      <c r="L6521" s="1"/>
      <c r="O6521" s="1"/>
    </row>
    <row r="6522" spans="4:15" x14ac:dyDescent="0.2">
      <c r="D6522" s="1"/>
      <c r="E6522" s="1"/>
      <c r="K6522" s="1"/>
      <c r="L6522" s="1"/>
      <c r="O6522" s="1"/>
    </row>
    <row r="6523" spans="4:15" x14ac:dyDescent="0.2">
      <c r="D6523" s="1"/>
      <c r="E6523" s="1"/>
      <c r="K6523" s="1"/>
      <c r="L6523" s="1"/>
      <c r="O6523" s="1"/>
    </row>
    <row r="6524" spans="4:15" x14ac:dyDescent="0.2">
      <c r="D6524" s="1"/>
      <c r="E6524" s="1"/>
      <c r="K6524" s="1"/>
      <c r="L6524" s="1"/>
      <c r="O6524" s="1"/>
    </row>
    <row r="6525" spans="4:15" x14ac:dyDescent="0.2">
      <c r="D6525" s="1"/>
      <c r="E6525" s="1"/>
      <c r="K6525" s="1"/>
      <c r="L6525" s="1"/>
      <c r="O6525" s="1"/>
    </row>
    <row r="6526" spans="4:15" x14ac:dyDescent="0.2">
      <c r="D6526" s="1"/>
      <c r="E6526" s="1"/>
      <c r="K6526" s="1"/>
      <c r="L6526" s="1"/>
      <c r="O6526" s="1"/>
    </row>
    <row r="6527" spans="4:15" x14ac:dyDescent="0.2">
      <c r="D6527" s="1"/>
      <c r="E6527" s="1"/>
      <c r="K6527" s="1"/>
      <c r="L6527" s="1"/>
      <c r="O6527" s="1"/>
    </row>
    <row r="6528" spans="4:15" x14ac:dyDescent="0.2">
      <c r="D6528" s="1"/>
      <c r="E6528" s="1"/>
      <c r="K6528" s="1"/>
      <c r="L6528" s="1"/>
      <c r="O6528" s="1"/>
    </row>
    <row r="6529" spans="4:15" x14ac:dyDescent="0.2">
      <c r="D6529" s="1"/>
      <c r="E6529" s="1"/>
      <c r="K6529" s="1"/>
      <c r="L6529" s="1"/>
      <c r="O6529" s="1"/>
    </row>
    <row r="6530" spans="4:15" x14ac:dyDescent="0.2">
      <c r="D6530" s="1"/>
      <c r="E6530" s="1"/>
      <c r="K6530" s="1"/>
      <c r="L6530" s="1"/>
      <c r="O6530" s="1"/>
    </row>
    <row r="6531" spans="4:15" x14ac:dyDescent="0.2">
      <c r="D6531" s="1"/>
      <c r="E6531" s="1"/>
      <c r="K6531" s="1"/>
      <c r="L6531" s="1"/>
      <c r="O6531" s="1"/>
    </row>
    <row r="6532" spans="4:15" x14ac:dyDescent="0.2">
      <c r="D6532" s="1"/>
      <c r="E6532" s="1"/>
      <c r="K6532" s="1"/>
      <c r="L6532" s="1"/>
      <c r="O6532" s="1"/>
    </row>
    <row r="6533" spans="4:15" x14ac:dyDescent="0.2">
      <c r="D6533" s="1"/>
      <c r="E6533" s="1"/>
      <c r="K6533" s="1"/>
      <c r="L6533" s="1"/>
      <c r="O6533" s="1"/>
    </row>
    <row r="6534" spans="4:15" x14ac:dyDescent="0.2">
      <c r="D6534" s="1"/>
      <c r="E6534" s="1"/>
      <c r="K6534" s="1"/>
      <c r="L6534" s="1"/>
      <c r="O6534" s="1"/>
    </row>
    <row r="6535" spans="4:15" x14ac:dyDescent="0.2">
      <c r="D6535" s="1"/>
      <c r="E6535" s="1"/>
      <c r="K6535" s="1"/>
      <c r="L6535" s="1"/>
      <c r="O6535" s="1"/>
    </row>
    <row r="6536" spans="4:15" x14ac:dyDescent="0.2">
      <c r="D6536" s="1"/>
      <c r="E6536" s="1"/>
      <c r="K6536" s="1"/>
      <c r="L6536" s="1"/>
      <c r="O6536" s="1"/>
    </row>
    <row r="6537" spans="4:15" x14ac:dyDescent="0.2">
      <c r="D6537" s="1"/>
      <c r="E6537" s="1"/>
      <c r="K6537" s="1"/>
      <c r="L6537" s="1"/>
      <c r="O6537" s="1"/>
    </row>
    <row r="6538" spans="4:15" x14ac:dyDescent="0.2">
      <c r="D6538" s="1"/>
      <c r="E6538" s="1"/>
      <c r="K6538" s="1"/>
      <c r="L6538" s="1"/>
      <c r="O6538" s="1"/>
    </row>
    <row r="6539" spans="4:15" x14ac:dyDescent="0.2">
      <c r="D6539" s="1"/>
      <c r="E6539" s="1"/>
      <c r="K6539" s="1"/>
      <c r="L6539" s="1"/>
      <c r="O6539" s="1"/>
    </row>
    <row r="6540" spans="4:15" x14ac:dyDescent="0.2">
      <c r="D6540" s="1"/>
      <c r="E6540" s="1"/>
      <c r="K6540" s="1"/>
      <c r="L6540" s="1"/>
      <c r="O6540" s="1"/>
    </row>
    <row r="6541" spans="4:15" x14ac:dyDescent="0.2">
      <c r="D6541" s="1"/>
      <c r="E6541" s="1"/>
      <c r="K6541" s="1"/>
      <c r="L6541" s="1"/>
      <c r="O6541" s="1"/>
    </row>
    <row r="6542" spans="4:15" x14ac:dyDescent="0.2">
      <c r="D6542" s="1"/>
      <c r="E6542" s="1"/>
      <c r="K6542" s="1"/>
      <c r="L6542" s="1"/>
      <c r="O6542" s="1"/>
    </row>
    <row r="6543" spans="4:15" x14ac:dyDescent="0.2">
      <c r="D6543" s="1"/>
      <c r="E6543" s="1"/>
      <c r="K6543" s="1"/>
      <c r="L6543" s="1"/>
      <c r="O6543" s="1"/>
    </row>
    <row r="6544" spans="4:15" x14ac:dyDescent="0.2">
      <c r="D6544" s="1"/>
      <c r="E6544" s="1"/>
      <c r="K6544" s="1"/>
      <c r="L6544" s="1"/>
      <c r="O6544" s="1"/>
    </row>
    <row r="6545" spans="4:15" x14ac:dyDescent="0.2">
      <c r="D6545" s="1"/>
      <c r="E6545" s="1"/>
      <c r="K6545" s="1"/>
      <c r="L6545" s="1"/>
      <c r="O6545" s="1"/>
    </row>
    <row r="6546" spans="4:15" x14ac:dyDescent="0.2">
      <c r="D6546" s="1"/>
      <c r="E6546" s="1"/>
      <c r="K6546" s="1"/>
      <c r="L6546" s="1"/>
      <c r="O6546" s="1"/>
    </row>
    <row r="6547" spans="4:15" x14ac:dyDescent="0.2">
      <c r="D6547" s="1"/>
      <c r="E6547" s="1"/>
      <c r="K6547" s="1"/>
      <c r="L6547" s="1"/>
      <c r="O6547" s="1"/>
    </row>
    <row r="6548" spans="4:15" x14ac:dyDescent="0.2">
      <c r="D6548" s="1"/>
      <c r="E6548" s="1"/>
      <c r="K6548" s="1"/>
      <c r="L6548" s="1"/>
      <c r="O6548" s="1"/>
    </row>
    <row r="6549" spans="4:15" x14ac:dyDescent="0.2">
      <c r="D6549" s="1"/>
      <c r="E6549" s="1"/>
      <c r="K6549" s="1"/>
      <c r="L6549" s="1"/>
      <c r="O6549" s="1"/>
    </row>
    <row r="6550" spans="4:15" x14ac:dyDescent="0.2">
      <c r="D6550" s="1"/>
      <c r="E6550" s="1"/>
      <c r="K6550" s="1"/>
      <c r="L6550" s="1"/>
      <c r="O6550" s="1"/>
    </row>
    <row r="6551" spans="4:15" x14ac:dyDescent="0.2">
      <c r="D6551" s="1"/>
      <c r="E6551" s="1"/>
      <c r="K6551" s="1"/>
      <c r="L6551" s="1"/>
      <c r="O6551" s="1"/>
    </row>
    <row r="6552" spans="4:15" x14ac:dyDescent="0.2">
      <c r="D6552" s="1"/>
      <c r="E6552" s="1"/>
      <c r="K6552" s="1"/>
      <c r="L6552" s="1"/>
      <c r="O6552" s="1"/>
    </row>
    <row r="6553" spans="4:15" x14ac:dyDescent="0.2">
      <c r="D6553" s="1"/>
      <c r="E6553" s="1"/>
      <c r="K6553" s="1"/>
      <c r="L6553" s="1"/>
      <c r="O6553" s="1"/>
    </row>
    <row r="6554" spans="4:15" x14ac:dyDescent="0.2">
      <c r="D6554" s="1"/>
      <c r="E6554" s="1"/>
      <c r="K6554" s="1"/>
      <c r="L6554" s="1"/>
      <c r="O6554" s="1"/>
    </row>
    <row r="6555" spans="4:15" x14ac:dyDescent="0.2">
      <c r="D6555" s="1"/>
      <c r="E6555" s="1"/>
      <c r="K6555" s="1"/>
      <c r="L6555" s="1"/>
      <c r="O6555" s="1"/>
    </row>
    <row r="6556" spans="4:15" x14ac:dyDescent="0.2">
      <c r="D6556" s="1"/>
      <c r="E6556" s="1"/>
      <c r="K6556" s="1"/>
      <c r="L6556" s="1"/>
      <c r="O6556" s="1"/>
    </row>
    <row r="6557" spans="4:15" x14ac:dyDescent="0.2">
      <c r="D6557" s="1"/>
      <c r="E6557" s="1"/>
      <c r="K6557" s="1"/>
      <c r="L6557" s="1"/>
      <c r="O6557" s="1"/>
    </row>
    <row r="6558" spans="4:15" x14ac:dyDescent="0.2">
      <c r="D6558" s="1"/>
      <c r="E6558" s="1"/>
      <c r="K6558" s="1"/>
      <c r="L6558" s="1"/>
      <c r="O6558" s="1"/>
    </row>
    <row r="6559" spans="4:15" x14ac:dyDescent="0.2">
      <c r="D6559" s="1"/>
      <c r="E6559" s="1"/>
      <c r="K6559" s="1"/>
      <c r="L6559" s="1"/>
      <c r="O6559" s="1"/>
    </row>
    <row r="6560" spans="4:15" x14ac:dyDescent="0.2">
      <c r="D6560" s="1"/>
      <c r="E6560" s="1"/>
      <c r="K6560" s="1"/>
      <c r="L6560" s="1"/>
      <c r="O6560" s="1"/>
    </row>
    <row r="6561" spans="4:15" x14ac:dyDescent="0.2">
      <c r="D6561" s="1"/>
      <c r="E6561" s="1"/>
      <c r="K6561" s="1"/>
      <c r="L6561" s="1"/>
      <c r="O6561" s="1"/>
    </row>
    <row r="6562" spans="4:15" x14ac:dyDescent="0.2">
      <c r="D6562" s="1"/>
      <c r="E6562" s="1"/>
      <c r="K6562" s="1"/>
      <c r="L6562" s="1"/>
      <c r="O6562" s="1"/>
    </row>
    <row r="6563" spans="4:15" x14ac:dyDescent="0.2">
      <c r="D6563" s="1"/>
      <c r="E6563" s="1"/>
      <c r="K6563" s="1"/>
      <c r="L6563" s="1"/>
      <c r="O6563" s="1"/>
    </row>
    <row r="6564" spans="4:15" x14ac:dyDescent="0.2">
      <c r="D6564" s="1"/>
      <c r="E6564" s="1"/>
      <c r="K6564" s="1"/>
      <c r="L6564" s="1"/>
      <c r="O6564" s="1"/>
    </row>
    <row r="6565" spans="4:15" x14ac:dyDescent="0.2">
      <c r="D6565" s="1"/>
      <c r="E6565" s="1"/>
      <c r="K6565" s="1"/>
      <c r="L6565" s="1"/>
      <c r="O6565" s="1"/>
    </row>
    <row r="6566" spans="4:15" x14ac:dyDescent="0.2">
      <c r="D6566" s="1"/>
      <c r="E6566" s="1"/>
      <c r="K6566" s="1"/>
      <c r="L6566" s="1"/>
      <c r="O6566" s="1"/>
    </row>
    <row r="6567" spans="4:15" x14ac:dyDescent="0.2">
      <c r="D6567" s="1"/>
      <c r="E6567" s="1"/>
      <c r="K6567" s="1"/>
      <c r="L6567" s="1"/>
      <c r="O6567" s="1"/>
    </row>
    <row r="6568" spans="4:15" x14ac:dyDescent="0.2">
      <c r="D6568" s="1"/>
      <c r="E6568" s="1"/>
      <c r="K6568" s="1"/>
      <c r="L6568" s="1"/>
      <c r="O6568" s="1"/>
    </row>
    <row r="6569" spans="4:15" x14ac:dyDescent="0.2">
      <c r="D6569" s="1"/>
      <c r="E6569" s="1"/>
      <c r="K6569" s="1"/>
      <c r="L6569" s="1"/>
      <c r="O6569" s="1"/>
    </row>
    <row r="6570" spans="4:15" x14ac:dyDescent="0.2">
      <c r="D6570" s="1"/>
      <c r="E6570" s="1"/>
      <c r="K6570" s="1"/>
      <c r="L6570" s="1"/>
      <c r="O6570" s="1"/>
    </row>
    <row r="6571" spans="4:15" x14ac:dyDescent="0.2">
      <c r="D6571" s="1"/>
      <c r="E6571" s="1"/>
      <c r="K6571" s="1"/>
      <c r="L6571" s="1"/>
      <c r="O6571" s="1"/>
    </row>
    <row r="6572" spans="4:15" x14ac:dyDescent="0.2">
      <c r="D6572" s="1"/>
      <c r="E6572" s="1"/>
      <c r="K6572" s="1"/>
      <c r="L6572" s="1"/>
      <c r="O6572" s="1"/>
    </row>
    <row r="6573" spans="4:15" x14ac:dyDescent="0.2">
      <c r="D6573" s="1"/>
      <c r="E6573" s="1"/>
      <c r="K6573" s="1"/>
      <c r="L6573" s="1"/>
      <c r="O6573" s="1"/>
    </row>
    <row r="6574" spans="4:15" x14ac:dyDescent="0.2">
      <c r="D6574" s="1"/>
      <c r="E6574" s="1"/>
      <c r="K6574" s="1"/>
      <c r="L6574" s="1"/>
      <c r="O6574" s="1"/>
    </row>
    <row r="6575" spans="4:15" x14ac:dyDescent="0.2">
      <c r="D6575" s="1"/>
      <c r="E6575" s="1"/>
      <c r="K6575" s="1"/>
      <c r="L6575" s="1"/>
      <c r="O6575" s="1"/>
    </row>
    <row r="6576" spans="4:15" x14ac:dyDescent="0.2">
      <c r="D6576" s="1"/>
      <c r="E6576" s="1"/>
      <c r="K6576" s="1"/>
      <c r="L6576" s="1"/>
      <c r="O6576" s="1"/>
    </row>
    <row r="6577" spans="4:15" x14ac:dyDescent="0.2">
      <c r="D6577" s="1"/>
      <c r="E6577" s="1"/>
      <c r="K6577" s="1"/>
      <c r="L6577" s="1"/>
      <c r="O6577" s="1"/>
    </row>
    <row r="6578" spans="4:15" x14ac:dyDescent="0.2">
      <c r="D6578" s="1"/>
      <c r="E6578" s="1"/>
      <c r="K6578" s="1"/>
      <c r="L6578" s="1"/>
      <c r="O6578" s="1"/>
    </row>
    <row r="6579" spans="4:15" x14ac:dyDescent="0.2">
      <c r="D6579" s="1"/>
      <c r="E6579" s="1"/>
      <c r="K6579" s="1"/>
      <c r="L6579" s="1"/>
      <c r="O6579" s="1"/>
    </row>
    <row r="6580" spans="4:15" x14ac:dyDescent="0.2">
      <c r="D6580" s="1"/>
      <c r="E6580" s="1"/>
      <c r="K6580" s="1"/>
      <c r="L6580" s="1"/>
      <c r="O6580" s="1"/>
    </row>
    <row r="6581" spans="4:15" x14ac:dyDescent="0.2">
      <c r="D6581" s="1"/>
      <c r="E6581" s="1"/>
      <c r="K6581" s="1"/>
      <c r="L6581" s="1"/>
      <c r="O6581" s="1"/>
    </row>
    <row r="6582" spans="4:15" x14ac:dyDescent="0.2">
      <c r="D6582" s="1"/>
      <c r="E6582" s="1"/>
      <c r="K6582" s="1"/>
      <c r="L6582" s="1"/>
      <c r="O6582" s="1"/>
    </row>
    <row r="6583" spans="4:15" x14ac:dyDescent="0.2">
      <c r="D6583" s="1"/>
      <c r="E6583" s="1"/>
      <c r="K6583" s="1"/>
      <c r="L6583" s="1"/>
      <c r="O6583" s="1"/>
    </row>
    <row r="6584" spans="4:15" x14ac:dyDescent="0.2">
      <c r="D6584" s="1"/>
      <c r="E6584" s="1"/>
      <c r="K6584" s="1"/>
      <c r="L6584" s="1"/>
      <c r="O6584" s="1"/>
    </row>
    <row r="6585" spans="4:15" x14ac:dyDescent="0.2">
      <c r="D6585" s="1"/>
      <c r="E6585" s="1"/>
      <c r="K6585" s="1"/>
      <c r="L6585" s="1"/>
      <c r="O6585" s="1"/>
    </row>
    <row r="6586" spans="4:15" x14ac:dyDescent="0.2">
      <c r="D6586" s="1"/>
      <c r="E6586" s="1"/>
      <c r="K6586" s="1"/>
      <c r="L6586" s="1"/>
      <c r="O6586" s="1"/>
    </row>
    <row r="6587" spans="4:15" x14ac:dyDescent="0.2">
      <c r="D6587" s="1"/>
      <c r="E6587" s="1"/>
      <c r="K6587" s="1"/>
      <c r="L6587" s="1"/>
      <c r="O6587" s="1"/>
    </row>
    <row r="6588" spans="4:15" x14ac:dyDescent="0.2">
      <c r="D6588" s="1"/>
      <c r="E6588" s="1"/>
      <c r="K6588" s="1"/>
      <c r="L6588" s="1"/>
      <c r="O6588" s="1"/>
    </row>
    <row r="6589" spans="4:15" x14ac:dyDescent="0.2">
      <c r="D6589" s="1"/>
      <c r="E6589" s="1"/>
      <c r="K6589" s="1"/>
      <c r="L6589" s="1"/>
      <c r="O6589" s="1"/>
    </row>
    <row r="6590" spans="4:15" x14ac:dyDescent="0.2">
      <c r="D6590" s="1"/>
      <c r="E6590" s="1"/>
      <c r="K6590" s="1"/>
      <c r="L6590" s="1"/>
      <c r="O6590" s="1"/>
    </row>
    <row r="6591" spans="4:15" x14ac:dyDescent="0.2">
      <c r="D6591" s="1"/>
      <c r="E6591" s="1"/>
      <c r="K6591" s="1"/>
      <c r="L6591" s="1"/>
      <c r="O6591" s="1"/>
    </row>
    <row r="6592" spans="4:15" x14ac:dyDescent="0.2">
      <c r="D6592" s="1"/>
      <c r="E6592" s="1"/>
      <c r="K6592" s="1"/>
      <c r="L6592" s="1"/>
      <c r="O6592" s="1"/>
    </row>
    <row r="6593" spans="4:15" x14ac:dyDescent="0.2">
      <c r="D6593" s="1"/>
      <c r="E6593" s="1"/>
      <c r="K6593" s="1"/>
      <c r="L6593" s="1"/>
      <c r="O6593" s="1"/>
    </row>
    <row r="6594" spans="4:15" x14ac:dyDescent="0.2">
      <c r="D6594" s="1"/>
      <c r="E6594" s="1"/>
      <c r="K6594" s="1"/>
      <c r="L6594" s="1"/>
      <c r="O6594" s="1"/>
    </row>
    <row r="6595" spans="4:15" x14ac:dyDescent="0.2">
      <c r="D6595" s="1"/>
      <c r="E6595" s="1"/>
      <c r="K6595" s="1"/>
      <c r="L6595" s="1"/>
      <c r="O6595" s="1"/>
    </row>
    <row r="6596" spans="4:15" x14ac:dyDescent="0.2">
      <c r="D6596" s="1"/>
      <c r="E6596" s="1"/>
      <c r="K6596" s="1"/>
      <c r="L6596" s="1"/>
      <c r="O6596" s="1"/>
    </row>
    <row r="6597" spans="4:15" x14ac:dyDescent="0.2">
      <c r="D6597" s="1"/>
      <c r="E6597" s="1"/>
      <c r="K6597" s="1"/>
      <c r="L6597" s="1"/>
      <c r="O6597" s="1"/>
    </row>
    <row r="6598" spans="4:15" x14ac:dyDescent="0.2">
      <c r="D6598" s="1"/>
      <c r="E6598" s="1"/>
      <c r="K6598" s="1"/>
      <c r="L6598" s="1"/>
      <c r="O6598" s="1"/>
    </row>
    <row r="6599" spans="4:15" x14ac:dyDescent="0.2">
      <c r="D6599" s="1"/>
      <c r="E6599" s="1"/>
      <c r="K6599" s="1"/>
      <c r="L6599" s="1"/>
      <c r="O6599" s="1"/>
    </row>
    <row r="6600" spans="4:15" x14ac:dyDescent="0.2">
      <c r="D6600" s="1"/>
      <c r="E6600" s="1"/>
      <c r="K6600" s="1"/>
      <c r="L6600" s="1"/>
      <c r="O6600" s="1"/>
    </row>
    <row r="6601" spans="4:15" x14ac:dyDescent="0.2">
      <c r="D6601" s="1"/>
      <c r="E6601" s="1"/>
      <c r="K6601" s="1"/>
      <c r="L6601" s="1"/>
      <c r="O6601" s="1"/>
    </row>
    <row r="6602" spans="4:15" x14ac:dyDescent="0.2">
      <c r="D6602" s="1"/>
      <c r="E6602" s="1"/>
      <c r="K6602" s="1"/>
      <c r="L6602" s="1"/>
      <c r="O6602" s="1"/>
    </row>
    <row r="6603" spans="4:15" x14ac:dyDescent="0.2">
      <c r="D6603" s="1"/>
      <c r="E6603" s="1"/>
      <c r="K6603" s="1"/>
      <c r="L6603" s="1"/>
      <c r="O6603" s="1"/>
    </row>
    <row r="6604" spans="4:15" x14ac:dyDescent="0.2">
      <c r="D6604" s="1"/>
      <c r="E6604" s="1"/>
      <c r="K6604" s="1"/>
      <c r="L6604" s="1"/>
      <c r="O6604" s="1"/>
    </row>
    <row r="6605" spans="4:15" x14ac:dyDescent="0.2">
      <c r="D6605" s="1"/>
      <c r="E6605" s="1"/>
      <c r="K6605" s="1"/>
      <c r="L6605" s="1"/>
      <c r="O6605" s="1"/>
    </row>
    <row r="6606" spans="4:15" x14ac:dyDescent="0.2">
      <c r="D6606" s="1"/>
      <c r="E6606" s="1"/>
      <c r="K6606" s="1"/>
      <c r="L6606" s="1"/>
      <c r="O6606" s="1"/>
    </row>
    <row r="6607" spans="4:15" x14ac:dyDescent="0.2">
      <c r="D6607" s="1"/>
      <c r="E6607" s="1"/>
      <c r="K6607" s="1"/>
      <c r="L6607" s="1"/>
      <c r="O6607" s="1"/>
    </row>
    <row r="6608" spans="4:15" x14ac:dyDescent="0.2">
      <c r="D6608" s="1"/>
      <c r="E6608" s="1"/>
      <c r="K6608" s="1"/>
      <c r="L6608" s="1"/>
      <c r="O6608" s="1"/>
    </row>
    <row r="6609" spans="4:15" x14ac:dyDescent="0.2">
      <c r="D6609" s="1"/>
      <c r="E6609" s="1"/>
      <c r="K6609" s="1"/>
      <c r="L6609" s="1"/>
      <c r="O6609" s="1"/>
    </row>
    <row r="6610" spans="4:15" x14ac:dyDescent="0.2">
      <c r="D6610" s="1"/>
      <c r="E6610" s="1"/>
      <c r="K6610" s="1"/>
      <c r="L6610" s="1"/>
      <c r="O6610" s="1"/>
    </row>
    <row r="6611" spans="4:15" x14ac:dyDescent="0.2">
      <c r="D6611" s="1"/>
      <c r="E6611" s="1"/>
      <c r="K6611" s="1"/>
      <c r="L6611" s="1"/>
      <c r="O6611" s="1"/>
    </row>
    <row r="6612" spans="4:15" x14ac:dyDescent="0.2">
      <c r="D6612" s="1"/>
      <c r="E6612" s="1"/>
      <c r="K6612" s="1"/>
      <c r="L6612" s="1"/>
      <c r="O6612" s="1"/>
    </row>
    <row r="6613" spans="4:15" x14ac:dyDescent="0.2">
      <c r="D6613" s="1"/>
      <c r="E6613" s="1"/>
      <c r="K6613" s="1"/>
      <c r="L6613" s="1"/>
      <c r="O6613" s="1"/>
    </row>
    <row r="6614" spans="4:15" x14ac:dyDescent="0.2">
      <c r="D6614" s="1"/>
      <c r="E6614" s="1"/>
      <c r="K6614" s="1"/>
      <c r="L6614" s="1"/>
      <c r="O6614" s="1"/>
    </row>
    <row r="6615" spans="4:15" x14ac:dyDescent="0.2">
      <c r="D6615" s="1"/>
      <c r="E6615" s="1"/>
      <c r="K6615" s="1"/>
      <c r="L6615" s="1"/>
      <c r="O6615" s="1"/>
    </row>
    <row r="6616" spans="4:15" x14ac:dyDescent="0.2">
      <c r="D6616" s="1"/>
      <c r="E6616" s="1"/>
      <c r="K6616" s="1"/>
      <c r="L6616" s="1"/>
      <c r="O6616" s="1"/>
    </row>
    <row r="6617" spans="4:15" x14ac:dyDescent="0.2">
      <c r="D6617" s="1"/>
      <c r="E6617" s="1"/>
      <c r="K6617" s="1"/>
      <c r="L6617" s="1"/>
      <c r="O6617" s="1"/>
    </row>
    <row r="6618" spans="4:15" x14ac:dyDescent="0.2">
      <c r="D6618" s="1"/>
      <c r="E6618" s="1"/>
      <c r="K6618" s="1"/>
      <c r="L6618" s="1"/>
      <c r="O6618" s="1"/>
    </row>
    <row r="6619" spans="4:15" x14ac:dyDescent="0.2">
      <c r="D6619" s="1"/>
      <c r="E6619" s="1"/>
      <c r="K6619" s="1"/>
      <c r="L6619" s="1"/>
      <c r="O6619" s="1"/>
    </row>
    <row r="6620" spans="4:15" x14ac:dyDescent="0.2">
      <c r="D6620" s="1"/>
      <c r="E6620" s="1"/>
      <c r="K6620" s="1"/>
      <c r="L6620" s="1"/>
      <c r="O6620" s="1"/>
    </row>
    <row r="6621" spans="4:15" x14ac:dyDescent="0.2">
      <c r="D6621" s="1"/>
      <c r="E6621" s="1"/>
      <c r="K6621" s="1"/>
      <c r="L6621" s="1"/>
      <c r="O6621" s="1"/>
    </row>
    <row r="6622" spans="4:15" x14ac:dyDescent="0.2">
      <c r="D6622" s="1"/>
      <c r="E6622" s="1"/>
      <c r="K6622" s="1"/>
      <c r="L6622" s="1"/>
      <c r="O6622" s="1"/>
    </row>
    <row r="6623" spans="4:15" x14ac:dyDescent="0.2">
      <c r="D6623" s="1"/>
      <c r="E6623" s="1"/>
      <c r="K6623" s="1"/>
      <c r="L6623" s="1"/>
      <c r="O6623" s="1"/>
    </row>
    <row r="6624" spans="4:15" x14ac:dyDescent="0.2">
      <c r="D6624" s="1"/>
      <c r="E6624" s="1"/>
      <c r="K6624" s="1"/>
      <c r="L6624" s="1"/>
      <c r="O6624" s="1"/>
    </row>
    <row r="6625" spans="4:15" x14ac:dyDescent="0.2">
      <c r="D6625" s="1"/>
      <c r="E6625" s="1"/>
      <c r="K6625" s="1"/>
      <c r="L6625" s="1"/>
      <c r="O6625" s="1"/>
    </row>
    <row r="6626" spans="4:15" x14ac:dyDescent="0.2">
      <c r="D6626" s="1"/>
      <c r="E6626" s="1"/>
      <c r="K6626" s="1"/>
      <c r="L6626" s="1"/>
      <c r="O6626" s="1"/>
    </row>
    <row r="6627" spans="4:15" x14ac:dyDescent="0.2">
      <c r="D6627" s="1"/>
      <c r="E6627" s="1"/>
      <c r="K6627" s="1"/>
      <c r="L6627" s="1"/>
      <c r="O6627" s="1"/>
    </row>
    <row r="6628" spans="4:15" x14ac:dyDescent="0.2">
      <c r="D6628" s="1"/>
      <c r="E6628" s="1"/>
      <c r="K6628" s="1"/>
      <c r="L6628" s="1"/>
      <c r="O6628" s="1"/>
    </row>
    <row r="6629" spans="4:15" x14ac:dyDescent="0.2">
      <c r="D6629" s="1"/>
      <c r="E6629" s="1"/>
      <c r="K6629" s="1"/>
      <c r="L6629" s="1"/>
      <c r="O6629" s="1"/>
    </row>
    <row r="6630" spans="4:15" x14ac:dyDescent="0.2">
      <c r="D6630" s="1"/>
      <c r="E6630" s="1"/>
      <c r="K6630" s="1"/>
      <c r="L6630" s="1"/>
      <c r="O6630" s="1"/>
    </row>
    <row r="6631" spans="4:15" x14ac:dyDescent="0.2">
      <c r="D6631" s="1"/>
      <c r="E6631" s="1"/>
      <c r="K6631" s="1"/>
      <c r="L6631" s="1"/>
      <c r="O6631" s="1"/>
    </row>
    <row r="6632" spans="4:15" x14ac:dyDescent="0.2">
      <c r="D6632" s="1"/>
      <c r="E6632" s="1"/>
      <c r="K6632" s="1"/>
      <c r="L6632" s="1"/>
      <c r="O6632" s="1"/>
    </row>
    <row r="6633" spans="4:15" x14ac:dyDescent="0.2">
      <c r="D6633" s="1"/>
      <c r="E6633" s="1"/>
      <c r="K6633" s="1"/>
      <c r="L6633" s="1"/>
      <c r="O6633" s="1"/>
    </row>
    <row r="6634" spans="4:15" x14ac:dyDescent="0.2">
      <c r="D6634" s="1"/>
      <c r="E6634" s="1"/>
      <c r="K6634" s="1"/>
      <c r="L6634" s="1"/>
      <c r="O6634" s="1"/>
    </row>
    <row r="6635" spans="4:15" x14ac:dyDescent="0.2">
      <c r="D6635" s="1"/>
      <c r="E6635" s="1"/>
      <c r="K6635" s="1"/>
      <c r="L6635" s="1"/>
      <c r="O6635" s="1"/>
    </row>
    <row r="6636" spans="4:15" x14ac:dyDescent="0.2">
      <c r="D6636" s="1"/>
      <c r="E6636" s="1"/>
      <c r="K6636" s="1"/>
      <c r="L6636" s="1"/>
      <c r="O6636" s="1"/>
    </row>
    <row r="6637" spans="4:15" x14ac:dyDescent="0.2">
      <c r="D6637" s="1"/>
      <c r="E6637" s="1"/>
      <c r="K6637" s="1"/>
      <c r="L6637" s="1"/>
      <c r="O6637" s="1"/>
    </row>
    <row r="6638" spans="4:15" x14ac:dyDescent="0.2">
      <c r="D6638" s="1"/>
      <c r="E6638" s="1"/>
      <c r="K6638" s="1"/>
      <c r="L6638" s="1"/>
      <c r="O6638" s="1"/>
    </row>
    <row r="6639" spans="4:15" x14ac:dyDescent="0.2">
      <c r="D6639" s="1"/>
      <c r="E6639" s="1"/>
      <c r="K6639" s="1"/>
      <c r="L6639" s="1"/>
      <c r="O6639" s="1"/>
    </row>
    <row r="6640" spans="4:15" x14ac:dyDescent="0.2">
      <c r="D6640" s="1"/>
      <c r="E6640" s="1"/>
      <c r="K6640" s="1"/>
      <c r="L6640" s="1"/>
      <c r="O6640" s="1"/>
    </row>
    <row r="6641" spans="4:15" x14ac:dyDescent="0.2">
      <c r="D6641" s="1"/>
      <c r="E6641" s="1"/>
      <c r="K6641" s="1"/>
      <c r="L6641" s="1"/>
      <c r="O6641" s="1"/>
    </row>
    <row r="6642" spans="4:15" x14ac:dyDescent="0.2">
      <c r="D6642" s="1"/>
      <c r="E6642" s="1"/>
      <c r="K6642" s="1"/>
      <c r="L6642" s="1"/>
      <c r="O6642" s="1"/>
    </row>
    <row r="6643" spans="4:15" x14ac:dyDescent="0.2">
      <c r="D6643" s="1"/>
      <c r="E6643" s="1"/>
      <c r="K6643" s="1"/>
      <c r="L6643" s="1"/>
      <c r="O6643" s="1"/>
    </row>
    <row r="6644" spans="4:15" x14ac:dyDescent="0.2">
      <c r="D6644" s="1"/>
      <c r="E6644" s="1"/>
      <c r="K6644" s="1"/>
      <c r="L6644" s="1"/>
      <c r="O6644" s="1"/>
    </row>
    <row r="6645" spans="4:15" x14ac:dyDescent="0.2">
      <c r="D6645" s="1"/>
      <c r="E6645" s="1"/>
      <c r="K6645" s="1"/>
      <c r="L6645" s="1"/>
      <c r="O6645" s="1"/>
    </row>
    <row r="6646" spans="4:15" x14ac:dyDescent="0.2">
      <c r="D6646" s="1"/>
      <c r="E6646" s="1"/>
      <c r="K6646" s="1"/>
      <c r="L6646" s="1"/>
      <c r="O6646" s="1"/>
    </row>
    <row r="6647" spans="4:15" x14ac:dyDescent="0.2">
      <c r="D6647" s="1"/>
      <c r="E6647" s="1"/>
      <c r="K6647" s="1"/>
      <c r="L6647" s="1"/>
      <c r="O6647" s="1"/>
    </row>
    <row r="6648" spans="4:15" x14ac:dyDescent="0.2">
      <c r="D6648" s="1"/>
      <c r="E6648" s="1"/>
      <c r="K6648" s="1"/>
      <c r="L6648" s="1"/>
      <c r="O6648" s="1"/>
    </row>
    <row r="6649" spans="4:15" x14ac:dyDescent="0.2">
      <c r="D6649" s="1"/>
      <c r="E6649" s="1"/>
      <c r="K6649" s="1"/>
      <c r="L6649" s="1"/>
      <c r="O6649" s="1"/>
    </row>
    <row r="6650" spans="4:15" x14ac:dyDescent="0.2">
      <c r="D6650" s="1"/>
      <c r="E6650" s="1"/>
      <c r="K6650" s="1"/>
      <c r="L6650" s="1"/>
      <c r="O6650" s="1"/>
    </row>
    <row r="6651" spans="4:15" x14ac:dyDescent="0.2">
      <c r="D6651" s="1"/>
      <c r="E6651" s="1"/>
      <c r="K6651" s="1"/>
      <c r="L6651" s="1"/>
      <c r="O6651" s="1"/>
    </row>
    <row r="6652" spans="4:15" x14ac:dyDescent="0.2">
      <c r="D6652" s="1"/>
      <c r="E6652" s="1"/>
      <c r="K6652" s="1"/>
      <c r="L6652" s="1"/>
      <c r="O6652" s="1"/>
    </row>
    <row r="6653" spans="4:15" x14ac:dyDescent="0.2">
      <c r="D6653" s="1"/>
      <c r="E6653" s="1"/>
      <c r="K6653" s="1"/>
      <c r="L6653" s="1"/>
      <c r="O6653" s="1"/>
    </row>
    <row r="6654" spans="4:15" x14ac:dyDescent="0.2">
      <c r="D6654" s="1"/>
      <c r="E6654" s="1"/>
      <c r="K6654" s="1"/>
      <c r="L6654" s="1"/>
      <c r="O6654" s="1"/>
    </row>
    <row r="6655" spans="4:15" x14ac:dyDescent="0.2">
      <c r="D6655" s="1"/>
      <c r="E6655" s="1"/>
      <c r="K6655" s="1"/>
      <c r="L6655" s="1"/>
      <c r="O6655" s="1"/>
    </row>
    <row r="6656" spans="4:15" x14ac:dyDescent="0.2">
      <c r="D6656" s="1"/>
      <c r="E6656" s="1"/>
      <c r="K6656" s="1"/>
      <c r="L6656" s="1"/>
      <c r="O6656" s="1"/>
    </row>
    <row r="6657" spans="4:15" x14ac:dyDescent="0.2">
      <c r="D6657" s="1"/>
      <c r="E6657" s="1"/>
      <c r="K6657" s="1"/>
      <c r="L6657" s="1"/>
      <c r="O6657" s="1"/>
    </row>
    <row r="6658" spans="4:15" x14ac:dyDescent="0.2">
      <c r="D6658" s="1"/>
      <c r="E6658" s="1"/>
      <c r="K6658" s="1"/>
      <c r="L6658" s="1"/>
      <c r="O6658" s="1"/>
    </row>
    <row r="6659" spans="4:15" x14ac:dyDescent="0.2">
      <c r="D6659" s="1"/>
      <c r="E6659" s="1"/>
      <c r="K6659" s="1"/>
      <c r="L6659" s="1"/>
      <c r="O6659" s="1"/>
    </row>
    <row r="6660" spans="4:15" x14ac:dyDescent="0.2">
      <c r="D6660" s="1"/>
      <c r="E6660" s="1"/>
      <c r="K6660" s="1"/>
      <c r="L6660" s="1"/>
      <c r="O6660" s="1"/>
    </row>
    <row r="6661" spans="4:15" x14ac:dyDescent="0.2">
      <c r="D6661" s="1"/>
      <c r="E6661" s="1"/>
      <c r="K6661" s="1"/>
      <c r="L6661" s="1"/>
      <c r="O6661" s="1"/>
    </row>
    <row r="6662" spans="4:15" x14ac:dyDescent="0.2">
      <c r="D6662" s="1"/>
      <c r="E6662" s="1"/>
      <c r="K6662" s="1"/>
      <c r="L6662" s="1"/>
      <c r="O6662" s="1"/>
    </row>
    <row r="6663" spans="4:15" x14ac:dyDescent="0.2">
      <c r="D6663" s="1"/>
      <c r="E6663" s="1"/>
      <c r="K6663" s="1"/>
      <c r="L6663" s="1"/>
      <c r="O6663" s="1"/>
    </row>
    <row r="6664" spans="4:15" x14ac:dyDescent="0.2">
      <c r="D6664" s="1"/>
      <c r="E6664" s="1"/>
      <c r="K6664" s="1"/>
      <c r="L6664" s="1"/>
      <c r="O6664" s="1"/>
    </row>
    <row r="6665" spans="4:15" x14ac:dyDescent="0.2">
      <c r="D6665" s="1"/>
      <c r="E6665" s="1"/>
      <c r="K6665" s="1"/>
      <c r="L6665" s="1"/>
      <c r="O6665" s="1"/>
    </row>
    <row r="6666" spans="4:15" x14ac:dyDescent="0.2">
      <c r="D6666" s="1"/>
      <c r="E6666" s="1"/>
      <c r="K6666" s="1"/>
      <c r="L6666" s="1"/>
      <c r="O6666" s="1"/>
    </row>
    <row r="6667" spans="4:15" x14ac:dyDescent="0.2">
      <c r="D6667" s="1"/>
      <c r="E6667" s="1"/>
      <c r="K6667" s="1"/>
      <c r="L6667" s="1"/>
      <c r="O6667" s="1"/>
    </row>
    <row r="6668" spans="4:15" x14ac:dyDescent="0.2">
      <c r="D6668" s="1"/>
      <c r="E6668" s="1"/>
      <c r="K6668" s="1"/>
      <c r="L6668" s="1"/>
      <c r="O6668" s="1"/>
    </row>
    <row r="6669" spans="4:15" x14ac:dyDescent="0.2">
      <c r="D6669" s="1"/>
      <c r="E6669" s="1"/>
      <c r="K6669" s="1"/>
      <c r="L6669" s="1"/>
      <c r="O6669" s="1"/>
    </row>
    <row r="6670" spans="4:15" x14ac:dyDescent="0.2">
      <c r="D6670" s="1"/>
      <c r="E6670" s="1"/>
      <c r="K6670" s="1"/>
      <c r="L6670" s="1"/>
      <c r="O6670" s="1"/>
    </row>
    <row r="6671" spans="4:15" x14ac:dyDescent="0.2">
      <c r="D6671" s="1"/>
      <c r="E6671" s="1"/>
      <c r="K6671" s="1"/>
      <c r="L6671" s="1"/>
      <c r="O6671" s="1"/>
    </row>
    <row r="6672" spans="4:15" x14ac:dyDescent="0.2">
      <c r="D6672" s="1"/>
      <c r="E6672" s="1"/>
      <c r="K6672" s="1"/>
      <c r="L6672" s="1"/>
      <c r="O6672" s="1"/>
    </row>
    <row r="6673" spans="4:15" x14ac:dyDescent="0.2">
      <c r="D6673" s="1"/>
      <c r="E6673" s="1"/>
      <c r="K6673" s="1"/>
      <c r="L6673" s="1"/>
      <c r="O6673" s="1"/>
    </row>
    <row r="6674" spans="4:15" x14ac:dyDescent="0.2">
      <c r="D6674" s="1"/>
      <c r="E6674" s="1"/>
      <c r="K6674" s="1"/>
      <c r="L6674" s="1"/>
      <c r="O6674" s="1"/>
    </row>
    <row r="6675" spans="4:15" x14ac:dyDescent="0.2">
      <c r="D6675" s="1"/>
      <c r="E6675" s="1"/>
      <c r="K6675" s="1"/>
      <c r="L6675" s="1"/>
      <c r="O6675" s="1"/>
    </row>
    <row r="6676" spans="4:15" x14ac:dyDescent="0.2">
      <c r="D6676" s="1"/>
      <c r="E6676" s="1"/>
      <c r="K6676" s="1"/>
      <c r="L6676" s="1"/>
      <c r="O6676" s="1"/>
    </row>
    <row r="6677" spans="4:15" x14ac:dyDescent="0.2">
      <c r="D6677" s="1"/>
      <c r="E6677" s="1"/>
      <c r="K6677" s="1"/>
      <c r="L6677" s="1"/>
      <c r="O6677" s="1"/>
    </row>
    <row r="6678" spans="4:15" x14ac:dyDescent="0.2">
      <c r="D6678" s="1"/>
      <c r="E6678" s="1"/>
      <c r="K6678" s="1"/>
      <c r="L6678" s="1"/>
      <c r="O6678" s="1"/>
    </row>
    <row r="6679" spans="4:15" x14ac:dyDescent="0.2">
      <c r="D6679" s="1"/>
      <c r="E6679" s="1"/>
      <c r="K6679" s="1"/>
      <c r="L6679" s="1"/>
      <c r="O6679" s="1"/>
    </row>
    <row r="6680" spans="4:15" x14ac:dyDescent="0.2">
      <c r="D6680" s="1"/>
      <c r="E6680" s="1"/>
      <c r="K6680" s="1"/>
      <c r="L6680" s="1"/>
      <c r="O6680" s="1"/>
    </row>
    <row r="6681" spans="4:15" x14ac:dyDescent="0.2">
      <c r="D6681" s="1"/>
      <c r="E6681" s="1"/>
      <c r="K6681" s="1"/>
      <c r="L6681" s="1"/>
      <c r="O6681" s="1"/>
    </row>
    <row r="6682" spans="4:15" x14ac:dyDescent="0.2">
      <c r="D6682" s="1"/>
      <c r="E6682" s="1"/>
      <c r="K6682" s="1"/>
      <c r="L6682" s="1"/>
      <c r="O6682" s="1"/>
    </row>
    <row r="6683" spans="4:15" x14ac:dyDescent="0.2">
      <c r="D6683" s="1"/>
      <c r="E6683" s="1"/>
      <c r="K6683" s="1"/>
      <c r="L6683" s="1"/>
      <c r="O6683" s="1"/>
    </row>
    <row r="6684" spans="4:15" x14ac:dyDescent="0.2">
      <c r="D6684" s="1"/>
      <c r="E6684" s="1"/>
      <c r="K6684" s="1"/>
      <c r="L6684" s="1"/>
      <c r="O6684" s="1"/>
    </row>
    <row r="6685" spans="4:15" x14ac:dyDescent="0.2">
      <c r="D6685" s="1"/>
      <c r="E6685" s="1"/>
      <c r="K6685" s="1"/>
      <c r="L6685" s="1"/>
      <c r="O6685" s="1"/>
    </row>
    <row r="6686" spans="4:15" x14ac:dyDescent="0.2">
      <c r="D6686" s="1"/>
      <c r="E6686" s="1"/>
      <c r="K6686" s="1"/>
      <c r="L6686" s="1"/>
      <c r="O6686" s="1"/>
    </row>
    <row r="6687" spans="4:15" x14ac:dyDescent="0.2">
      <c r="D6687" s="1"/>
      <c r="E6687" s="1"/>
      <c r="K6687" s="1"/>
      <c r="L6687" s="1"/>
      <c r="O6687" s="1"/>
    </row>
    <row r="6688" spans="4:15" x14ac:dyDescent="0.2">
      <c r="D6688" s="1"/>
      <c r="E6688" s="1"/>
      <c r="K6688" s="1"/>
      <c r="L6688" s="1"/>
      <c r="O6688" s="1"/>
    </row>
    <row r="6689" spans="4:15" x14ac:dyDescent="0.2">
      <c r="D6689" s="1"/>
      <c r="E6689" s="1"/>
      <c r="K6689" s="1"/>
      <c r="L6689" s="1"/>
      <c r="O6689" s="1"/>
    </row>
    <row r="6690" spans="4:15" x14ac:dyDescent="0.2">
      <c r="D6690" s="1"/>
      <c r="E6690" s="1"/>
      <c r="K6690" s="1"/>
      <c r="L6690" s="1"/>
      <c r="O6690" s="1"/>
    </row>
    <row r="6691" spans="4:15" x14ac:dyDescent="0.2">
      <c r="D6691" s="1"/>
      <c r="E6691" s="1"/>
      <c r="K6691" s="1"/>
      <c r="L6691" s="1"/>
      <c r="O6691" s="1"/>
    </row>
    <row r="6692" spans="4:15" x14ac:dyDescent="0.2">
      <c r="D6692" s="1"/>
      <c r="E6692" s="1"/>
      <c r="K6692" s="1"/>
      <c r="L6692" s="1"/>
      <c r="O6692" s="1"/>
    </row>
    <row r="6693" spans="4:15" x14ac:dyDescent="0.2">
      <c r="D6693" s="1"/>
      <c r="E6693" s="1"/>
      <c r="K6693" s="1"/>
      <c r="L6693" s="1"/>
      <c r="O6693" s="1"/>
    </row>
    <row r="6694" spans="4:15" x14ac:dyDescent="0.2">
      <c r="D6694" s="1"/>
      <c r="E6694" s="1"/>
      <c r="K6694" s="1"/>
      <c r="L6694" s="1"/>
      <c r="O6694" s="1"/>
    </row>
    <row r="6695" spans="4:15" x14ac:dyDescent="0.2">
      <c r="D6695" s="1"/>
      <c r="E6695" s="1"/>
      <c r="K6695" s="1"/>
      <c r="L6695" s="1"/>
      <c r="O6695" s="1"/>
    </row>
    <row r="6696" spans="4:15" x14ac:dyDescent="0.2">
      <c r="D6696" s="1"/>
      <c r="E6696" s="1"/>
      <c r="K6696" s="1"/>
      <c r="L6696" s="1"/>
      <c r="O6696" s="1"/>
    </row>
    <row r="6697" spans="4:15" x14ac:dyDescent="0.2">
      <c r="D6697" s="1"/>
      <c r="E6697" s="1"/>
      <c r="K6697" s="1"/>
      <c r="L6697" s="1"/>
      <c r="O6697" s="1"/>
    </row>
    <row r="6698" spans="4:15" x14ac:dyDescent="0.2">
      <c r="K6698" s="1"/>
      <c r="L6698" s="1"/>
      <c r="O6698" s="1"/>
    </row>
    <row r="6699" spans="4:15" x14ac:dyDescent="0.2">
      <c r="K6699" s="1"/>
      <c r="L6699" s="1"/>
      <c r="O6699" s="1"/>
    </row>
    <row r="6700" spans="4:15" x14ac:dyDescent="0.2">
      <c r="K6700" s="1"/>
      <c r="L6700" s="1"/>
      <c r="O6700" s="1"/>
    </row>
    <row r="6701" spans="4:15" x14ac:dyDescent="0.2">
      <c r="K6701" s="1"/>
      <c r="L6701" s="1"/>
      <c r="O6701" s="1"/>
    </row>
    <row r="6702" spans="4:15" x14ac:dyDescent="0.2">
      <c r="K6702" s="1"/>
      <c r="L6702" s="1"/>
      <c r="O6702" s="1"/>
    </row>
    <row r="6703" spans="4:15" x14ac:dyDescent="0.2">
      <c r="K6703" s="1"/>
      <c r="L6703" s="1"/>
      <c r="O6703" s="1"/>
    </row>
    <row r="6704" spans="4:15" x14ac:dyDescent="0.2">
      <c r="K6704" s="1"/>
      <c r="L6704" s="1"/>
      <c r="O6704" s="1"/>
    </row>
    <row r="6705" spans="11:15" x14ac:dyDescent="0.2">
      <c r="K6705" s="1"/>
      <c r="L6705" s="1"/>
      <c r="O6705" s="1"/>
    </row>
    <row r="6706" spans="11:15" x14ac:dyDescent="0.2">
      <c r="K6706" s="1"/>
      <c r="L6706" s="1"/>
      <c r="O6706" s="1"/>
    </row>
    <row r="6707" spans="11:15" x14ac:dyDescent="0.2">
      <c r="K6707" s="1"/>
      <c r="L6707" s="1"/>
      <c r="O6707" s="1"/>
    </row>
    <row r="6708" spans="11:15" x14ac:dyDescent="0.2">
      <c r="K6708" s="1"/>
      <c r="L6708" s="1"/>
      <c r="O6708" s="1"/>
    </row>
    <row r="6709" spans="11:15" x14ac:dyDescent="0.2">
      <c r="K6709" s="1"/>
      <c r="L6709" s="1"/>
      <c r="O6709" s="1"/>
    </row>
    <row r="6710" spans="11:15" x14ac:dyDescent="0.2">
      <c r="K6710" s="1"/>
      <c r="L6710" s="1"/>
      <c r="O6710" s="1"/>
    </row>
    <row r="6711" spans="11:15" x14ac:dyDescent="0.2">
      <c r="K6711" s="1"/>
      <c r="L6711" s="1"/>
      <c r="O6711" s="1"/>
    </row>
    <row r="6712" spans="11:15" x14ac:dyDescent="0.2">
      <c r="K6712" s="1"/>
      <c r="L6712" s="1"/>
      <c r="O6712" s="1"/>
    </row>
    <row r="6713" spans="11:15" x14ac:dyDescent="0.2">
      <c r="K6713" s="1"/>
      <c r="L6713" s="1"/>
      <c r="O6713" s="1"/>
    </row>
    <row r="6714" spans="11:15" x14ac:dyDescent="0.2">
      <c r="K6714" s="1"/>
      <c r="L6714" s="1"/>
      <c r="O6714" s="1"/>
    </row>
    <row r="6715" spans="11:15" x14ac:dyDescent="0.2">
      <c r="K6715" s="1"/>
      <c r="L6715" s="1"/>
      <c r="O6715" s="1"/>
    </row>
    <row r="6716" spans="11:15" x14ac:dyDescent="0.2">
      <c r="K6716" s="1"/>
      <c r="L6716" s="1"/>
      <c r="O6716" s="1"/>
    </row>
    <row r="6717" spans="11:15" x14ac:dyDescent="0.2">
      <c r="K6717" s="1"/>
      <c r="L6717" s="1"/>
      <c r="O6717" s="1"/>
    </row>
    <row r="6718" spans="11:15" x14ac:dyDescent="0.2">
      <c r="K6718" s="1"/>
      <c r="L6718" s="1"/>
      <c r="O6718" s="1"/>
    </row>
    <row r="6719" spans="11:15" x14ac:dyDescent="0.2">
      <c r="K6719" s="1"/>
      <c r="L6719" s="1"/>
      <c r="O6719" s="1"/>
    </row>
    <row r="6720" spans="11:15" x14ac:dyDescent="0.2">
      <c r="K6720" s="1"/>
      <c r="L6720" s="1"/>
      <c r="O6720" s="1"/>
    </row>
    <row r="6721" spans="4:15" x14ac:dyDescent="0.2">
      <c r="K6721" s="1"/>
      <c r="L6721" s="1"/>
      <c r="O6721" s="1"/>
    </row>
    <row r="6722" spans="4:15" x14ac:dyDescent="0.2">
      <c r="D6722" s="1"/>
      <c r="E6722" s="1"/>
      <c r="K6722" s="1"/>
      <c r="L6722" s="1"/>
      <c r="O6722" s="1"/>
    </row>
    <row r="6723" spans="4:15" x14ac:dyDescent="0.2">
      <c r="D6723" s="1"/>
      <c r="E6723" s="1"/>
      <c r="K6723" s="1"/>
      <c r="L6723" s="1"/>
      <c r="O6723" s="1"/>
    </row>
    <row r="6724" spans="4:15" x14ac:dyDescent="0.2">
      <c r="D6724" s="1"/>
      <c r="E6724" s="1"/>
      <c r="K6724" s="1"/>
      <c r="L6724" s="1"/>
      <c r="O6724" s="1"/>
    </row>
    <row r="6725" spans="4:15" x14ac:dyDescent="0.2">
      <c r="D6725" s="1"/>
      <c r="E6725" s="1"/>
      <c r="K6725" s="1"/>
      <c r="L6725" s="1"/>
      <c r="O6725" s="1"/>
    </row>
    <row r="6726" spans="4:15" x14ac:dyDescent="0.2">
      <c r="D6726" s="1"/>
      <c r="E6726" s="1"/>
      <c r="K6726" s="1"/>
      <c r="L6726" s="1"/>
      <c r="O6726" s="1"/>
    </row>
    <row r="6727" spans="4:15" x14ac:dyDescent="0.2">
      <c r="D6727" s="1"/>
      <c r="E6727" s="1"/>
      <c r="K6727" s="1"/>
      <c r="L6727" s="1"/>
      <c r="O6727" s="1"/>
    </row>
    <row r="6728" spans="4:15" x14ac:dyDescent="0.2">
      <c r="D6728" s="1"/>
      <c r="E6728" s="1"/>
      <c r="K6728" s="1"/>
      <c r="L6728" s="1"/>
      <c r="O6728" s="1"/>
    </row>
    <row r="6729" spans="4:15" x14ac:dyDescent="0.2">
      <c r="D6729" s="1"/>
      <c r="E6729" s="1"/>
      <c r="K6729" s="1"/>
      <c r="L6729" s="1"/>
      <c r="O6729" s="1"/>
    </row>
    <row r="6730" spans="4:15" x14ac:dyDescent="0.2">
      <c r="D6730" s="1"/>
      <c r="E6730" s="1"/>
      <c r="K6730" s="1"/>
      <c r="L6730" s="1"/>
      <c r="O6730" s="1"/>
    </row>
    <row r="6731" spans="4:15" x14ac:dyDescent="0.2">
      <c r="D6731" s="1"/>
      <c r="E6731" s="1"/>
      <c r="K6731" s="1"/>
      <c r="L6731" s="1"/>
      <c r="O6731" s="1"/>
    </row>
    <row r="6732" spans="4:15" x14ac:dyDescent="0.2">
      <c r="D6732" s="1"/>
      <c r="E6732" s="1"/>
      <c r="K6732" s="1"/>
      <c r="L6732" s="1"/>
      <c r="O6732" s="1"/>
    </row>
    <row r="6733" spans="4:15" x14ac:dyDescent="0.2">
      <c r="D6733" s="1"/>
      <c r="E6733" s="1"/>
      <c r="K6733" s="1"/>
      <c r="L6733" s="1"/>
      <c r="O6733" s="1"/>
    </row>
    <row r="6734" spans="4:15" x14ac:dyDescent="0.2">
      <c r="D6734" s="1"/>
      <c r="E6734" s="1"/>
      <c r="K6734" s="1"/>
      <c r="L6734" s="1"/>
      <c r="O6734" s="1"/>
    </row>
    <row r="6735" spans="4:15" x14ac:dyDescent="0.2">
      <c r="D6735" s="1"/>
      <c r="E6735" s="1"/>
      <c r="K6735" s="1"/>
      <c r="L6735" s="1"/>
      <c r="O6735" s="1"/>
    </row>
    <row r="6736" spans="4:15" x14ac:dyDescent="0.2">
      <c r="D6736" s="1"/>
      <c r="E6736" s="1"/>
      <c r="K6736" s="1"/>
      <c r="L6736" s="1"/>
      <c r="O6736" s="1"/>
    </row>
    <row r="6737" spans="4:15" x14ac:dyDescent="0.2">
      <c r="D6737" s="1"/>
      <c r="E6737" s="1"/>
      <c r="K6737" s="1"/>
      <c r="L6737" s="1"/>
      <c r="O6737" s="1"/>
    </row>
    <row r="6738" spans="4:15" x14ac:dyDescent="0.2">
      <c r="D6738" s="1"/>
      <c r="E6738" s="1"/>
      <c r="K6738" s="1"/>
      <c r="L6738" s="1"/>
      <c r="O6738" s="1"/>
    </row>
    <row r="6739" spans="4:15" x14ac:dyDescent="0.2">
      <c r="D6739" s="1"/>
      <c r="E6739" s="1"/>
      <c r="K6739" s="1"/>
      <c r="L6739" s="1"/>
      <c r="O6739" s="1"/>
    </row>
    <row r="6740" spans="4:15" x14ac:dyDescent="0.2">
      <c r="D6740" s="1"/>
      <c r="E6740" s="1"/>
      <c r="K6740" s="1"/>
      <c r="L6740" s="1"/>
      <c r="O6740" s="1"/>
    </row>
    <row r="6741" spans="4:15" x14ac:dyDescent="0.2">
      <c r="D6741" s="1"/>
      <c r="E6741" s="1"/>
      <c r="K6741" s="1"/>
      <c r="L6741" s="1"/>
      <c r="O6741" s="1"/>
    </row>
    <row r="6742" spans="4:15" x14ac:dyDescent="0.2">
      <c r="D6742" s="1"/>
      <c r="E6742" s="1"/>
      <c r="K6742" s="1"/>
      <c r="L6742" s="1"/>
      <c r="O6742" s="1"/>
    </row>
    <row r="6743" spans="4:15" x14ac:dyDescent="0.2">
      <c r="D6743" s="1"/>
      <c r="E6743" s="1"/>
      <c r="K6743" s="1"/>
      <c r="L6743" s="1"/>
      <c r="O6743" s="1"/>
    </row>
    <row r="6744" spans="4:15" x14ac:dyDescent="0.2">
      <c r="D6744" s="1"/>
      <c r="E6744" s="1"/>
      <c r="K6744" s="1"/>
      <c r="L6744" s="1"/>
      <c r="O6744" s="1"/>
    </row>
    <row r="6745" spans="4:15" x14ac:dyDescent="0.2">
      <c r="D6745" s="1"/>
      <c r="E6745" s="1"/>
      <c r="K6745" s="1"/>
      <c r="L6745" s="1"/>
      <c r="O6745" s="1"/>
    </row>
    <row r="6746" spans="4:15" x14ac:dyDescent="0.2">
      <c r="K6746" s="1"/>
      <c r="L6746" s="1"/>
      <c r="O6746" s="1"/>
    </row>
    <row r="6747" spans="4:15" x14ac:dyDescent="0.2">
      <c r="K6747" s="1"/>
      <c r="L6747" s="1"/>
      <c r="O6747" s="1"/>
    </row>
    <row r="6748" spans="4:15" x14ac:dyDescent="0.2">
      <c r="K6748" s="1"/>
      <c r="L6748" s="1"/>
      <c r="O6748" s="1"/>
    </row>
    <row r="6749" spans="4:15" x14ac:dyDescent="0.2">
      <c r="K6749" s="1"/>
      <c r="L6749" s="1"/>
      <c r="O6749" s="1"/>
    </row>
    <row r="6750" spans="4:15" x14ac:dyDescent="0.2">
      <c r="K6750" s="1"/>
      <c r="L6750" s="1"/>
      <c r="O6750" s="1"/>
    </row>
    <row r="6751" spans="4:15" x14ac:dyDescent="0.2">
      <c r="K6751" s="1"/>
      <c r="L6751" s="1"/>
      <c r="O6751" s="1"/>
    </row>
    <row r="6752" spans="4:15" x14ac:dyDescent="0.2">
      <c r="K6752" s="1"/>
      <c r="L6752" s="1"/>
      <c r="O6752" s="1"/>
    </row>
    <row r="6753" spans="11:15" x14ac:dyDescent="0.2">
      <c r="K6753" s="1"/>
      <c r="L6753" s="1"/>
      <c r="O6753" s="1"/>
    </row>
    <row r="6754" spans="11:15" x14ac:dyDescent="0.2">
      <c r="K6754" s="1"/>
      <c r="L6754" s="1"/>
      <c r="O6754" s="1"/>
    </row>
    <row r="6755" spans="11:15" x14ac:dyDescent="0.2">
      <c r="K6755" s="1"/>
      <c r="L6755" s="1"/>
      <c r="O6755" s="1"/>
    </row>
    <row r="6756" spans="11:15" x14ac:dyDescent="0.2">
      <c r="K6756" s="1"/>
      <c r="L6756" s="1"/>
      <c r="O6756" s="1"/>
    </row>
    <row r="6757" spans="11:15" x14ac:dyDescent="0.2">
      <c r="K6757" s="1"/>
      <c r="L6757" s="1"/>
      <c r="O6757" s="1"/>
    </row>
    <row r="6758" spans="11:15" x14ac:dyDescent="0.2">
      <c r="K6758" s="1"/>
      <c r="L6758" s="1"/>
      <c r="O6758" s="1"/>
    </row>
    <row r="6759" spans="11:15" x14ac:dyDescent="0.2">
      <c r="K6759" s="1"/>
      <c r="L6759" s="1"/>
      <c r="O6759" s="1"/>
    </row>
    <row r="6760" spans="11:15" x14ac:dyDescent="0.2">
      <c r="K6760" s="1"/>
      <c r="L6760" s="1"/>
      <c r="O6760" s="1"/>
    </row>
    <row r="6761" spans="11:15" x14ac:dyDescent="0.2">
      <c r="K6761" s="1"/>
      <c r="L6761" s="1"/>
      <c r="O6761" s="1"/>
    </row>
    <row r="6762" spans="11:15" x14ac:dyDescent="0.2">
      <c r="K6762" s="1"/>
      <c r="L6762" s="1"/>
      <c r="O6762" s="1"/>
    </row>
    <row r="6763" spans="11:15" x14ac:dyDescent="0.2">
      <c r="K6763" s="1"/>
      <c r="L6763" s="1"/>
      <c r="O6763" s="1"/>
    </row>
    <row r="6764" spans="11:15" x14ac:dyDescent="0.2">
      <c r="K6764" s="1"/>
      <c r="L6764" s="1"/>
      <c r="O6764" s="1"/>
    </row>
    <row r="6765" spans="11:15" x14ac:dyDescent="0.2">
      <c r="K6765" s="1"/>
      <c r="L6765" s="1"/>
      <c r="O6765" s="1"/>
    </row>
    <row r="6766" spans="11:15" x14ac:dyDescent="0.2">
      <c r="K6766" s="1"/>
      <c r="L6766" s="1"/>
      <c r="O6766" s="1"/>
    </row>
    <row r="6767" spans="11:15" x14ac:dyDescent="0.2">
      <c r="K6767" s="1"/>
      <c r="L6767" s="1"/>
      <c r="O6767" s="1"/>
    </row>
    <row r="6768" spans="11:15" x14ac:dyDescent="0.2">
      <c r="K6768" s="1"/>
      <c r="L6768" s="1"/>
      <c r="O6768" s="1"/>
    </row>
    <row r="6769" spans="11:15" x14ac:dyDescent="0.2">
      <c r="K6769" s="1"/>
      <c r="L6769" s="1"/>
      <c r="O6769" s="1"/>
    </row>
    <row r="6770" spans="11:15" x14ac:dyDescent="0.2">
      <c r="K6770" s="1"/>
      <c r="L6770" s="1"/>
      <c r="O6770" s="1"/>
    </row>
    <row r="6771" spans="11:15" x14ac:dyDescent="0.2">
      <c r="K6771" s="1"/>
      <c r="L6771" s="1"/>
      <c r="O6771" s="1"/>
    </row>
    <row r="6772" spans="11:15" x14ac:dyDescent="0.2">
      <c r="K6772" s="1"/>
      <c r="L6772" s="1"/>
      <c r="O6772" s="1"/>
    </row>
    <row r="6773" spans="11:15" x14ac:dyDescent="0.2">
      <c r="K6773" s="1"/>
      <c r="L6773" s="1"/>
      <c r="O6773" s="1"/>
    </row>
    <row r="6774" spans="11:15" x14ac:dyDescent="0.2">
      <c r="K6774" s="1"/>
      <c r="L6774" s="1"/>
      <c r="O6774" s="1"/>
    </row>
    <row r="6775" spans="11:15" x14ac:dyDescent="0.2">
      <c r="K6775" s="1"/>
      <c r="L6775" s="1"/>
      <c r="O6775" s="1"/>
    </row>
    <row r="6776" spans="11:15" x14ac:dyDescent="0.2">
      <c r="K6776" s="1"/>
      <c r="L6776" s="1"/>
      <c r="O6776" s="1"/>
    </row>
    <row r="6777" spans="11:15" x14ac:dyDescent="0.2">
      <c r="K6777" s="1"/>
      <c r="L6777" s="1"/>
      <c r="O6777" s="1"/>
    </row>
    <row r="6778" spans="11:15" x14ac:dyDescent="0.2">
      <c r="K6778" s="1"/>
      <c r="L6778" s="1"/>
      <c r="O6778" s="1"/>
    </row>
    <row r="6779" spans="11:15" x14ac:dyDescent="0.2">
      <c r="K6779" s="1"/>
      <c r="L6779" s="1"/>
      <c r="O6779" s="1"/>
    </row>
    <row r="6780" spans="11:15" x14ac:dyDescent="0.2">
      <c r="K6780" s="1"/>
      <c r="L6780" s="1"/>
      <c r="O6780" s="1"/>
    </row>
    <row r="6781" spans="11:15" x14ac:dyDescent="0.2">
      <c r="K6781" s="1"/>
      <c r="L6781" s="1"/>
      <c r="O6781" s="1"/>
    </row>
    <row r="6782" spans="11:15" x14ac:dyDescent="0.2">
      <c r="K6782" s="1"/>
      <c r="L6782" s="1"/>
      <c r="O6782" s="1"/>
    </row>
    <row r="6783" spans="11:15" x14ac:dyDescent="0.2">
      <c r="K6783" s="1"/>
      <c r="L6783" s="1"/>
      <c r="O6783" s="1"/>
    </row>
    <row r="6784" spans="11:15" x14ac:dyDescent="0.2">
      <c r="K6784" s="1"/>
      <c r="L6784" s="1"/>
      <c r="O6784" s="1"/>
    </row>
    <row r="6785" spans="4:15" x14ac:dyDescent="0.2">
      <c r="K6785" s="1"/>
      <c r="L6785" s="1"/>
      <c r="O6785" s="1"/>
    </row>
    <row r="6786" spans="4:15" x14ac:dyDescent="0.2">
      <c r="K6786" s="1"/>
      <c r="L6786" s="1"/>
      <c r="O6786" s="1"/>
    </row>
    <row r="6787" spans="4:15" x14ac:dyDescent="0.2">
      <c r="K6787" s="1"/>
      <c r="L6787" s="1"/>
      <c r="O6787" s="1"/>
    </row>
    <row r="6788" spans="4:15" x14ac:dyDescent="0.2">
      <c r="K6788" s="1"/>
      <c r="L6788" s="1"/>
      <c r="O6788" s="1"/>
    </row>
    <row r="6789" spans="4:15" x14ac:dyDescent="0.2">
      <c r="K6789" s="1"/>
      <c r="L6789" s="1"/>
      <c r="O6789" s="1"/>
    </row>
    <row r="6790" spans="4:15" x14ac:dyDescent="0.2">
      <c r="K6790" s="1"/>
      <c r="L6790" s="1"/>
      <c r="O6790" s="1"/>
    </row>
    <row r="6791" spans="4:15" x14ac:dyDescent="0.2">
      <c r="K6791" s="1"/>
      <c r="L6791" s="1"/>
      <c r="O6791" s="1"/>
    </row>
    <row r="6792" spans="4:15" x14ac:dyDescent="0.2">
      <c r="K6792" s="1"/>
      <c r="L6792" s="1"/>
      <c r="O6792" s="1"/>
    </row>
    <row r="6793" spans="4:15" x14ac:dyDescent="0.2">
      <c r="K6793" s="1"/>
      <c r="L6793" s="1"/>
      <c r="O6793" s="1"/>
    </row>
    <row r="6794" spans="4:15" x14ac:dyDescent="0.2">
      <c r="D6794" s="1"/>
      <c r="E6794" s="1"/>
      <c r="K6794" s="1"/>
      <c r="L6794" s="1"/>
      <c r="O6794" s="1"/>
    </row>
    <row r="6795" spans="4:15" x14ac:dyDescent="0.2">
      <c r="D6795" s="1"/>
      <c r="E6795" s="1"/>
      <c r="K6795" s="1"/>
      <c r="L6795" s="1"/>
      <c r="O6795" s="1"/>
    </row>
    <row r="6796" spans="4:15" x14ac:dyDescent="0.2">
      <c r="D6796" s="1"/>
      <c r="E6796" s="1"/>
      <c r="K6796" s="1"/>
      <c r="L6796" s="1"/>
      <c r="O6796" s="1"/>
    </row>
    <row r="6797" spans="4:15" x14ac:dyDescent="0.2">
      <c r="D6797" s="1"/>
      <c r="E6797" s="1"/>
      <c r="K6797" s="1"/>
      <c r="L6797" s="1"/>
      <c r="O6797" s="1"/>
    </row>
    <row r="6798" spans="4:15" x14ac:dyDescent="0.2">
      <c r="D6798" s="1"/>
      <c r="E6798" s="1"/>
      <c r="K6798" s="1"/>
      <c r="L6798" s="1"/>
      <c r="O6798" s="1"/>
    </row>
    <row r="6799" spans="4:15" x14ac:dyDescent="0.2">
      <c r="D6799" s="1"/>
      <c r="E6799" s="1"/>
      <c r="K6799" s="1"/>
      <c r="L6799" s="1"/>
      <c r="O6799" s="1"/>
    </row>
    <row r="6800" spans="4:15" x14ac:dyDescent="0.2">
      <c r="D6800" s="1"/>
      <c r="E6800" s="1"/>
      <c r="K6800" s="1"/>
      <c r="L6800" s="1"/>
      <c r="O6800" s="1"/>
    </row>
    <row r="6801" spans="4:15" x14ac:dyDescent="0.2">
      <c r="D6801" s="1"/>
      <c r="E6801" s="1"/>
      <c r="K6801" s="1"/>
      <c r="L6801" s="1"/>
      <c r="O6801" s="1"/>
    </row>
    <row r="6802" spans="4:15" x14ac:dyDescent="0.2">
      <c r="D6802" s="1"/>
      <c r="E6802" s="1"/>
      <c r="K6802" s="1"/>
      <c r="L6802" s="1"/>
      <c r="O6802" s="1"/>
    </row>
    <row r="6803" spans="4:15" x14ac:dyDescent="0.2">
      <c r="D6803" s="1"/>
      <c r="E6803" s="1"/>
      <c r="K6803" s="1"/>
      <c r="L6803" s="1"/>
      <c r="O6803" s="1"/>
    </row>
    <row r="6804" spans="4:15" x14ac:dyDescent="0.2">
      <c r="D6804" s="1"/>
      <c r="E6804" s="1"/>
      <c r="K6804" s="1"/>
      <c r="L6804" s="1"/>
      <c r="O6804" s="1"/>
    </row>
    <row r="6805" spans="4:15" x14ac:dyDescent="0.2">
      <c r="D6805" s="1"/>
      <c r="E6805" s="1"/>
      <c r="K6805" s="1"/>
      <c r="L6805" s="1"/>
      <c r="O6805" s="1"/>
    </row>
    <row r="6806" spans="4:15" x14ac:dyDescent="0.2">
      <c r="D6806" s="1"/>
      <c r="E6806" s="1"/>
      <c r="K6806" s="1"/>
      <c r="L6806" s="1"/>
      <c r="O6806" s="1"/>
    </row>
    <row r="6807" spans="4:15" x14ac:dyDescent="0.2">
      <c r="D6807" s="1"/>
      <c r="E6807" s="1"/>
      <c r="K6807" s="1"/>
      <c r="L6807" s="1"/>
      <c r="O6807" s="1"/>
    </row>
    <row r="6808" spans="4:15" x14ac:dyDescent="0.2">
      <c r="D6808" s="1"/>
      <c r="E6808" s="1"/>
      <c r="K6808" s="1"/>
      <c r="L6808" s="1"/>
      <c r="O6808" s="1"/>
    </row>
    <row r="6809" spans="4:15" x14ac:dyDescent="0.2">
      <c r="D6809" s="1"/>
      <c r="E6809" s="1"/>
      <c r="K6809" s="1"/>
      <c r="L6809" s="1"/>
      <c r="O6809" s="1"/>
    </row>
    <row r="6810" spans="4:15" x14ac:dyDescent="0.2">
      <c r="D6810" s="1"/>
      <c r="E6810" s="1"/>
      <c r="K6810" s="1"/>
      <c r="L6810" s="1"/>
      <c r="O6810" s="1"/>
    </row>
    <row r="6811" spans="4:15" x14ac:dyDescent="0.2">
      <c r="D6811" s="1"/>
      <c r="E6811" s="1"/>
      <c r="K6811" s="1"/>
      <c r="L6811" s="1"/>
      <c r="O6811" s="1"/>
    </row>
    <row r="6812" spans="4:15" x14ac:dyDescent="0.2">
      <c r="D6812" s="1"/>
      <c r="E6812" s="1"/>
      <c r="K6812" s="1"/>
      <c r="L6812" s="1"/>
      <c r="O6812" s="1"/>
    </row>
    <row r="6813" spans="4:15" x14ac:dyDescent="0.2">
      <c r="D6813" s="1"/>
      <c r="E6813" s="1"/>
      <c r="K6813" s="1"/>
      <c r="L6813" s="1"/>
      <c r="O6813" s="1"/>
    </row>
    <row r="6814" spans="4:15" x14ac:dyDescent="0.2">
      <c r="D6814" s="1"/>
      <c r="E6814" s="1"/>
      <c r="K6814" s="1"/>
      <c r="L6814" s="1"/>
      <c r="O6814" s="1"/>
    </row>
    <row r="6815" spans="4:15" x14ac:dyDescent="0.2">
      <c r="D6815" s="1"/>
      <c r="E6815" s="1"/>
      <c r="K6815" s="1"/>
      <c r="L6815" s="1"/>
      <c r="O6815" s="1"/>
    </row>
    <row r="6816" spans="4:15" x14ac:dyDescent="0.2">
      <c r="D6816" s="1"/>
      <c r="E6816" s="1"/>
      <c r="K6816" s="1"/>
      <c r="L6816" s="1"/>
      <c r="O6816" s="1"/>
    </row>
    <row r="6817" spans="4:15" x14ac:dyDescent="0.2">
      <c r="D6817" s="1"/>
      <c r="E6817" s="1"/>
      <c r="K6817" s="1"/>
      <c r="L6817" s="1"/>
      <c r="O6817" s="1"/>
    </row>
    <row r="6818" spans="4:15" x14ac:dyDescent="0.2">
      <c r="K6818" s="1"/>
      <c r="L6818" s="1"/>
      <c r="O6818" s="1"/>
    </row>
    <row r="6819" spans="4:15" x14ac:dyDescent="0.2">
      <c r="K6819" s="1"/>
      <c r="L6819" s="1"/>
      <c r="O6819" s="1"/>
    </row>
    <row r="6820" spans="4:15" x14ac:dyDescent="0.2">
      <c r="K6820" s="1"/>
      <c r="L6820" s="1"/>
      <c r="O6820" s="1"/>
    </row>
    <row r="6821" spans="4:15" x14ac:dyDescent="0.2">
      <c r="K6821" s="1"/>
      <c r="L6821" s="1"/>
      <c r="O6821" s="1"/>
    </row>
    <row r="6822" spans="4:15" x14ac:dyDescent="0.2">
      <c r="K6822" s="1"/>
      <c r="L6822" s="1"/>
      <c r="O6822" s="1"/>
    </row>
    <row r="6823" spans="4:15" x14ac:dyDescent="0.2">
      <c r="K6823" s="1"/>
      <c r="L6823" s="1"/>
      <c r="O6823" s="1"/>
    </row>
    <row r="6824" spans="4:15" x14ac:dyDescent="0.2">
      <c r="K6824" s="1"/>
      <c r="L6824" s="1"/>
      <c r="O6824" s="1"/>
    </row>
    <row r="6825" spans="4:15" x14ac:dyDescent="0.2">
      <c r="K6825" s="1"/>
      <c r="L6825" s="1"/>
      <c r="O6825" s="1"/>
    </row>
    <row r="6826" spans="4:15" x14ac:dyDescent="0.2">
      <c r="K6826" s="1"/>
      <c r="L6826" s="1"/>
      <c r="O6826" s="1"/>
    </row>
    <row r="6827" spans="4:15" x14ac:dyDescent="0.2">
      <c r="K6827" s="1"/>
      <c r="L6827" s="1"/>
      <c r="O6827" s="1"/>
    </row>
    <row r="6828" spans="4:15" x14ac:dyDescent="0.2">
      <c r="K6828" s="1"/>
      <c r="L6828" s="1"/>
      <c r="O6828" s="1"/>
    </row>
    <row r="6829" spans="4:15" x14ac:dyDescent="0.2">
      <c r="K6829" s="1"/>
      <c r="L6829" s="1"/>
      <c r="O6829" s="1"/>
    </row>
    <row r="6830" spans="4:15" x14ac:dyDescent="0.2">
      <c r="K6830" s="1"/>
      <c r="L6830" s="1"/>
      <c r="O6830" s="1"/>
    </row>
    <row r="6831" spans="4:15" x14ac:dyDescent="0.2">
      <c r="K6831" s="1"/>
      <c r="L6831" s="1"/>
      <c r="O6831" s="1"/>
    </row>
    <row r="6832" spans="4:15" x14ac:dyDescent="0.2">
      <c r="K6832" s="1"/>
      <c r="L6832" s="1"/>
      <c r="O6832" s="1"/>
    </row>
    <row r="6833" spans="11:15" x14ac:dyDescent="0.2">
      <c r="K6833" s="1"/>
      <c r="L6833" s="1"/>
      <c r="O6833" s="1"/>
    </row>
    <row r="6834" spans="11:15" x14ac:dyDescent="0.2">
      <c r="K6834" s="1"/>
      <c r="L6834" s="1"/>
      <c r="O6834" s="1"/>
    </row>
    <row r="6835" spans="11:15" x14ac:dyDescent="0.2">
      <c r="K6835" s="1"/>
      <c r="L6835" s="1"/>
      <c r="O6835" s="1"/>
    </row>
    <row r="6836" spans="11:15" x14ac:dyDescent="0.2">
      <c r="K6836" s="1"/>
      <c r="L6836" s="1"/>
      <c r="O6836" s="1"/>
    </row>
    <row r="6837" spans="11:15" x14ac:dyDescent="0.2">
      <c r="K6837" s="1"/>
      <c r="L6837" s="1"/>
      <c r="O6837" s="1"/>
    </row>
    <row r="6838" spans="11:15" x14ac:dyDescent="0.2">
      <c r="K6838" s="1"/>
      <c r="L6838" s="1"/>
      <c r="O6838" s="1"/>
    </row>
    <row r="6839" spans="11:15" x14ac:dyDescent="0.2">
      <c r="K6839" s="1"/>
      <c r="L6839" s="1"/>
      <c r="O6839" s="1"/>
    </row>
    <row r="6840" spans="11:15" x14ac:dyDescent="0.2">
      <c r="K6840" s="1"/>
      <c r="L6840" s="1"/>
      <c r="O6840" s="1"/>
    </row>
    <row r="6841" spans="11:15" x14ac:dyDescent="0.2">
      <c r="K6841" s="1"/>
      <c r="L6841" s="1"/>
      <c r="O6841" s="1"/>
    </row>
    <row r="6842" spans="11:15" x14ac:dyDescent="0.2">
      <c r="K6842" s="1"/>
      <c r="L6842" s="1"/>
      <c r="O6842" s="1"/>
    </row>
    <row r="6843" spans="11:15" x14ac:dyDescent="0.2">
      <c r="K6843" s="1"/>
      <c r="L6843" s="1"/>
      <c r="O6843" s="1"/>
    </row>
    <row r="6844" spans="11:15" x14ac:dyDescent="0.2">
      <c r="K6844" s="1"/>
      <c r="L6844" s="1"/>
      <c r="O6844" s="1"/>
    </row>
    <row r="6845" spans="11:15" x14ac:dyDescent="0.2">
      <c r="K6845" s="1"/>
      <c r="L6845" s="1"/>
      <c r="O6845" s="1"/>
    </row>
    <row r="6846" spans="11:15" x14ac:dyDescent="0.2">
      <c r="K6846" s="1"/>
      <c r="L6846" s="1"/>
      <c r="O6846" s="1"/>
    </row>
    <row r="6847" spans="11:15" x14ac:dyDescent="0.2">
      <c r="K6847" s="1"/>
      <c r="L6847" s="1"/>
      <c r="O6847" s="1"/>
    </row>
    <row r="6848" spans="11:15" x14ac:dyDescent="0.2">
      <c r="K6848" s="1"/>
      <c r="L6848" s="1"/>
      <c r="O6848" s="1"/>
    </row>
    <row r="6849" spans="11:15" x14ac:dyDescent="0.2">
      <c r="K6849" s="1"/>
      <c r="L6849" s="1"/>
      <c r="O6849" s="1"/>
    </row>
    <row r="6850" spans="11:15" x14ac:dyDescent="0.2">
      <c r="K6850" s="1"/>
      <c r="L6850" s="1"/>
      <c r="O6850" s="1"/>
    </row>
    <row r="6851" spans="11:15" x14ac:dyDescent="0.2">
      <c r="K6851" s="1"/>
      <c r="L6851" s="1"/>
      <c r="O6851" s="1"/>
    </row>
    <row r="6852" spans="11:15" x14ac:dyDescent="0.2">
      <c r="K6852" s="1"/>
      <c r="L6852" s="1"/>
      <c r="O6852" s="1"/>
    </row>
    <row r="6853" spans="11:15" x14ac:dyDescent="0.2">
      <c r="K6853" s="1"/>
      <c r="L6853" s="1"/>
      <c r="O6853" s="1"/>
    </row>
    <row r="6854" spans="11:15" x14ac:dyDescent="0.2">
      <c r="K6854" s="1"/>
      <c r="L6854" s="1"/>
      <c r="O6854" s="1"/>
    </row>
    <row r="6855" spans="11:15" x14ac:dyDescent="0.2">
      <c r="K6855" s="1"/>
      <c r="L6855" s="1"/>
      <c r="O6855" s="1"/>
    </row>
    <row r="6856" spans="11:15" x14ac:dyDescent="0.2">
      <c r="K6856" s="1"/>
      <c r="L6856" s="1"/>
      <c r="O6856" s="1"/>
    </row>
    <row r="6857" spans="11:15" x14ac:dyDescent="0.2">
      <c r="K6857" s="1"/>
      <c r="L6857" s="1"/>
      <c r="O6857" s="1"/>
    </row>
    <row r="6858" spans="11:15" x14ac:dyDescent="0.2">
      <c r="K6858" s="1"/>
      <c r="L6858" s="1"/>
      <c r="O6858" s="1"/>
    </row>
    <row r="6859" spans="11:15" x14ac:dyDescent="0.2">
      <c r="K6859" s="1"/>
      <c r="L6859" s="1"/>
      <c r="O6859" s="1"/>
    </row>
    <row r="6860" spans="11:15" x14ac:dyDescent="0.2">
      <c r="K6860" s="1"/>
      <c r="L6860" s="1"/>
      <c r="O6860" s="1"/>
    </row>
    <row r="6861" spans="11:15" x14ac:dyDescent="0.2">
      <c r="K6861" s="1"/>
      <c r="L6861" s="1"/>
      <c r="O6861" s="1"/>
    </row>
    <row r="6862" spans="11:15" x14ac:dyDescent="0.2">
      <c r="K6862" s="1"/>
      <c r="L6862" s="1"/>
      <c r="O6862" s="1"/>
    </row>
    <row r="6863" spans="11:15" x14ac:dyDescent="0.2">
      <c r="K6863" s="1"/>
      <c r="L6863" s="1"/>
      <c r="O6863" s="1"/>
    </row>
    <row r="6864" spans="11:15" x14ac:dyDescent="0.2">
      <c r="K6864" s="1"/>
      <c r="L6864" s="1"/>
      <c r="O6864" s="1"/>
    </row>
    <row r="6865" spans="4:15" x14ac:dyDescent="0.2">
      <c r="K6865" s="1"/>
      <c r="L6865" s="1"/>
      <c r="O6865" s="1"/>
    </row>
    <row r="6866" spans="4:15" x14ac:dyDescent="0.2">
      <c r="D6866" s="1"/>
      <c r="E6866" s="1"/>
      <c r="K6866" s="1"/>
      <c r="L6866" s="1"/>
      <c r="O6866" s="1"/>
    </row>
    <row r="6867" spans="4:15" x14ac:dyDescent="0.2">
      <c r="D6867" s="1"/>
      <c r="E6867" s="1"/>
      <c r="K6867" s="1"/>
      <c r="L6867" s="1"/>
      <c r="O6867" s="1"/>
    </row>
    <row r="6868" spans="4:15" x14ac:dyDescent="0.2">
      <c r="D6868" s="1"/>
      <c r="E6868" s="1"/>
      <c r="K6868" s="1"/>
      <c r="L6868" s="1"/>
      <c r="O6868" s="1"/>
    </row>
    <row r="6869" spans="4:15" x14ac:dyDescent="0.2">
      <c r="D6869" s="1"/>
      <c r="E6869" s="1"/>
      <c r="K6869" s="1"/>
      <c r="L6869" s="1"/>
      <c r="O6869" s="1"/>
    </row>
    <row r="6870" spans="4:15" x14ac:dyDescent="0.2">
      <c r="D6870" s="1"/>
      <c r="E6870" s="1"/>
      <c r="K6870" s="1"/>
      <c r="L6870" s="1"/>
      <c r="O6870" s="1"/>
    </row>
    <row r="6871" spans="4:15" x14ac:dyDescent="0.2">
      <c r="D6871" s="1"/>
      <c r="E6871" s="1"/>
      <c r="K6871" s="1"/>
      <c r="L6871" s="1"/>
      <c r="O6871" s="1"/>
    </row>
    <row r="6872" spans="4:15" x14ac:dyDescent="0.2">
      <c r="D6872" s="1"/>
      <c r="E6872" s="1"/>
      <c r="K6872" s="1"/>
      <c r="L6872" s="1"/>
      <c r="O6872" s="1"/>
    </row>
    <row r="6873" spans="4:15" x14ac:dyDescent="0.2">
      <c r="D6873" s="1"/>
      <c r="E6873" s="1"/>
      <c r="K6873" s="1"/>
      <c r="L6873" s="1"/>
      <c r="O6873" s="1"/>
    </row>
    <row r="6874" spans="4:15" x14ac:dyDescent="0.2">
      <c r="D6874" s="1"/>
      <c r="E6874" s="1"/>
      <c r="K6874" s="1"/>
      <c r="L6874" s="1"/>
      <c r="O6874" s="1"/>
    </row>
    <row r="6875" spans="4:15" x14ac:dyDescent="0.2">
      <c r="D6875" s="1"/>
      <c r="E6875" s="1"/>
      <c r="K6875" s="1"/>
      <c r="L6875" s="1"/>
      <c r="O6875" s="1"/>
    </row>
    <row r="6876" spans="4:15" x14ac:dyDescent="0.2">
      <c r="D6876" s="1"/>
      <c r="E6876" s="1"/>
      <c r="K6876" s="1"/>
      <c r="L6876" s="1"/>
      <c r="O6876" s="1"/>
    </row>
    <row r="6877" spans="4:15" x14ac:dyDescent="0.2">
      <c r="D6877" s="1"/>
      <c r="E6877" s="1"/>
      <c r="K6877" s="1"/>
      <c r="L6877" s="1"/>
      <c r="O6877" s="1"/>
    </row>
    <row r="6878" spans="4:15" x14ac:dyDescent="0.2">
      <c r="D6878" s="1"/>
      <c r="E6878" s="1"/>
      <c r="K6878" s="1"/>
      <c r="L6878" s="1"/>
      <c r="O6878" s="1"/>
    </row>
    <row r="6879" spans="4:15" x14ac:dyDescent="0.2">
      <c r="D6879" s="1"/>
      <c r="E6879" s="1"/>
      <c r="K6879" s="1"/>
      <c r="L6879" s="1"/>
      <c r="O6879" s="1"/>
    </row>
    <row r="6880" spans="4:15" x14ac:dyDescent="0.2">
      <c r="D6880" s="1"/>
      <c r="E6880" s="1"/>
      <c r="K6880" s="1"/>
      <c r="L6880" s="1"/>
      <c r="O6880" s="1"/>
    </row>
    <row r="6881" spans="4:15" x14ac:dyDescent="0.2">
      <c r="D6881" s="1"/>
      <c r="E6881" s="1"/>
      <c r="K6881" s="1"/>
      <c r="L6881" s="1"/>
      <c r="O6881" s="1"/>
    </row>
    <row r="6882" spans="4:15" x14ac:dyDescent="0.2">
      <c r="D6882" s="1"/>
      <c r="E6882" s="1"/>
      <c r="K6882" s="1"/>
      <c r="L6882" s="1"/>
      <c r="O6882" s="1"/>
    </row>
    <row r="6883" spans="4:15" x14ac:dyDescent="0.2">
      <c r="D6883" s="1"/>
      <c r="E6883" s="1"/>
      <c r="K6883" s="1"/>
      <c r="L6883" s="1"/>
      <c r="O6883" s="1"/>
    </row>
    <row r="6884" spans="4:15" x14ac:dyDescent="0.2">
      <c r="D6884" s="1"/>
      <c r="E6884" s="1"/>
      <c r="K6884" s="1"/>
      <c r="L6884" s="1"/>
      <c r="O6884" s="1"/>
    </row>
    <row r="6885" spans="4:15" x14ac:dyDescent="0.2">
      <c r="D6885" s="1"/>
      <c r="E6885" s="1"/>
      <c r="K6885" s="1"/>
      <c r="L6885" s="1"/>
      <c r="O6885" s="1"/>
    </row>
    <row r="6886" spans="4:15" x14ac:dyDescent="0.2">
      <c r="D6886" s="1"/>
      <c r="E6886" s="1"/>
      <c r="K6886" s="1"/>
      <c r="L6886" s="1"/>
      <c r="O6886" s="1"/>
    </row>
    <row r="6887" spans="4:15" x14ac:dyDescent="0.2">
      <c r="D6887" s="1"/>
      <c r="E6887" s="1"/>
      <c r="K6887" s="1"/>
      <c r="L6887" s="1"/>
      <c r="O6887" s="1"/>
    </row>
    <row r="6888" spans="4:15" x14ac:dyDescent="0.2">
      <c r="D6888" s="1"/>
      <c r="E6888" s="1"/>
      <c r="K6888" s="1"/>
      <c r="L6888" s="1"/>
      <c r="O6888" s="1"/>
    </row>
    <row r="6889" spans="4:15" x14ac:dyDescent="0.2">
      <c r="D6889" s="1"/>
      <c r="E6889" s="1"/>
      <c r="K6889" s="1"/>
      <c r="L6889" s="1"/>
      <c r="O6889" s="1"/>
    </row>
    <row r="6890" spans="4:15" x14ac:dyDescent="0.2">
      <c r="D6890" s="1"/>
      <c r="E6890" s="1"/>
      <c r="K6890" s="1"/>
      <c r="L6890" s="1"/>
      <c r="O6890" s="1"/>
    </row>
    <row r="6891" spans="4:15" x14ac:dyDescent="0.2">
      <c r="D6891" s="1"/>
      <c r="E6891" s="1"/>
      <c r="K6891" s="1"/>
      <c r="L6891" s="1"/>
      <c r="O6891" s="1"/>
    </row>
    <row r="6892" spans="4:15" x14ac:dyDescent="0.2">
      <c r="D6892" s="1"/>
      <c r="E6892" s="1"/>
      <c r="K6892" s="1"/>
      <c r="L6892" s="1"/>
      <c r="O6892" s="1"/>
    </row>
    <row r="6893" spans="4:15" x14ac:dyDescent="0.2">
      <c r="D6893" s="1"/>
      <c r="E6893" s="1"/>
      <c r="K6893" s="1"/>
      <c r="L6893" s="1"/>
      <c r="O6893" s="1"/>
    </row>
    <row r="6894" spans="4:15" x14ac:dyDescent="0.2">
      <c r="D6894" s="1"/>
      <c r="E6894" s="1"/>
      <c r="K6894" s="1"/>
      <c r="L6894" s="1"/>
      <c r="O6894" s="1"/>
    </row>
    <row r="6895" spans="4:15" x14ac:dyDescent="0.2">
      <c r="D6895" s="1"/>
      <c r="E6895" s="1"/>
      <c r="K6895" s="1"/>
      <c r="L6895" s="1"/>
      <c r="O6895" s="1"/>
    </row>
    <row r="6896" spans="4:15" x14ac:dyDescent="0.2">
      <c r="D6896" s="1"/>
      <c r="E6896" s="1"/>
      <c r="K6896" s="1"/>
      <c r="L6896" s="1"/>
      <c r="O6896" s="1"/>
    </row>
    <row r="6897" spans="4:15" x14ac:dyDescent="0.2">
      <c r="D6897" s="1"/>
      <c r="E6897" s="1"/>
      <c r="K6897" s="1"/>
      <c r="L6897" s="1"/>
      <c r="O6897" s="1"/>
    </row>
    <row r="6898" spans="4:15" x14ac:dyDescent="0.2">
      <c r="D6898" s="1"/>
      <c r="E6898" s="1"/>
      <c r="K6898" s="1"/>
      <c r="L6898" s="1"/>
      <c r="O6898" s="1"/>
    </row>
    <row r="6899" spans="4:15" x14ac:dyDescent="0.2">
      <c r="D6899" s="1"/>
      <c r="E6899" s="1"/>
      <c r="K6899" s="1"/>
      <c r="L6899" s="1"/>
      <c r="O6899" s="1"/>
    </row>
    <row r="6900" spans="4:15" x14ac:dyDescent="0.2">
      <c r="D6900" s="1"/>
      <c r="E6900" s="1"/>
      <c r="K6900" s="1"/>
      <c r="L6900" s="1"/>
      <c r="O6900" s="1"/>
    </row>
    <row r="6901" spans="4:15" x14ac:dyDescent="0.2">
      <c r="D6901" s="1"/>
      <c r="E6901" s="1"/>
      <c r="K6901" s="1"/>
      <c r="L6901" s="1"/>
      <c r="O6901" s="1"/>
    </row>
    <row r="6902" spans="4:15" x14ac:dyDescent="0.2">
      <c r="D6902" s="1"/>
      <c r="E6902" s="1"/>
      <c r="K6902" s="1"/>
      <c r="L6902" s="1"/>
      <c r="O6902" s="1"/>
    </row>
    <row r="6903" spans="4:15" x14ac:dyDescent="0.2">
      <c r="D6903" s="1"/>
      <c r="E6903" s="1"/>
      <c r="K6903" s="1"/>
      <c r="L6903" s="1"/>
      <c r="O6903" s="1"/>
    </row>
    <row r="6904" spans="4:15" x14ac:dyDescent="0.2">
      <c r="D6904" s="1"/>
      <c r="E6904" s="1"/>
      <c r="K6904" s="1"/>
      <c r="L6904" s="1"/>
      <c r="O6904" s="1"/>
    </row>
    <row r="6905" spans="4:15" x14ac:dyDescent="0.2">
      <c r="D6905" s="1"/>
      <c r="E6905" s="1"/>
      <c r="K6905" s="1"/>
      <c r="L6905" s="1"/>
      <c r="O6905" s="1"/>
    </row>
    <row r="6906" spans="4:15" x14ac:dyDescent="0.2">
      <c r="D6906" s="1"/>
      <c r="E6906" s="1"/>
      <c r="K6906" s="1"/>
      <c r="L6906" s="1"/>
      <c r="O6906" s="1"/>
    </row>
    <row r="6907" spans="4:15" x14ac:dyDescent="0.2">
      <c r="D6907" s="1"/>
      <c r="E6907" s="1"/>
      <c r="K6907" s="1"/>
      <c r="L6907" s="1"/>
      <c r="O6907" s="1"/>
    </row>
    <row r="6908" spans="4:15" x14ac:dyDescent="0.2">
      <c r="D6908" s="1"/>
      <c r="E6908" s="1"/>
      <c r="K6908" s="1"/>
      <c r="L6908" s="1"/>
      <c r="O6908" s="1"/>
    </row>
    <row r="6909" spans="4:15" x14ac:dyDescent="0.2">
      <c r="D6909" s="1"/>
      <c r="E6909" s="1"/>
      <c r="K6909" s="1"/>
      <c r="L6909" s="1"/>
      <c r="O6909" s="1"/>
    </row>
    <row r="6910" spans="4:15" x14ac:dyDescent="0.2">
      <c r="D6910" s="1"/>
      <c r="E6910" s="1"/>
      <c r="K6910" s="1"/>
      <c r="L6910" s="1"/>
      <c r="O6910" s="1"/>
    </row>
    <row r="6911" spans="4:15" x14ac:dyDescent="0.2">
      <c r="D6911" s="1"/>
      <c r="E6911" s="1"/>
      <c r="K6911" s="1"/>
      <c r="L6911" s="1"/>
      <c r="O6911" s="1"/>
    </row>
    <row r="6912" spans="4:15" x14ac:dyDescent="0.2">
      <c r="D6912" s="1"/>
      <c r="E6912" s="1"/>
      <c r="K6912" s="1"/>
      <c r="L6912" s="1"/>
      <c r="O6912" s="1"/>
    </row>
    <row r="6913" spans="4:15" x14ac:dyDescent="0.2">
      <c r="D6913" s="1"/>
      <c r="E6913" s="1"/>
      <c r="K6913" s="1"/>
      <c r="L6913" s="1"/>
      <c r="O6913" s="1"/>
    </row>
    <row r="6914" spans="4:15" x14ac:dyDescent="0.2">
      <c r="K6914" s="1"/>
      <c r="L6914" s="1"/>
      <c r="O6914" s="1"/>
    </row>
    <row r="6915" spans="4:15" x14ac:dyDescent="0.2">
      <c r="K6915" s="1"/>
      <c r="L6915" s="1"/>
      <c r="O6915" s="1"/>
    </row>
    <row r="6916" spans="4:15" x14ac:dyDescent="0.2">
      <c r="K6916" s="1"/>
      <c r="L6916" s="1"/>
      <c r="O6916" s="1"/>
    </row>
    <row r="6917" spans="4:15" x14ac:dyDescent="0.2">
      <c r="K6917" s="1"/>
      <c r="L6917" s="1"/>
      <c r="O6917" s="1"/>
    </row>
    <row r="6918" spans="4:15" x14ac:dyDescent="0.2">
      <c r="K6918" s="1"/>
      <c r="L6918" s="1"/>
      <c r="O6918" s="1"/>
    </row>
    <row r="6919" spans="4:15" x14ac:dyDescent="0.2">
      <c r="K6919" s="1"/>
      <c r="L6919" s="1"/>
      <c r="O6919" s="1"/>
    </row>
    <row r="6920" spans="4:15" x14ac:dyDescent="0.2">
      <c r="K6920" s="1"/>
      <c r="L6920" s="1"/>
      <c r="O6920" s="1"/>
    </row>
    <row r="6921" spans="4:15" x14ac:dyDescent="0.2">
      <c r="K6921" s="1"/>
      <c r="L6921" s="1"/>
      <c r="O6921" s="1"/>
    </row>
    <row r="6922" spans="4:15" x14ac:dyDescent="0.2">
      <c r="K6922" s="1"/>
      <c r="L6922" s="1"/>
      <c r="O6922" s="1"/>
    </row>
    <row r="6923" spans="4:15" x14ac:dyDescent="0.2">
      <c r="K6923" s="1"/>
      <c r="L6923" s="1"/>
      <c r="O6923" s="1"/>
    </row>
    <row r="6924" spans="4:15" x14ac:dyDescent="0.2">
      <c r="K6924" s="1"/>
      <c r="L6924" s="1"/>
      <c r="O6924" s="1"/>
    </row>
    <row r="6925" spans="4:15" x14ac:dyDescent="0.2">
      <c r="K6925" s="1"/>
      <c r="L6925" s="1"/>
      <c r="O6925" s="1"/>
    </row>
    <row r="6926" spans="4:15" x14ac:dyDescent="0.2">
      <c r="K6926" s="1"/>
      <c r="L6926" s="1"/>
      <c r="O6926" s="1"/>
    </row>
    <row r="6927" spans="4:15" x14ac:dyDescent="0.2">
      <c r="K6927" s="1"/>
      <c r="L6927" s="1"/>
      <c r="O6927" s="1"/>
    </row>
    <row r="6928" spans="4:15" x14ac:dyDescent="0.2">
      <c r="K6928" s="1"/>
      <c r="L6928" s="1"/>
      <c r="O6928" s="1"/>
    </row>
    <row r="6929" spans="11:15" x14ac:dyDescent="0.2">
      <c r="K6929" s="1"/>
      <c r="L6929" s="1"/>
      <c r="O6929" s="1"/>
    </row>
    <row r="6930" spans="11:15" x14ac:dyDescent="0.2">
      <c r="K6930" s="1"/>
      <c r="L6930" s="1"/>
      <c r="O6930" s="1"/>
    </row>
    <row r="6931" spans="11:15" x14ac:dyDescent="0.2">
      <c r="K6931" s="1"/>
      <c r="L6931" s="1"/>
      <c r="O6931" s="1"/>
    </row>
    <row r="6932" spans="11:15" x14ac:dyDescent="0.2">
      <c r="K6932" s="1"/>
      <c r="L6932" s="1"/>
      <c r="O6932" s="1"/>
    </row>
    <row r="6933" spans="11:15" x14ac:dyDescent="0.2">
      <c r="K6933" s="1"/>
      <c r="L6933" s="1"/>
      <c r="O6933" s="1"/>
    </row>
    <row r="6934" spans="11:15" x14ac:dyDescent="0.2">
      <c r="K6934" s="1"/>
      <c r="L6934" s="1"/>
      <c r="O6934" s="1"/>
    </row>
    <row r="6935" spans="11:15" x14ac:dyDescent="0.2">
      <c r="K6935" s="1"/>
      <c r="L6935" s="1"/>
      <c r="O6935" s="1"/>
    </row>
    <row r="6936" spans="11:15" x14ac:dyDescent="0.2">
      <c r="K6936" s="1"/>
      <c r="L6936" s="1"/>
      <c r="O6936" s="1"/>
    </row>
    <row r="6937" spans="11:15" x14ac:dyDescent="0.2">
      <c r="K6937" s="1"/>
      <c r="L6937" s="1"/>
      <c r="O6937" s="1"/>
    </row>
    <row r="6938" spans="11:15" x14ac:dyDescent="0.2">
      <c r="K6938" s="1"/>
      <c r="L6938" s="1"/>
      <c r="O6938" s="1"/>
    </row>
    <row r="6939" spans="11:15" x14ac:dyDescent="0.2">
      <c r="K6939" s="1"/>
      <c r="L6939" s="1"/>
      <c r="O6939" s="1"/>
    </row>
    <row r="6940" spans="11:15" x14ac:dyDescent="0.2">
      <c r="K6940" s="1"/>
      <c r="L6940" s="1"/>
      <c r="O6940" s="1"/>
    </row>
    <row r="6941" spans="11:15" x14ac:dyDescent="0.2">
      <c r="K6941" s="1"/>
      <c r="L6941" s="1"/>
      <c r="O6941" s="1"/>
    </row>
    <row r="6942" spans="11:15" x14ac:dyDescent="0.2">
      <c r="K6942" s="1"/>
      <c r="L6942" s="1"/>
      <c r="O6942" s="1"/>
    </row>
    <row r="6943" spans="11:15" x14ac:dyDescent="0.2">
      <c r="K6943" s="1"/>
      <c r="L6943" s="1"/>
      <c r="O6943" s="1"/>
    </row>
    <row r="6944" spans="11:15" x14ac:dyDescent="0.2">
      <c r="K6944" s="1"/>
      <c r="L6944" s="1"/>
      <c r="O6944" s="1"/>
    </row>
    <row r="6945" spans="11:15" x14ac:dyDescent="0.2">
      <c r="K6945" s="1"/>
      <c r="L6945" s="1"/>
      <c r="O6945" s="1"/>
    </row>
    <row r="6946" spans="11:15" x14ac:dyDescent="0.2">
      <c r="K6946" s="1"/>
      <c r="L6946" s="1"/>
      <c r="O6946" s="1"/>
    </row>
    <row r="6947" spans="11:15" x14ac:dyDescent="0.2">
      <c r="K6947" s="1"/>
      <c r="L6947" s="1"/>
      <c r="O6947" s="1"/>
    </row>
    <row r="6948" spans="11:15" x14ac:dyDescent="0.2">
      <c r="K6948" s="1"/>
      <c r="L6948" s="1"/>
      <c r="O6948" s="1"/>
    </row>
    <row r="6949" spans="11:15" x14ac:dyDescent="0.2">
      <c r="K6949" s="1"/>
      <c r="L6949" s="1"/>
      <c r="O6949" s="1"/>
    </row>
    <row r="6950" spans="11:15" x14ac:dyDescent="0.2">
      <c r="K6950" s="1"/>
      <c r="L6950" s="1"/>
      <c r="O6950" s="1"/>
    </row>
    <row r="6951" spans="11:15" x14ac:dyDescent="0.2">
      <c r="K6951" s="1"/>
      <c r="L6951" s="1"/>
      <c r="O6951" s="1"/>
    </row>
    <row r="6952" spans="11:15" x14ac:dyDescent="0.2">
      <c r="K6952" s="1"/>
      <c r="L6952" s="1"/>
      <c r="O6952" s="1"/>
    </row>
    <row r="6953" spans="11:15" x14ac:dyDescent="0.2">
      <c r="K6953" s="1"/>
      <c r="L6953" s="1"/>
      <c r="O6953" s="1"/>
    </row>
    <row r="6954" spans="11:15" x14ac:dyDescent="0.2">
      <c r="K6954" s="1"/>
      <c r="L6954" s="1"/>
      <c r="O6954" s="1"/>
    </row>
    <row r="6955" spans="11:15" x14ac:dyDescent="0.2">
      <c r="K6955" s="1"/>
      <c r="L6955" s="1"/>
      <c r="O6955" s="1"/>
    </row>
    <row r="6956" spans="11:15" x14ac:dyDescent="0.2">
      <c r="K6956" s="1"/>
      <c r="L6956" s="1"/>
      <c r="O6956" s="1"/>
    </row>
    <row r="6957" spans="11:15" x14ac:dyDescent="0.2">
      <c r="K6957" s="1"/>
      <c r="L6957" s="1"/>
      <c r="O6957" s="1"/>
    </row>
    <row r="6958" spans="11:15" x14ac:dyDescent="0.2">
      <c r="K6958" s="1"/>
      <c r="L6958" s="1"/>
      <c r="O6958" s="1"/>
    </row>
    <row r="6959" spans="11:15" x14ac:dyDescent="0.2">
      <c r="K6959" s="1"/>
      <c r="L6959" s="1"/>
      <c r="O6959" s="1"/>
    </row>
    <row r="6960" spans="11:15" x14ac:dyDescent="0.2">
      <c r="K6960" s="1"/>
      <c r="L6960" s="1"/>
      <c r="O6960" s="1"/>
    </row>
    <row r="6961" spans="4:15" x14ac:dyDescent="0.2">
      <c r="K6961" s="1"/>
      <c r="L6961" s="1"/>
      <c r="O6961" s="1"/>
    </row>
    <row r="6962" spans="4:15" x14ac:dyDescent="0.2">
      <c r="D6962" s="1"/>
      <c r="E6962" s="1"/>
      <c r="K6962" s="1"/>
      <c r="L6962" s="1"/>
      <c r="O6962" s="1"/>
    </row>
    <row r="6963" spans="4:15" x14ac:dyDescent="0.2">
      <c r="D6963" s="1"/>
      <c r="E6963" s="1"/>
      <c r="K6963" s="1"/>
      <c r="L6963" s="1"/>
      <c r="O6963" s="1"/>
    </row>
    <row r="6964" spans="4:15" x14ac:dyDescent="0.2">
      <c r="D6964" s="1"/>
      <c r="E6964" s="1"/>
      <c r="K6964" s="1"/>
      <c r="L6964" s="1"/>
      <c r="O6964" s="1"/>
    </row>
    <row r="6965" spans="4:15" x14ac:dyDescent="0.2">
      <c r="D6965" s="1"/>
      <c r="E6965" s="1"/>
      <c r="K6965" s="1"/>
      <c r="L6965" s="1"/>
      <c r="O6965" s="1"/>
    </row>
    <row r="6966" spans="4:15" x14ac:dyDescent="0.2">
      <c r="D6966" s="1"/>
      <c r="E6966" s="1"/>
      <c r="K6966" s="1"/>
      <c r="L6966" s="1"/>
      <c r="O6966" s="1"/>
    </row>
    <row r="6967" spans="4:15" x14ac:dyDescent="0.2">
      <c r="D6967" s="1"/>
      <c r="E6967" s="1"/>
      <c r="K6967" s="1"/>
      <c r="L6967" s="1"/>
      <c r="O6967" s="1"/>
    </row>
    <row r="6968" spans="4:15" x14ac:dyDescent="0.2">
      <c r="D6968" s="1"/>
      <c r="E6968" s="1"/>
      <c r="K6968" s="1"/>
      <c r="L6968" s="1"/>
      <c r="O6968" s="1"/>
    </row>
    <row r="6969" spans="4:15" x14ac:dyDescent="0.2">
      <c r="D6969" s="1"/>
      <c r="E6969" s="1"/>
      <c r="K6969" s="1"/>
      <c r="L6969" s="1"/>
      <c r="O6969" s="1"/>
    </row>
    <row r="6970" spans="4:15" x14ac:dyDescent="0.2">
      <c r="D6970" s="1"/>
      <c r="E6970" s="1"/>
      <c r="K6970" s="1"/>
      <c r="L6970" s="1"/>
      <c r="O6970" s="1"/>
    </row>
    <row r="6971" spans="4:15" x14ac:dyDescent="0.2">
      <c r="D6971" s="1"/>
      <c r="E6971" s="1"/>
      <c r="K6971" s="1"/>
      <c r="L6971" s="1"/>
      <c r="O6971" s="1"/>
    </row>
    <row r="6972" spans="4:15" x14ac:dyDescent="0.2">
      <c r="D6972" s="1"/>
      <c r="E6972" s="1"/>
      <c r="K6972" s="1"/>
      <c r="L6972" s="1"/>
      <c r="O6972" s="1"/>
    </row>
    <row r="6973" spans="4:15" x14ac:dyDescent="0.2">
      <c r="D6973" s="1"/>
      <c r="E6973" s="1"/>
      <c r="K6973" s="1"/>
      <c r="L6973" s="1"/>
      <c r="O6973" s="1"/>
    </row>
    <row r="6974" spans="4:15" x14ac:dyDescent="0.2">
      <c r="D6974" s="1"/>
      <c r="E6974" s="1"/>
      <c r="K6974" s="1"/>
      <c r="L6974" s="1"/>
      <c r="O6974" s="1"/>
    </row>
    <row r="6975" spans="4:15" x14ac:dyDescent="0.2">
      <c r="D6975" s="1"/>
      <c r="E6975" s="1"/>
      <c r="K6975" s="1"/>
      <c r="L6975" s="1"/>
      <c r="O6975" s="1"/>
    </row>
    <row r="6976" spans="4:15" x14ac:dyDescent="0.2">
      <c r="D6976" s="1"/>
      <c r="E6976" s="1"/>
      <c r="K6976" s="1"/>
      <c r="L6976" s="1"/>
      <c r="O6976" s="1"/>
    </row>
    <row r="6977" spans="4:15" x14ac:dyDescent="0.2">
      <c r="D6977" s="1"/>
      <c r="E6977" s="1"/>
      <c r="K6977" s="1"/>
      <c r="L6977" s="1"/>
      <c r="O6977" s="1"/>
    </row>
    <row r="6978" spans="4:15" x14ac:dyDescent="0.2">
      <c r="D6978" s="1"/>
      <c r="E6978" s="1"/>
      <c r="K6978" s="1"/>
      <c r="L6978" s="1"/>
      <c r="O6978" s="1"/>
    </row>
    <row r="6979" spans="4:15" x14ac:dyDescent="0.2">
      <c r="D6979" s="1"/>
      <c r="E6979" s="1"/>
      <c r="K6979" s="1"/>
      <c r="L6979" s="1"/>
      <c r="O6979" s="1"/>
    </row>
    <row r="6980" spans="4:15" x14ac:dyDescent="0.2">
      <c r="D6980" s="1"/>
      <c r="E6980" s="1"/>
      <c r="K6980" s="1"/>
      <c r="L6980" s="1"/>
      <c r="O6980" s="1"/>
    </row>
    <row r="6981" spans="4:15" x14ac:dyDescent="0.2">
      <c r="D6981" s="1"/>
      <c r="E6981" s="1"/>
      <c r="K6981" s="1"/>
      <c r="L6981" s="1"/>
      <c r="O6981" s="1"/>
    </row>
    <row r="6982" spans="4:15" x14ac:dyDescent="0.2">
      <c r="D6982" s="1"/>
      <c r="E6982" s="1"/>
      <c r="K6982" s="1"/>
      <c r="L6982" s="1"/>
      <c r="O6982" s="1"/>
    </row>
    <row r="6983" spans="4:15" x14ac:dyDescent="0.2">
      <c r="D6983" s="1"/>
      <c r="E6983" s="1"/>
      <c r="K6983" s="1"/>
      <c r="L6983" s="1"/>
      <c r="O6983" s="1"/>
    </row>
    <row r="6984" spans="4:15" x14ac:dyDescent="0.2">
      <c r="D6984" s="1"/>
      <c r="E6984" s="1"/>
      <c r="K6984" s="1"/>
      <c r="L6984" s="1"/>
      <c r="O6984" s="1"/>
    </row>
    <row r="6985" spans="4:15" x14ac:dyDescent="0.2">
      <c r="D6985" s="1"/>
      <c r="E6985" s="1"/>
      <c r="K6985" s="1"/>
      <c r="L6985" s="1"/>
      <c r="O6985" s="1"/>
    </row>
    <row r="6986" spans="4:15" x14ac:dyDescent="0.2">
      <c r="K6986" s="1"/>
      <c r="L6986" s="1"/>
      <c r="O6986" s="1"/>
    </row>
    <row r="6987" spans="4:15" x14ac:dyDescent="0.2">
      <c r="K6987" s="1"/>
      <c r="L6987" s="1"/>
      <c r="O6987" s="1"/>
    </row>
    <row r="6988" spans="4:15" x14ac:dyDescent="0.2">
      <c r="K6988" s="1"/>
      <c r="L6988" s="1"/>
      <c r="O6988" s="1"/>
    </row>
    <row r="6989" spans="4:15" x14ac:dyDescent="0.2">
      <c r="K6989" s="1"/>
      <c r="L6989" s="1"/>
      <c r="O6989" s="1"/>
    </row>
    <row r="6990" spans="4:15" x14ac:dyDescent="0.2">
      <c r="K6990" s="1"/>
      <c r="L6990" s="1"/>
      <c r="O6990" s="1"/>
    </row>
    <row r="6991" spans="4:15" x14ac:dyDescent="0.2">
      <c r="K6991" s="1"/>
      <c r="L6991" s="1"/>
      <c r="O6991" s="1"/>
    </row>
    <row r="6992" spans="4:15" x14ac:dyDescent="0.2">
      <c r="K6992" s="1"/>
      <c r="L6992" s="1"/>
      <c r="O6992" s="1"/>
    </row>
    <row r="6993" spans="11:15" x14ac:dyDescent="0.2">
      <c r="K6993" s="1"/>
      <c r="L6993" s="1"/>
      <c r="O6993" s="1"/>
    </row>
    <row r="6994" spans="11:15" x14ac:dyDescent="0.2">
      <c r="K6994" s="1"/>
      <c r="L6994" s="1"/>
      <c r="O6994" s="1"/>
    </row>
    <row r="6995" spans="11:15" x14ac:dyDescent="0.2">
      <c r="K6995" s="1"/>
      <c r="L6995" s="1"/>
      <c r="O6995" s="1"/>
    </row>
    <row r="6996" spans="11:15" x14ac:dyDescent="0.2">
      <c r="K6996" s="1"/>
      <c r="L6996" s="1"/>
      <c r="O6996" s="1"/>
    </row>
    <row r="6997" spans="11:15" x14ac:dyDescent="0.2">
      <c r="K6997" s="1"/>
      <c r="L6997" s="1"/>
      <c r="O6997" s="1"/>
    </row>
    <row r="6998" spans="11:15" x14ac:dyDescent="0.2">
      <c r="K6998" s="1"/>
      <c r="L6998" s="1"/>
      <c r="O6998" s="1"/>
    </row>
    <row r="6999" spans="11:15" x14ac:dyDescent="0.2">
      <c r="K6999" s="1"/>
      <c r="L6999" s="1"/>
      <c r="O6999" s="1"/>
    </row>
    <row r="7000" spans="11:15" x14ac:dyDescent="0.2">
      <c r="K7000" s="1"/>
      <c r="L7000" s="1"/>
      <c r="O7000" s="1"/>
    </row>
    <row r="7001" spans="11:15" x14ac:dyDescent="0.2">
      <c r="K7001" s="1"/>
      <c r="L7001" s="1"/>
      <c r="O7001" s="1"/>
    </row>
    <row r="7002" spans="11:15" x14ac:dyDescent="0.2">
      <c r="K7002" s="1"/>
      <c r="L7002" s="1"/>
      <c r="O7002" s="1"/>
    </row>
    <row r="7003" spans="11:15" x14ac:dyDescent="0.2">
      <c r="K7003" s="1"/>
      <c r="L7003" s="1"/>
      <c r="O7003" s="1"/>
    </row>
    <row r="7004" spans="11:15" x14ac:dyDescent="0.2">
      <c r="K7004" s="1"/>
      <c r="L7004" s="1"/>
      <c r="O7004" s="1"/>
    </row>
    <row r="7005" spans="11:15" x14ac:dyDescent="0.2">
      <c r="K7005" s="1"/>
      <c r="L7005" s="1"/>
      <c r="O7005" s="1"/>
    </row>
    <row r="7006" spans="11:15" x14ac:dyDescent="0.2">
      <c r="K7006" s="1"/>
      <c r="L7006" s="1"/>
      <c r="O7006" s="1"/>
    </row>
    <row r="7007" spans="11:15" x14ac:dyDescent="0.2">
      <c r="K7007" s="1"/>
      <c r="L7007" s="1"/>
      <c r="O7007" s="1"/>
    </row>
    <row r="7008" spans="11:15" x14ac:dyDescent="0.2">
      <c r="K7008" s="1"/>
      <c r="L7008" s="1"/>
      <c r="O7008" s="1"/>
    </row>
    <row r="7009" spans="11:15" x14ac:dyDescent="0.2">
      <c r="K7009" s="1"/>
      <c r="L7009" s="1"/>
      <c r="O7009" s="1"/>
    </row>
    <row r="7010" spans="11:15" x14ac:dyDescent="0.2">
      <c r="K7010" s="1"/>
      <c r="L7010" s="1"/>
      <c r="O7010" s="1"/>
    </row>
    <row r="7011" spans="11:15" x14ac:dyDescent="0.2">
      <c r="K7011" s="1"/>
      <c r="L7011" s="1"/>
      <c r="O7011" s="1"/>
    </row>
    <row r="7012" spans="11:15" x14ac:dyDescent="0.2">
      <c r="K7012" s="1"/>
      <c r="L7012" s="1"/>
      <c r="O7012" s="1"/>
    </row>
    <row r="7013" spans="11:15" x14ac:dyDescent="0.2">
      <c r="K7013" s="1"/>
      <c r="L7013" s="1"/>
      <c r="O7013" s="1"/>
    </row>
    <row r="7014" spans="11:15" x14ac:dyDescent="0.2">
      <c r="K7014" s="1"/>
      <c r="L7014" s="1"/>
      <c r="O7014" s="1"/>
    </row>
    <row r="7015" spans="11:15" x14ac:dyDescent="0.2">
      <c r="K7015" s="1"/>
      <c r="L7015" s="1"/>
      <c r="O7015" s="1"/>
    </row>
    <row r="7016" spans="11:15" x14ac:dyDescent="0.2">
      <c r="K7016" s="1"/>
      <c r="L7016" s="1"/>
      <c r="O7016" s="1"/>
    </row>
    <row r="7017" spans="11:15" x14ac:dyDescent="0.2">
      <c r="K7017" s="1"/>
      <c r="L7017" s="1"/>
      <c r="O7017" s="1"/>
    </row>
    <row r="7018" spans="11:15" x14ac:dyDescent="0.2">
      <c r="K7018" s="1"/>
      <c r="L7018" s="1"/>
      <c r="O7018" s="1"/>
    </row>
    <row r="7019" spans="11:15" x14ac:dyDescent="0.2">
      <c r="K7019" s="1"/>
      <c r="L7019" s="1"/>
      <c r="O7019" s="1"/>
    </row>
    <row r="7020" spans="11:15" x14ac:dyDescent="0.2">
      <c r="K7020" s="1"/>
      <c r="L7020" s="1"/>
      <c r="O7020" s="1"/>
    </row>
    <row r="7021" spans="11:15" x14ac:dyDescent="0.2">
      <c r="K7021" s="1"/>
      <c r="L7021" s="1"/>
      <c r="O7021" s="1"/>
    </row>
    <row r="7022" spans="11:15" x14ac:dyDescent="0.2">
      <c r="K7022" s="1"/>
      <c r="L7022" s="1"/>
      <c r="O7022" s="1"/>
    </row>
    <row r="7023" spans="11:15" x14ac:dyDescent="0.2">
      <c r="K7023" s="1"/>
      <c r="L7023" s="1"/>
      <c r="O7023" s="1"/>
    </row>
    <row r="7024" spans="11:15" x14ac:dyDescent="0.2">
      <c r="K7024" s="1"/>
      <c r="L7024" s="1"/>
      <c r="O7024" s="1"/>
    </row>
    <row r="7025" spans="11:15" x14ac:dyDescent="0.2">
      <c r="K7025" s="1"/>
      <c r="L7025" s="1"/>
      <c r="O7025" s="1"/>
    </row>
    <row r="7026" spans="11:15" x14ac:dyDescent="0.2">
      <c r="K7026" s="1"/>
      <c r="L7026" s="1"/>
      <c r="O7026" s="1"/>
    </row>
    <row r="7027" spans="11:15" x14ac:dyDescent="0.2">
      <c r="K7027" s="1"/>
      <c r="L7027" s="1"/>
      <c r="O7027" s="1"/>
    </row>
    <row r="7028" spans="11:15" x14ac:dyDescent="0.2">
      <c r="K7028" s="1"/>
      <c r="L7028" s="1"/>
      <c r="O7028" s="1"/>
    </row>
    <row r="7029" spans="11:15" x14ac:dyDescent="0.2">
      <c r="K7029" s="1"/>
      <c r="L7029" s="1"/>
      <c r="O7029" s="1"/>
    </row>
    <row r="7030" spans="11:15" x14ac:dyDescent="0.2">
      <c r="K7030" s="1"/>
      <c r="L7030" s="1"/>
      <c r="O7030" s="1"/>
    </row>
    <row r="7031" spans="11:15" x14ac:dyDescent="0.2">
      <c r="K7031" s="1"/>
      <c r="L7031" s="1"/>
      <c r="O7031" s="1"/>
    </row>
    <row r="7032" spans="11:15" x14ac:dyDescent="0.2">
      <c r="K7032" s="1"/>
      <c r="L7032" s="1"/>
      <c r="O7032" s="1"/>
    </row>
    <row r="7033" spans="11:15" x14ac:dyDescent="0.2">
      <c r="K7033" s="1"/>
      <c r="L7033" s="1"/>
      <c r="O7033" s="1"/>
    </row>
    <row r="7034" spans="11:15" x14ac:dyDescent="0.2">
      <c r="K7034" s="1"/>
      <c r="L7034" s="1"/>
      <c r="O7034" s="1"/>
    </row>
    <row r="7035" spans="11:15" x14ac:dyDescent="0.2">
      <c r="K7035" s="1"/>
      <c r="L7035" s="1"/>
      <c r="O7035" s="1"/>
    </row>
    <row r="7036" spans="11:15" x14ac:dyDescent="0.2">
      <c r="K7036" s="1"/>
      <c r="L7036" s="1"/>
      <c r="O7036" s="1"/>
    </row>
    <row r="7037" spans="11:15" x14ac:dyDescent="0.2">
      <c r="K7037" s="1"/>
      <c r="L7037" s="1"/>
      <c r="O7037" s="1"/>
    </row>
    <row r="7038" spans="11:15" x14ac:dyDescent="0.2">
      <c r="K7038" s="1"/>
      <c r="L7038" s="1"/>
      <c r="O7038" s="1"/>
    </row>
    <row r="7039" spans="11:15" x14ac:dyDescent="0.2">
      <c r="K7039" s="1"/>
      <c r="L7039" s="1"/>
      <c r="O7039" s="1"/>
    </row>
    <row r="7040" spans="11:15" x14ac:dyDescent="0.2">
      <c r="K7040" s="1"/>
      <c r="L7040" s="1"/>
      <c r="O7040" s="1"/>
    </row>
    <row r="7041" spans="11:15" x14ac:dyDescent="0.2">
      <c r="K7041" s="1"/>
      <c r="L7041" s="1"/>
      <c r="O7041" s="1"/>
    </row>
    <row r="7042" spans="11:15" x14ac:dyDescent="0.2">
      <c r="K7042" s="1"/>
      <c r="L7042" s="1"/>
      <c r="O7042" s="1"/>
    </row>
    <row r="7043" spans="11:15" x14ac:dyDescent="0.2">
      <c r="K7043" s="1"/>
      <c r="L7043" s="1"/>
      <c r="O7043" s="1"/>
    </row>
    <row r="7044" spans="11:15" x14ac:dyDescent="0.2">
      <c r="K7044" s="1"/>
      <c r="L7044" s="1"/>
      <c r="O7044" s="1"/>
    </row>
    <row r="7045" spans="11:15" x14ac:dyDescent="0.2">
      <c r="K7045" s="1"/>
      <c r="L7045" s="1"/>
      <c r="O7045" s="1"/>
    </row>
    <row r="7046" spans="11:15" x14ac:dyDescent="0.2">
      <c r="K7046" s="1"/>
      <c r="L7046" s="1"/>
      <c r="O7046" s="1"/>
    </row>
    <row r="7047" spans="11:15" x14ac:dyDescent="0.2">
      <c r="K7047" s="1"/>
      <c r="L7047" s="1"/>
      <c r="O7047" s="1"/>
    </row>
    <row r="7048" spans="11:15" x14ac:dyDescent="0.2">
      <c r="K7048" s="1"/>
      <c r="L7048" s="1"/>
      <c r="O7048" s="1"/>
    </row>
    <row r="7049" spans="11:15" x14ac:dyDescent="0.2">
      <c r="K7049" s="1"/>
      <c r="L7049" s="1"/>
      <c r="O7049" s="1"/>
    </row>
    <row r="7050" spans="11:15" x14ac:dyDescent="0.2">
      <c r="K7050" s="1"/>
      <c r="L7050" s="1"/>
      <c r="O7050" s="1"/>
    </row>
    <row r="7051" spans="11:15" x14ac:dyDescent="0.2">
      <c r="K7051" s="1"/>
      <c r="L7051" s="1"/>
      <c r="O7051" s="1"/>
    </row>
    <row r="7052" spans="11:15" x14ac:dyDescent="0.2">
      <c r="K7052" s="1"/>
      <c r="L7052" s="1"/>
      <c r="O7052" s="1"/>
    </row>
    <row r="7053" spans="11:15" x14ac:dyDescent="0.2">
      <c r="K7053" s="1"/>
      <c r="L7053" s="1"/>
      <c r="O7053" s="1"/>
    </row>
    <row r="7054" spans="11:15" x14ac:dyDescent="0.2">
      <c r="K7054" s="1"/>
      <c r="L7054" s="1"/>
      <c r="O7054" s="1"/>
    </row>
    <row r="7055" spans="11:15" x14ac:dyDescent="0.2">
      <c r="K7055" s="1"/>
      <c r="L7055" s="1"/>
      <c r="O7055" s="1"/>
    </row>
    <row r="7056" spans="11:15" x14ac:dyDescent="0.2">
      <c r="K7056" s="1"/>
      <c r="L7056" s="1"/>
      <c r="O7056" s="1"/>
    </row>
    <row r="7057" spans="4:15" x14ac:dyDescent="0.2">
      <c r="K7057" s="1"/>
      <c r="L7057" s="1"/>
      <c r="O7057" s="1"/>
    </row>
    <row r="7058" spans="4:15" x14ac:dyDescent="0.2">
      <c r="D7058" s="1"/>
      <c r="E7058" s="1"/>
      <c r="K7058" s="1"/>
      <c r="L7058" s="1"/>
      <c r="O7058" s="1"/>
    </row>
    <row r="7059" spans="4:15" x14ac:dyDescent="0.2">
      <c r="D7059" s="1"/>
      <c r="E7059" s="1"/>
      <c r="K7059" s="1"/>
      <c r="L7059" s="1"/>
      <c r="O7059" s="1"/>
    </row>
    <row r="7060" spans="4:15" x14ac:dyDescent="0.2">
      <c r="D7060" s="1"/>
      <c r="E7060" s="1"/>
      <c r="K7060" s="1"/>
      <c r="L7060" s="1"/>
      <c r="O7060" s="1"/>
    </row>
    <row r="7061" spans="4:15" x14ac:dyDescent="0.2">
      <c r="D7061" s="1"/>
      <c r="E7061" s="1"/>
      <c r="K7061" s="1"/>
      <c r="L7061" s="1"/>
      <c r="O7061" s="1"/>
    </row>
    <row r="7062" spans="4:15" x14ac:dyDescent="0.2">
      <c r="D7062" s="1"/>
      <c r="E7062" s="1"/>
      <c r="K7062" s="1"/>
      <c r="L7062" s="1"/>
      <c r="O7062" s="1"/>
    </row>
    <row r="7063" spans="4:15" x14ac:dyDescent="0.2">
      <c r="D7063" s="1"/>
      <c r="E7063" s="1"/>
      <c r="K7063" s="1"/>
      <c r="L7063" s="1"/>
      <c r="O7063" s="1"/>
    </row>
    <row r="7064" spans="4:15" x14ac:dyDescent="0.2">
      <c r="D7064" s="1"/>
      <c r="E7064" s="1"/>
      <c r="K7064" s="1"/>
      <c r="L7064" s="1"/>
      <c r="O7064" s="1"/>
    </row>
    <row r="7065" spans="4:15" x14ac:dyDescent="0.2">
      <c r="D7065" s="1"/>
      <c r="E7065" s="1"/>
      <c r="K7065" s="1"/>
      <c r="L7065" s="1"/>
      <c r="O7065" s="1"/>
    </row>
    <row r="7066" spans="4:15" x14ac:dyDescent="0.2">
      <c r="D7066" s="1"/>
      <c r="E7066" s="1"/>
      <c r="K7066" s="1"/>
      <c r="L7066" s="1"/>
      <c r="O7066" s="1"/>
    </row>
    <row r="7067" spans="4:15" x14ac:dyDescent="0.2">
      <c r="D7067" s="1"/>
      <c r="E7067" s="1"/>
      <c r="K7067" s="1"/>
      <c r="L7067" s="1"/>
      <c r="O7067" s="1"/>
    </row>
    <row r="7068" spans="4:15" x14ac:dyDescent="0.2">
      <c r="D7068" s="1"/>
      <c r="E7068" s="1"/>
      <c r="K7068" s="1"/>
      <c r="L7068" s="1"/>
      <c r="O7068" s="1"/>
    </row>
    <row r="7069" spans="4:15" x14ac:dyDescent="0.2">
      <c r="D7069" s="1"/>
      <c r="E7069" s="1"/>
      <c r="K7069" s="1"/>
      <c r="L7069" s="1"/>
      <c r="O7069" s="1"/>
    </row>
    <row r="7070" spans="4:15" x14ac:dyDescent="0.2">
      <c r="D7070" s="1"/>
      <c r="E7070" s="1"/>
      <c r="K7070" s="1"/>
      <c r="L7070" s="1"/>
      <c r="O7070" s="1"/>
    </row>
    <row r="7071" spans="4:15" x14ac:dyDescent="0.2">
      <c r="D7071" s="1"/>
      <c r="E7071" s="1"/>
      <c r="K7071" s="1"/>
      <c r="L7071" s="1"/>
      <c r="O7071" s="1"/>
    </row>
    <row r="7072" spans="4:15" x14ac:dyDescent="0.2">
      <c r="D7072" s="1"/>
      <c r="E7072" s="1"/>
      <c r="K7072" s="1"/>
      <c r="L7072" s="1"/>
      <c r="O7072" s="1"/>
    </row>
    <row r="7073" spans="4:15" x14ac:dyDescent="0.2">
      <c r="D7073" s="1"/>
      <c r="E7073" s="1"/>
      <c r="K7073" s="1"/>
      <c r="L7073" s="1"/>
      <c r="O7073" s="1"/>
    </row>
    <row r="7074" spans="4:15" x14ac:dyDescent="0.2">
      <c r="D7074" s="1"/>
      <c r="E7074" s="1"/>
      <c r="K7074" s="1"/>
      <c r="L7074" s="1"/>
      <c r="O7074" s="1"/>
    </row>
    <row r="7075" spans="4:15" x14ac:dyDescent="0.2">
      <c r="D7075" s="1"/>
      <c r="E7075" s="1"/>
      <c r="K7075" s="1"/>
      <c r="L7075" s="1"/>
      <c r="O7075" s="1"/>
    </row>
    <row r="7076" spans="4:15" x14ac:dyDescent="0.2">
      <c r="D7076" s="1"/>
      <c r="E7076" s="1"/>
      <c r="K7076" s="1"/>
      <c r="L7076" s="1"/>
      <c r="O7076" s="1"/>
    </row>
    <row r="7077" spans="4:15" x14ac:dyDescent="0.2">
      <c r="D7077" s="1"/>
      <c r="E7077" s="1"/>
      <c r="K7077" s="1"/>
      <c r="L7077" s="1"/>
      <c r="O7077" s="1"/>
    </row>
    <row r="7078" spans="4:15" x14ac:dyDescent="0.2">
      <c r="D7078" s="1"/>
      <c r="E7078" s="1"/>
      <c r="K7078" s="1"/>
      <c r="L7078" s="1"/>
      <c r="O7078" s="1"/>
    </row>
    <row r="7079" spans="4:15" x14ac:dyDescent="0.2">
      <c r="D7079" s="1"/>
      <c r="E7079" s="1"/>
      <c r="K7079" s="1"/>
      <c r="L7079" s="1"/>
      <c r="O7079" s="1"/>
    </row>
    <row r="7080" spans="4:15" x14ac:dyDescent="0.2">
      <c r="D7080" s="1"/>
      <c r="E7080" s="1"/>
      <c r="K7080" s="1"/>
      <c r="L7080" s="1"/>
      <c r="O7080" s="1"/>
    </row>
    <row r="7081" spans="4:15" x14ac:dyDescent="0.2">
      <c r="D7081" s="1"/>
      <c r="E7081" s="1"/>
      <c r="K7081" s="1"/>
      <c r="L7081" s="1"/>
      <c r="O7081" s="1"/>
    </row>
    <row r="7082" spans="4:15" x14ac:dyDescent="0.2">
      <c r="K7082" s="1"/>
      <c r="L7082" s="1"/>
      <c r="O7082" s="1"/>
    </row>
    <row r="7083" spans="4:15" x14ac:dyDescent="0.2">
      <c r="K7083" s="1"/>
      <c r="L7083" s="1"/>
      <c r="O7083" s="1"/>
    </row>
    <row r="7084" spans="4:15" x14ac:dyDescent="0.2">
      <c r="K7084" s="1"/>
      <c r="L7084" s="1"/>
      <c r="O7084" s="1"/>
    </row>
    <row r="7085" spans="4:15" x14ac:dyDescent="0.2">
      <c r="K7085" s="1"/>
      <c r="L7085" s="1"/>
      <c r="O7085" s="1"/>
    </row>
    <row r="7086" spans="4:15" x14ac:dyDescent="0.2">
      <c r="K7086" s="1"/>
      <c r="L7086" s="1"/>
      <c r="O7086" s="1"/>
    </row>
    <row r="7087" spans="4:15" x14ac:dyDescent="0.2">
      <c r="K7087" s="1"/>
      <c r="L7087" s="1"/>
      <c r="O7087" s="1"/>
    </row>
    <row r="7088" spans="4:15" x14ac:dyDescent="0.2">
      <c r="K7088" s="1"/>
      <c r="L7088" s="1"/>
      <c r="O7088" s="1"/>
    </row>
    <row r="7089" spans="11:15" x14ac:dyDescent="0.2">
      <c r="K7089" s="1"/>
      <c r="L7089" s="1"/>
      <c r="O7089" s="1"/>
    </row>
    <row r="7090" spans="11:15" x14ac:dyDescent="0.2">
      <c r="K7090" s="1"/>
      <c r="L7090" s="1"/>
      <c r="O7090" s="1"/>
    </row>
    <row r="7091" spans="11:15" x14ac:dyDescent="0.2">
      <c r="K7091" s="1"/>
      <c r="L7091" s="1"/>
      <c r="O7091" s="1"/>
    </row>
    <row r="7092" spans="11:15" x14ac:dyDescent="0.2">
      <c r="K7092" s="1"/>
      <c r="L7092" s="1"/>
      <c r="O7092" s="1"/>
    </row>
    <row r="7093" spans="11:15" x14ac:dyDescent="0.2">
      <c r="K7093" s="1"/>
      <c r="L7093" s="1"/>
      <c r="O7093" s="1"/>
    </row>
    <row r="7094" spans="11:15" x14ac:dyDescent="0.2">
      <c r="K7094" s="1"/>
      <c r="L7094" s="1"/>
      <c r="O7094" s="1"/>
    </row>
    <row r="7095" spans="11:15" x14ac:dyDescent="0.2">
      <c r="K7095" s="1"/>
      <c r="L7095" s="1"/>
      <c r="O7095" s="1"/>
    </row>
    <row r="7096" spans="11:15" x14ac:dyDescent="0.2">
      <c r="K7096" s="1"/>
      <c r="L7096" s="1"/>
      <c r="O7096" s="1"/>
    </row>
    <row r="7097" spans="11:15" x14ac:dyDescent="0.2">
      <c r="K7097" s="1"/>
      <c r="L7097" s="1"/>
      <c r="O7097" s="1"/>
    </row>
    <row r="7098" spans="11:15" x14ac:dyDescent="0.2">
      <c r="K7098" s="1"/>
      <c r="L7098" s="1"/>
      <c r="O7098" s="1"/>
    </row>
    <row r="7099" spans="11:15" x14ac:dyDescent="0.2">
      <c r="K7099" s="1"/>
      <c r="L7099" s="1"/>
      <c r="O7099" s="1"/>
    </row>
    <row r="7100" spans="11:15" x14ac:dyDescent="0.2">
      <c r="K7100" s="1"/>
      <c r="L7100" s="1"/>
      <c r="O7100" s="1"/>
    </row>
    <row r="7101" spans="11:15" x14ac:dyDescent="0.2">
      <c r="K7101" s="1"/>
      <c r="L7101" s="1"/>
      <c r="O7101" s="1"/>
    </row>
    <row r="7102" spans="11:15" x14ac:dyDescent="0.2">
      <c r="K7102" s="1"/>
      <c r="L7102" s="1"/>
      <c r="O7102" s="1"/>
    </row>
    <row r="7103" spans="11:15" x14ac:dyDescent="0.2">
      <c r="K7103" s="1"/>
      <c r="L7103" s="1"/>
      <c r="O7103" s="1"/>
    </row>
    <row r="7104" spans="11:15" x14ac:dyDescent="0.2">
      <c r="K7104" s="1"/>
      <c r="L7104" s="1"/>
      <c r="O7104" s="1"/>
    </row>
    <row r="7105" spans="11:15" x14ac:dyDescent="0.2">
      <c r="K7105" s="1"/>
      <c r="L7105" s="1"/>
      <c r="O7105" s="1"/>
    </row>
    <row r="7106" spans="11:15" x14ac:dyDescent="0.2">
      <c r="K7106" s="1"/>
      <c r="L7106" s="1"/>
      <c r="O7106" s="1"/>
    </row>
    <row r="7107" spans="11:15" x14ac:dyDescent="0.2">
      <c r="K7107" s="1"/>
      <c r="L7107" s="1"/>
      <c r="O7107" s="1"/>
    </row>
    <row r="7108" spans="11:15" x14ac:dyDescent="0.2">
      <c r="K7108" s="1"/>
      <c r="L7108" s="1"/>
      <c r="O7108" s="1"/>
    </row>
    <row r="7109" spans="11:15" x14ac:dyDescent="0.2">
      <c r="K7109" s="1"/>
      <c r="L7109" s="1"/>
      <c r="O7109" s="1"/>
    </row>
    <row r="7110" spans="11:15" x14ac:dyDescent="0.2">
      <c r="K7110" s="1"/>
      <c r="L7110" s="1"/>
      <c r="O7110" s="1"/>
    </row>
    <row r="7111" spans="11:15" x14ac:dyDescent="0.2">
      <c r="K7111" s="1"/>
      <c r="L7111" s="1"/>
      <c r="O7111" s="1"/>
    </row>
    <row r="7112" spans="11:15" x14ac:dyDescent="0.2">
      <c r="K7112" s="1"/>
      <c r="L7112" s="1"/>
      <c r="O7112" s="1"/>
    </row>
    <row r="7113" spans="11:15" x14ac:dyDescent="0.2">
      <c r="K7113" s="1"/>
      <c r="L7113" s="1"/>
      <c r="O7113" s="1"/>
    </row>
    <row r="7114" spans="11:15" x14ac:dyDescent="0.2">
      <c r="K7114" s="1"/>
      <c r="L7114" s="1"/>
      <c r="O7114" s="1"/>
    </row>
    <row r="7115" spans="11:15" x14ac:dyDescent="0.2">
      <c r="K7115" s="1"/>
      <c r="L7115" s="1"/>
      <c r="O7115" s="1"/>
    </row>
    <row r="7116" spans="11:15" x14ac:dyDescent="0.2">
      <c r="K7116" s="1"/>
      <c r="L7116" s="1"/>
      <c r="O7116" s="1"/>
    </row>
    <row r="7117" spans="11:15" x14ac:dyDescent="0.2">
      <c r="K7117" s="1"/>
      <c r="L7117" s="1"/>
      <c r="O7117" s="1"/>
    </row>
    <row r="7118" spans="11:15" x14ac:dyDescent="0.2">
      <c r="K7118" s="1"/>
      <c r="L7118" s="1"/>
      <c r="O7118" s="1"/>
    </row>
    <row r="7119" spans="11:15" x14ac:dyDescent="0.2">
      <c r="K7119" s="1"/>
      <c r="L7119" s="1"/>
      <c r="O7119" s="1"/>
    </row>
    <row r="7120" spans="11:15" x14ac:dyDescent="0.2">
      <c r="K7120" s="1"/>
      <c r="L7120" s="1"/>
      <c r="O7120" s="1"/>
    </row>
    <row r="7121" spans="11:15" x14ac:dyDescent="0.2">
      <c r="K7121" s="1"/>
      <c r="L7121" s="1"/>
      <c r="O7121" s="1"/>
    </row>
    <row r="7122" spans="11:15" x14ac:dyDescent="0.2">
      <c r="K7122" s="1"/>
      <c r="L7122" s="1"/>
      <c r="O7122" s="1"/>
    </row>
    <row r="7123" spans="11:15" x14ac:dyDescent="0.2">
      <c r="K7123" s="1"/>
      <c r="L7123" s="1"/>
      <c r="O7123" s="1"/>
    </row>
    <row r="7124" spans="11:15" x14ac:dyDescent="0.2">
      <c r="K7124" s="1"/>
      <c r="L7124" s="1"/>
      <c r="O7124" s="1"/>
    </row>
    <row r="7125" spans="11:15" x14ac:dyDescent="0.2">
      <c r="K7125" s="1"/>
      <c r="L7125" s="1"/>
      <c r="O7125" s="1"/>
    </row>
    <row r="7126" spans="11:15" x14ac:dyDescent="0.2">
      <c r="K7126" s="1"/>
      <c r="L7126" s="1"/>
      <c r="O7126" s="1"/>
    </row>
    <row r="7127" spans="11:15" x14ac:dyDescent="0.2">
      <c r="K7127" s="1"/>
      <c r="L7127" s="1"/>
      <c r="O7127" s="1"/>
    </row>
    <row r="7128" spans="11:15" x14ac:dyDescent="0.2">
      <c r="K7128" s="1"/>
      <c r="L7128" s="1"/>
      <c r="O7128" s="1"/>
    </row>
    <row r="7129" spans="11:15" x14ac:dyDescent="0.2">
      <c r="K7129" s="1"/>
      <c r="L7129" s="1"/>
      <c r="O7129" s="1"/>
    </row>
    <row r="7130" spans="11:15" x14ac:dyDescent="0.2">
      <c r="K7130" s="1"/>
      <c r="L7130" s="1"/>
      <c r="O7130" s="1"/>
    </row>
    <row r="7131" spans="11:15" x14ac:dyDescent="0.2">
      <c r="K7131" s="1"/>
      <c r="L7131" s="1"/>
      <c r="O7131" s="1"/>
    </row>
    <row r="7132" spans="11:15" x14ac:dyDescent="0.2">
      <c r="K7132" s="1"/>
      <c r="L7132" s="1"/>
      <c r="O7132" s="1"/>
    </row>
    <row r="7133" spans="11:15" x14ac:dyDescent="0.2">
      <c r="K7133" s="1"/>
      <c r="L7133" s="1"/>
      <c r="O7133" s="1"/>
    </row>
    <row r="7134" spans="11:15" x14ac:dyDescent="0.2">
      <c r="K7134" s="1"/>
      <c r="L7134" s="1"/>
      <c r="O7134" s="1"/>
    </row>
    <row r="7135" spans="11:15" x14ac:dyDescent="0.2">
      <c r="K7135" s="1"/>
      <c r="L7135" s="1"/>
      <c r="O7135" s="1"/>
    </row>
    <row r="7136" spans="11:15" x14ac:dyDescent="0.2">
      <c r="K7136" s="1"/>
      <c r="L7136" s="1"/>
      <c r="O7136" s="1"/>
    </row>
    <row r="7137" spans="11:15" x14ac:dyDescent="0.2">
      <c r="K7137" s="1"/>
      <c r="L7137" s="1"/>
      <c r="O7137" s="1"/>
    </row>
    <row r="7138" spans="11:15" x14ac:dyDescent="0.2">
      <c r="K7138" s="1"/>
      <c r="L7138" s="1"/>
      <c r="O7138" s="1"/>
    </row>
    <row r="7139" spans="11:15" x14ac:dyDescent="0.2">
      <c r="K7139" s="1"/>
      <c r="L7139" s="1"/>
      <c r="O7139" s="1"/>
    </row>
    <row r="7140" spans="11:15" x14ac:dyDescent="0.2">
      <c r="K7140" s="1"/>
      <c r="L7140" s="1"/>
      <c r="O7140" s="1"/>
    </row>
    <row r="7141" spans="11:15" x14ac:dyDescent="0.2">
      <c r="K7141" s="1"/>
      <c r="L7141" s="1"/>
      <c r="O7141" s="1"/>
    </row>
    <row r="7142" spans="11:15" x14ac:dyDescent="0.2">
      <c r="K7142" s="1"/>
      <c r="L7142" s="1"/>
      <c r="O7142" s="1"/>
    </row>
    <row r="7143" spans="11:15" x14ac:dyDescent="0.2">
      <c r="K7143" s="1"/>
      <c r="L7143" s="1"/>
      <c r="O7143" s="1"/>
    </row>
    <row r="7144" spans="11:15" x14ac:dyDescent="0.2">
      <c r="K7144" s="1"/>
      <c r="L7144" s="1"/>
      <c r="O7144" s="1"/>
    </row>
    <row r="7145" spans="11:15" x14ac:dyDescent="0.2">
      <c r="K7145" s="1"/>
      <c r="L7145" s="1"/>
      <c r="O7145" s="1"/>
    </row>
    <row r="7146" spans="11:15" x14ac:dyDescent="0.2">
      <c r="K7146" s="1"/>
      <c r="L7146" s="1"/>
      <c r="O7146" s="1"/>
    </row>
    <row r="7147" spans="11:15" x14ac:dyDescent="0.2">
      <c r="K7147" s="1"/>
      <c r="L7147" s="1"/>
      <c r="O7147" s="1"/>
    </row>
    <row r="7148" spans="11:15" x14ac:dyDescent="0.2">
      <c r="K7148" s="1"/>
      <c r="L7148" s="1"/>
      <c r="O7148" s="1"/>
    </row>
    <row r="7149" spans="11:15" x14ac:dyDescent="0.2">
      <c r="K7149" s="1"/>
      <c r="L7149" s="1"/>
      <c r="O7149" s="1"/>
    </row>
    <row r="7150" spans="11:15" x14ac:dyDescent="0.2">
      <c r="K7150" s="1"/>
      <c r="L7150" s="1"/>
      <c r="O7150" s="1"/>
    </row>
    <row r="7151" spans="11:15" x14ac:dyDescent="0.2">
      <c r="K7151" s="1"/>
      <c r="L7151" s="1"/>
      <c r="O7151" s="1"/>
    </row>
    <row r="7152" spans="11:15" x14ac:dyDescent="0.2">
      <c r="K7152" s="1"/>
      <c r="L7152" s="1"/>
      <c r="O7152" s="1"/>
    </row>
    <row r="7153" spans="11:15" x14ac:dyDescent="0.2">
      <c r="K7153" s="1"/>
      <c r="L7153" s="1"/>
      <c r="O7153" s="1"/>
    </row>
    <row r="7154" spans="11:15" x14ac:dyDescent="0.2">
      <c r="K7154" s="1"/>
      <c r="L7154" s="1"/>
      <c r="O7154" s="1"/>
    </row>
    <row r="7155" spans="11:15" x14ac:dyDescent="0.2">
      <c r="K7155" s="1"/>
      <c r="L7155" s="1"/>
      <c r="O7155" s="1"/>
    </row>
    <row r="7156" spans="11:15" x14ac:dyDescent="0.2">
      <c r="K7156" s="1"/>
      <c r="L7156" s="1"/>
      <c r="O7156" s="1"/>
    </row>
    <row r="7157" spans="11:15" x14ac:dyDescent="0.2">
      <c r="K7157" s="1"/>
      <c r="L7157" s="1"/>
      <c r="O7157" s="1"/>
    </row>
    <row r="7158" spans="11:15" x14ac:dyDescent="0.2">
      <c r="K7158" s="1"/>
      <c r="L7158" s="1"/>
      <c r="O7158" s="1"/>
    </row>
    <row r="7159" spans="11:15" x14ac:dyDescent="0.2">
      <c r="K7159" s="1"/>
      <c r="L7159" s="1"/>
      <c r="O7159" s="1"/>
    </row>
    <row r="7160" spans="11:15" x14ac:dyDescent="0.2">
      <c r="K7160" s="1"/>
      <c r="L7160" s="1"/>
      <c r="O7160" s="1"/>
    </row>
    <row r="7161" spans="11:15" x14ac:dyDescent="0.2">
      <c r="K7161" s="1"/>
      <c r="L7161" s="1"/>
      <c r="O7161" s="1"/>
    </row>
    <row r="7162" spans="11:15" x14ac:dyDescent="0.2">
      <c r="K7162" s="1"/>
      <c r="L7162" s="1"/>
      <c r="O7162" s="1"/>
    </row>
    <row r="7163" spans="11:15" x14ac:dyDescent="0.2">
      <c r="K7163" s="1"/>
      <c r="L7163" s="1"/>
      <c r="O7163" s="1"/>
    </row>
    <row r="7164" spans="11:15" x14ac:dyDescent="0.2">
      <c r="K7164" s="1"/>
      <c r="L7164" s="1"/>
      <c r="O7164" s="1"/>
    </row>
    <row r="7165" spans="11:15" x14ac:dyDescent="0.2">
      <c r="K7165" s="1"/>
      <c r="L7165" s="1"/>
      <c r="O7165" s="1"/>
    </row>
    <row r="7166" spans="11:15" x14ac:dyDescent="0.2">
      <c r="K7166" s="1"/>
      <c r="L7166" s="1"/>
      <c r="O7166" s="1"/>
    </row>
    <row r="7167" spans="11:15" x14ac:dyDescent="0.2">
      <c r="K7167" s="1"/>
      <c r="L7167" s="1"/>
      <c r="O7167" s="1"/>
    </row>
    <row r="7168" spans="11:15" x14ac:dyDescent="0.2">
      <c r="K7168" s="1"/>
      <c r="L7168" s="1"/>
      <c r="O7168" s="1"/>
    </row>
    <row r="7169" spans="4:15" x14ac:dyDescent="0.2">
      <c r="K7169" s="1"/>
      <c r="L7169" s="1"/>
      <c r="O7169" s="1"/>
    </row>
    <row r="7170" spans="4:15" x14ac:dyDescent="0.2">
      <c r="K7170" s="1"/>
      <c r="L7170" s="1"/>
      <c r="O7170" s="1"/>
    </row>
    <row r="7171" spans="4:15" x14ac:dyDescent="0.2">
      <c r="K7171" s="1"/>
      <c r="L7171" s="1"/>
      <c r="O7171" s="1"/>
    </row>
    <row r="7172" spans="4:15" x14ac:dyDescent="0.2">
      <c r="K7172" s="1"/>
      <c r="L7172" s="1"/>
      <c r="O7172" s="1"/>
    </row>
    <row r="7173" spans="4:15" x14ac:dyDescent="0.2">
      <c r="K7173" s="1"/>
      <c r="L7173" s="1"/>
      <c r="O7173" s="1"/>
    </row>
    <row r="7174" spans="4:15" x14ac:dyDescent="0.2">
      <c r="K7174" s="1"/>
      <c r="L7174" s="1"/>
      <c r="O7174" s="1"/>
    </row>
    <row r="7175" spans="4:15" x14ac:dyDescent="0.2">
      <c r="K7175" s="1"/>
      <c r="L7175" s="1"/>
      <c r="O7175" s="1"/>
    </row>
    <row r="7176" spans="4:15" x14ac:dyDescent="0.2">
      <c r="K7176" s="1"/>
      <c r="L7176" s="1"/>
      <c r="O7176" s="1"/>
    </row>
    <row r="7177" spans="4:15" x14ac:dyDescent="0.2">
      <c r="K7177" s="1"/>
      <c r="L7177" s="1"/>
      <c r="O7177" s="1"/>
    </row>
    <row r="7178" spans="4:15" x14ac:dyDescent="0.2">
      <c r="D7178" s="1"/>
      <c r="E7178" s="1"/>
      <c r="K7178" s="1"/>
      <c r="L7178" s="1"/>
      <c r="O7178" s="1"/>
    </row>
    <row r="7179" spans="4:15" x14ac:dyDescent="0.2">
      <c r="D7179" s="1"/>
      <c r="E7179" s="1"/>
      <c r="K7179" s="1"/>
      <c r="L7179" s="1"/>
      <c r="O7179" s="1"/>
    </row>
    <row r="7180" spans="4:15" x14ac:dyDescent="0.2">
      <c r="D7180" s="1"/>
      <c r="E7180" s="1"/>
      <c r="K7180" s="1"/>
      <c r="L7180" s="1"/>
      <c r="O7180" s="1"/>
    </row>
    <row r="7181" spans="4:15" x14ac:dyDescent="0.2">
      <c r="D7181" s="1"/>
      <c r="E7181" s="1"/>
      <c r="K7181" s="1"/>
      <c r="L7181" s="1"/>
      <c r="O7181" s="1"/>
    </row>
    <row r="7182" spans="4:15" x14ac:dyDescent="0.2">
      <c r="D7182" s="1"/>
      <c r="E7182" s="1"/>
      <c r="K7182" s="1"/>
      <c r="L7182" s="1"/>
      <c r="O7182" s="1"/>
    </row>
    <row r="7183" spans="4:15" x14ac:dyDescent="0.2">
      <c r="D7183" s="1"/>
      <c r="E7183" s="1"/>
      <c r="K7183" s="1"/>
      <c r="L7183" s="1"/>
      <c r="O7183" s="1"/>
    </row>
    <row r="7184" spans="4:15" x14ac:dyDescent="0.2">
      <c r="D7184" s="1"/>
      <c r="E7184" s="1"/>
      <c r="K7184" s="1"/>
      <c r="L7184" s="1"/>
      <c r="O7184" s="1"/>
    </row>
    <row r="7185" spans="4:15" x14ac:dyDescent="0.2">
      <c r="D7185" s="1"/>
      <c r="E7185" s="1"/>
      <c r="K7185" s="1"/>
      <c r="L7185" s="1"/>
      <c r="O7185" s="1"/>
    </row>
    <row r="7186" spans="4:15" x14ac:dyDescent="0.2">
      <c r="D7186" s="1"/>
      <c r="E7186" s="1"/>
      <c r="K7186" s="1"/>
      <c r="L7186" s="1"/>
      <c r="O7186" s="1"/>
    </row>
    <row r="7187" spans="4:15" x14ac:dyDescent="0.2">
      <c r="D7187" s="1"/>
      <c r="E7187" s="1"/>
      <c r="K7187" s="1"/>
      <c r="L7187" s="1"/>
      <c r="O7187" s="1"/>
    </row>
    <row r="7188" spans="4:15" x14ac:dyDescent="0.2">
      <c r="D7188" s="1"/>
      <c r="E7188" s="1"/>
      <c r="K7188" s="1"/>
      <c r="L7188" s="1"/>
      <c r="O7188" s="1"/>
    </row>
    <row r="7189" spans="4:15" x14ac:dyDescent="0.2">
      <c r="D7189" s="1"/>
      <c r="E7189" s="1"/>
      <c r="K7189" s="1"/>
      <c r="L7189" s="1"/>
      <c r="O7189" s="1"/>
    </row>
    <row r="7190" spans="4:15" x14ac:dyDescent="0.2">
      <c r="D7190" s="1"/>
      <c r="E7190" s="1"/>
      <c r="K7190" s="1"/>
      <c r="L7190" s="1"/>
      <c r="O7190" s="1"/>
    </row>
    <row r="7191" spans="4:15" x14ac:dyDescent="0.2">
      <c r="D7191" s="1"/>
      <c r="E7191" s="1"/>
      <c r="K7191" s="1"/>
      <c r="L7191" s="1"/>
      <c r="O7191" s="1"/>
    </row>
    <row r="7192" spans="4:15" x14ac:dyDescent="0.2">
      <c r="D7192" s="1"/>
      <c r="E7192" s="1"/>
      <c r="K7192" s="1"/>
      <c r="L7192" s="1"/>
      <c r="O7192" s="1"/>
    </row>
    <row r="7193" spans="4:15" x14ac:dyDescent="0.2">
      <c r="D7193" s="1"/>
      <c r="E7193" s="1"/>
      <c r="K7193" s="1"/>
      <c r="L7193" s="1"/>
      <c r="O7193" s="1"/>
    </row>
    <row r="7194" spans="4:15" x14ac:dyDescent="0.2">
      <c r="D7194" s="1"/>
      <c r="E7194" s="1"/>
      <c r="K7194" s="1"/>
      <c r="L7194" s="1"/>
      <c r="O7194" s="1"/>
    </row>
    <row r="7195" spans="4:15" x14ac:dyDescent="0.2">
      <c r="D7195" s="1"/>
      <c r="E7195" s="1"/>
      <c r="K7195" s="1"/>
      <c r="L7195" s="1"/>
      <c r="O7195" s="1"/>
    </row>
    <row r="7196" spans="4:15" x14ac:dyDescent="0.2">
      <c r="D7196" s="1"/>
      <c r="E7196" s="1"/>
      <c r="K7196" s="1"/>
      <c r="L7196" s="1"/>
      <c r="O7196" s="1"/>
    </row>
    <row r="7197" spans="4:15" x14ac:dyDescent="0.2">
      <c r="D7197" s="1"/>
      <c r="E7197" s="1"/>
      <c r="K7197" s="1"/>
      <c r="L7197" s="1"/>
      <c r="O7197" s="1"/>
    </row>
    <row r="7198" spans="4:15" x14ac:dyDescent="0.2">
      <c r="D7198" s="1"/>
      <c r="E7198" s="1"/>
      <c r="K7198" s="1"/>
      <c r="L7198" s="1"/>
      <c r="O7198" s="1"/>
    </row>
    <row r="7199" spans="4:15" x14ac:dyDescent="0.2">
      <c r="D7199" s="1"/>
      <c r="E7199" s="1"/>
      <c r="K7199" s="1"/>
      <c r="L7199" s="1"/>
      <c r="O7199" s="1"/>
    </row>
    <row r="7200" spans="4:15" x14ac:dyDescent="0.2">
      <c r="D7200" s="1"/>
      <c r="E7200" s="1"/>
      <c r="K7200" s="1"/>
      <c r="L7200" s="1"/>
      <c r="O7200" s="1"/>
    </row>
    <row r="7201" spans="4:15" x14ac:dyDescent="0.2">
      <c r="D7201" s="1"/>
      <c r="E7201" s="1"/>
      <c r="K7201" s="1"/>
      <c r="L7201" s="1"/>
      <c r="O7201" s="1"/>
    </row>
    <row r="7202" spans="4:15" x14ac:dyDescent="0.2">
      <c r="D7202" s="1"/>
      <c r="E7202" s="1"/>
      <c r="K7202" s="1"/>
      <c r="L7202" s="1"/>
      <c r="O7202" s="1"/>
    </row>
    <row r="7203" spans="4:15" x14ac:dyDescent="0.2">
      <c r="D7203" s="1"/>
      <c r="E7203" s="1"/>
      <c r="K7203" s="1"/>
      <c r="L7203" s="1"/>
      <c r="O7203" s="1"/>
    </row>
    <row r="7204" spans="4:15" x14ac:dyDescent="0.2">
      <c r="D7204" s="1"/>
      <c r="E7204" s="1"/>
      <c r="K7204" s="1"/>
      <c r="L7204" s="1"/>
      <c r="O7204" s="1"/>
    </row>
    <row r="7205" spans="4:15" x14ac:dyDescent="0.2">
      <c r="D7205" s="1"/>
      <c r="E7205" s="1"/>
      <c r="K7205" s="1"/>
      <c r="L7205" s="1"/>
      <c r="O7205" s="1"/>
    </row>
    <row r="7206" spans="4:15" x14ac:dyDescent="0.2">
      <c r="D7206" s="1"/>
      <c r="E7206" s="1"/>
      <c r="K7206" s="1"/>
      <c r="L7206" s="1"/>
      <c r="O7206" s="1"/>
    </row>
    <row r="7207" spans="4:15" x14ac:dyDescent="0.2">
      <c r="D7207" s="1"/>
      <c r="E7207" s="1"/>
      <c r="K7207" s="1"/>
      <c r="L7207" s="1"/>
      <c r="O7207" s="1"/>
    </row>
    <row r="7208" spans="4:15" x14ac:dyDescent="0.2">
      <c r="D7208" s="1"/>
      <c r="E7208" s="1"/>
      <c r="K7208" s="1"/>
      <c r="L7208" s="1"/>
      <c r="O7208" s="1"/>
    </row>
    <row r="7209" spans="4:15" x14ac:dyDescent="0.2">
      <c r="D7209" s="1"/>
      <c r="E7209" s="1"/>
      <c r="K7209" s="1"/>
      <c r="L7209" s="1"/>
      <c r="O7209" s="1"/>
    </row>
    <row r="7210" spans="4:15" x14ac:dyDescent="0.2">
      <c r="D7210" s="1"/>
      <c r="E7210" s="1"/>
      <c r="K7210" s="1"/>
      <c r="L7210" s="1"/>
      <c r="O7210" s="1"/>
    </row>
    <row r="7211" spans="4:15" x14ac:dyDescent="0.2">
      <c r="D7211" s="1"/>
      <c r="E7211" s="1"/>
      <c r="K7211" s="1"/>
      <c r="L7211" s="1"/>
      <c r="O7211" s="1"/>
    </row>
    <row r="7212" spans="4:15" x14ac:dyDescent="0.2">
      <c r="D7212" s="1"/>
      <c r="E7212" s="1"/>
      <c r="K7212" s="1"/>
      <c r="L7212" s="1"/>
      <c r="O7212" s="1"/>
    </row>
    <row r="7213" spans="4:15" x14ac:dyDescent="0.2">
      <c r="D7213" s="1"/>
      <c r="E7213" s="1"/>
      <c r="K7213" s="1"/>
      <c r="L7213" s="1"/>
      <c r="O7213" s="1"/>
    </row>
    <row r="7214" spans="4:15" x14ac:dyDescent="0.2">
      <c r="D7214" s="1"/>
      <c r="E7214" s="1"/>
      <c r="K7214" s="1"/>
      <c r="L7214" s="1"/>
      <c r="O7214" s="1"/>
    </row>
    <row r="7215" spans="4:15" x14ac:dyDescent="0.2">
      <c r="D7215" s="1"/>
      <c r="E7215" s="1"/>
      <c r="K7215" s="1"/>
      <c r="L7215" s="1"/>
      <c r="O7215" s="1"/>
    </row>
    <row r="7216" spans="4:15" x14ac:dyDescent="0.2">
      <c r="D7216" s="1"/>
      <c r="E7216" s="1"/>
      <c r="K7216" s="1"/>
      <c r="L7216" s="1"/>
      <c r="O7216" s="1"/>
    </row>
    <row r="7217" spans="4:15" x14ac:dyDescent="0.2">
      <c r="D7217" s="1"/>
      <c r="E7217" s="1"/>
      <c r="K7217" s="1"/>
      <c r="L7217" s="1"/>
      <c r="O7217" s="1"/>
    </row>
    <row r="7218" spans="4:15" x14ac:dyDescent="0.2">
      <c r="D7218" s="1"/>
      <c r="E7218" s="1"/>
      <c r="K7218" s="1"/>
      <c r="L7218" s="1"/>
      <c r="O7218" s="1"/>
    </row>
    <row r="7219" spans="4:15" x14ac:dyDescent="0.2">
      <c r="D7219" s="1"/>
      <c r="E7219" s="1"/>
      <c r="K7219" s="1"/>
      <c r="L7219" s="1"/>
      <c r="O7219" s="1"/>
    </row>
    <row r="7220" spans="4:15" x14ac:dyDescent="0.2">
      <c r="D7220" s="1"/>
      <c r="E7220" s="1"/>
      <c r="K7220" s="1"/>
      <c r="L7220" s="1"/>
      <c r="O7220" s="1"/>
    </row>
    <row r="7221" spans="4:15" x14ac:dyDescent="0.2">
      <c r="D7221" s="1"/>
      <c r="E7221" s="1"/>
      <c r="K7221" s="1"/>
      <c r="L7221" s="1"/>
      <c r="O7221" s="1"/>
    </row>
    <row r="7222" spans="4:15" x14ac:dyDescent="0.2">
      <c r="D7222" s="1"/>
      <c r="E7222" s="1"/>
      <c r="K7222" s="1"/>
      <c r="L7222" s="1"/>
      <c r="O7222" s="1"/>
    </row>
    <row r="7223" spans="4:15" x14ac:dyDescent="0.2">
      <c r="D7223" s="1"/>
      <c r="E7223" s="1"/>
      <c r="K7223" s="1"/>
      <c r="L7223" s="1"/>
      <c r="O7223" s="1"/>
    </row>
    <row r="7224" spans="4:15" x14ac:dyDescent="0.2">
      <c r="D7224" s="1"/>
      <c r="E7224" s="1"/>
      <c r="K7224" s="1"/>
      <c r="L7224" s="1"/>
      <c r="O7224" s="1"/>
    </row>
    <row r="7225" spans="4:15" x14ac:dyDescent="0.2">
      <c r="D7225" s="1"/>
      <c r="E7225" s="1"/>
      <c r="K7225" s="1"/>
      <c r="L7225" s="1"/>
      <c r="O7225" s="1"/>
    </row>
    <row r="7226" spans="4:15" x14ac:dyDescent="0.2">
      <c r="K7226" s="1"/>
      <c r="L7226" s="1"/>
      <c r="O7226" s="1"/>
    </row>
    <row r="7227" spans="4:15" x14ac:dyDescent="0.2">
      <c r="K7227" s="1"/>
      <c r="L7227" s="1"/>
      <c r="O7227" s="1"/>
    </row>
    <row r="7228" spans="4:15" x14ac:dyDescent="0.2">
      <c r="K7228" s="1"/>
      <c r="L7228" s="1"/>
      <c r="O7228" s="1"/>
    </row>
    <row r="7229" spans="4:15" x14ac:dyDescent="0.2">
      <c r="K7229" s="1"/>
      <c r="L7229" s="1"/>
      <c r="O7229" s="1"/>
    </row>
    <row r="7230" spans="4:15" x14ac:dyDescent="0.2">
      <c r="K7230" s="1"/>
      <c r="L7230" s="1"/>
      <c r="O7230" s="1"/>
    </row>
    <row r="7231" spans="4:15" x14ac:dyDescent="0.2">
      <c r="K7231" s="1"/>
      <c r="L7231" s="1"/>
      <c r="O7231" s="1"/>
    </row>
    <row r="7232" spans="4:15" x14ac:dyDescent="0.2">
      <c r="K7232" s="1"/>
      <c r="L7232" s="1"/>
      <c r="O7232" s="1"/>
    </row>
    <row r="7233" spans="11:15" x14ac:dyDescent="0.2">
      <c r="K7233" s="1"/>
      <c r="L7233" s="1"/>
      <c r="O7233" s="1"/>
    </row>
    <row r="7234" spans="11:15" x14ac:dyDescent="0.2">
      <c r="K7234" s="1"/>
      <c r="L7234" s="1"/>
      <c r="O7234" s="1"/>
    </row>
    <row r="7235" spans="11:15" x14ac:dyDescent="0.2">
      <c r="K7235" s="1"/>
      <c r="L7235" s="1"/>
      <c r="O7235" s="1"/>
    </row>
    <row r="7236" spans="11:15" x14ac:dyDescent="0.2">
      <c r="K7236" s="1"/>
      <c r="L7236" s="1"/>
      <c r="O7236" s="1"/>
    </row>
    <row r="7237" spans="11:15" x14ac:dyDescent="0.2">
      <c r="K7237" s="1"/>
      <c r="L7237" s="1"/>
      <c r="O7237" s="1"/>
    </row>
    <row r="7238" spans="11:15" x14ac:dyDescent="0.2">
      <c r="K7238" s="1"/>
      <c r="L7238" s="1"/>
      <c r="O7238" s="1"/>
    </row>
    <row r="7239" spans="11:15" x14ac:dyDescent="0.2">
      <c r="K7239" s="1"/>
      <c r="L7239" s="1"/>
      <c r="O7239" s="1"/>
    </row>
    <row r="7240" spans="11:15" x14ac:dyDescent="0.2">
      <c r="K7240" s="1"/>
      <c r="L7240" s="1"/>
      <c r="O7240" s="1"/>
    </row>
    <row r="7241" spans="11:15" x14ac:dyDescent="0.2">
      <c r="K7241" s="1"/>
      <c r="L7241" s="1"/>
      <c r="O7241" s="1"/>
    </row>
    <row r="7242" spans="11:15" x14ac:dyDescent="0.2">
      <c r="K7242" s="1"/>
      <c r="L7242" s="1"/>
      <c r="O7242" s="1"/>
    </row>
    <row r="7243" spans="11:15" x14ac:dyDescent="0.2">
      <c r="K7243" s="1"/>
      <c r="L7243" s="1"/>
      <c r="O7243" s="1"/>
    </row>
    <row r="7244" spans="11:15" x14ac:dyDescent="0.2">
      <c r="K7244" s="1"/>
      <c r="L7244" s="1"/>
      <c r="O7244" s="1"/>
    </row>
    <row r="7245" spans="11:15" x14ac:dyDescent="0.2">
      <c r="K7245" s="1"/>
      <c r="L7245" s="1"/>
      <c r="O7245" s="1"/>
    </row>
    <row r="7246" spans="11:15" x14ac:dyDescent="0.2">
      <c r="K7246" s="1"/>
      <c r="L7246" s="1"/>
      <c r="O7246" s="1"/>
    </row>
    <row r="7247" spans="11:15" x14ac:dyDescent="0.2">
      <c r="K7247" s="1"/>
      <c r="L7247" s="1"/>
      <c r="O7247" s="1"/>
    </row>
    <row r="7248" spans="11:15" x14ac:dyDescent="0.2">
      <c r="K7248" s="1"/>
      <c r="L7248" s="1"/>
      <c r="O7248" s="1"/>
    </row>
    <row r="7249" spans="11:15" x14ac:dyDescent="0.2">
      <c r="K7249" s="1"/>
      <c r="L7249" s="1"/>
      <c r="O7249" s="1"/>
    </row>
    <row r="7250" spans="11:15" x14ac:dyDescent="0.2">
      <c r="K7250" s="1"/>
      <c r="L7250" s="1"/>
      <c r="O7250" s="1"/>
    </row>
    <row r="7251" spans="11:15" x14ac:dyDescent="0.2">
      <c r="K7251" s="1"/>
      <c r="L7251" s="1"/>
      <c r="O7251" s="1"/>
    </row>
    <row r="7252" spans="11:15" x14ac:dyDescent="0.2">
      <c r="K7252" s="1"/>
      <c r="L7252" s="1"/>
      <c r="O7252" s="1"/>
    </row>
    <row r="7253" spans="11:15" x14ac:dyDescent="0.2">
      <c r="K7253" s="1"/>
      <c r="L7253" s="1"/>
      <c r="O7253" s="1"/>
    </row>
    <row r="7254" spans="11:15" x14ac:dyDescent="0.2">
      <c r="K7254" s="1"/>
      <c r="L7254" s="1"/>
      <c r="O7254" s="1"/>
    </row>
    <row r="7255" spans="11:15" x14ac:dyDescent="0.2">
      <c r="K7255" s="1"/>
      <c r="L7255" s="1"/>
      <c r="O7255" s="1"/>
    </row>
    <row r="7256" spans="11:15" x14ac:dyDescent="0.2">
      <c r="K7256" s="1"/>
      <c r="L7256" s="1"/>
      <c r="O7256" s="1"/>
    </row>
    <row r="7257" spans="11:15" x14ac:dyDescent="0.2">
      <c r="K7257" s="1"/>
      <c r="L7257" s="1"/>
      <c r="O7257" s="1"/>
    </row>
    <row r="7258" spans="11:15" x14ac:dyDescent="0.2">
      <c r="K7258" s="1"/>
      <c r="L7258" s="1"/>
      <c r="O7258" s="1"/>
    </row>
    <row r="7259" spans="11:15" x14ac:dyDescent="0.2">
      <c r="K7259" s="1"/>
      <c r="L7259" s="1"/>
      <c r="O7259" s="1"/>
    </row>
    <row r="7260" spans="11:15" x14ac:dyDescent="0.2">
      <c r="K7260" s="1"/>
      <c r="L7260" s="1"/>
      <c r="O7260" s="1"/>
    </row>
    <row r="7261" spans="11:15" x14ac:dyDescent="0.2">
      <c r="K7261" s="1"/>
      <c r="L7261" s="1"/>
      <c r="O7261" s="1"/>
    </row>
    <row r="7262" spans="11:15" x14ac:dyDescent="0.2">
      <c r="K7262" s="1"/>
      <c r="L7262" s="1"/>
      <c r="O7262" s="1"/>
    </row>
    <row r="7263" spans="11:15" x14ac:dyDescent="0.2">
      <c r="K7263" s="1"/>
      <c r="L7263" s="1"/>
      <c r="O7263" s="1"/>
    </row>
    <row r="7264" spans="11:15" x14ac:dyDescent="0.2">
      <c r="K7264" s="1"/>
      <c r="L7264" s="1"/>
      <c r="O7264" s="1"/>
    </row>
    <row r="7265" spans="4:15" x14ac:dyDescent="0.2">
      <c r="K7265" s="1"/>
      <c r="L7265" s="1"/>
      <c r="O7265" s="1"/>
    </row>
    <row r="7266" spans="4:15" x14ac:dyDescent="0.2">
      <c r="K7266" s="1"/>
      <c r="L7266" s="1"/>
      <c r="O7266" s="1"/>
    </row>
    <row r="7267" spans="4:15" x14ac:dyDescent="0.2">
      <c r="K7267" s="1"/>
      <c r="L7267" s="1"/>
      <c r="O7267" s="1"/>
    </row>
    <row r="7268" spans="4:15" x14ac:dyDescent="0.2">
      <c r="K7268" s="1"/>
      <c r="L7268" s="1"/>
      <c r="O7268" s="1"/>
    </row>
    <row r="7269" spans="4:15" x14ac:dyDescent="0.2">
      <c r="K7269" s="1"/>
      <c r="L7269" s="1"/>
      <c r="O7269" s="1"/>
    </row>
    <row r="7270" spans="4:15" x14ac:dyDescent="0.2">
      <c r="K7270" s="1"/>
      <c r="L7270" s="1"/>
      <c r="O7270" s="1"/>
    </row>
    <row r="7271" spans="4:15" x14ac:dyDescent="0.2">
      <c r="K7271" s="1"/>
      <c r="L7271" s="1"/>
      <c r="O7271" s="1"/>
    </row>
    <row r="7272" spans="4:15" x14ac:dyDescent="0.2">
      <c r="K7272" s="1"/>
      <c r="L7272" s="1"/>
      <c r="O7272" s="1"/>
    </row>
    <row r="7273" spans="4:15" x14ac:dyDescent="0.2">
      <c r="K7273" s="1"/>
      <c r="L7273" s="1"/>
      <c r="O7273" s="1"/>
    </row>
    <row r="7274" spans="4:15" x14ac:dyDescent="0.2">
      <c r="D7274" s="1"/>
      <c r="E7274" s="1"/>
      <c r="K7274" s="1"/>
      <c r="L7274" s="1"/>
      <c r="O7274" s="1"/>
    </row>
    <row r="7275" spans="4:15" x14ac:dyDescent="0.2">
      <c r="D7275" s="1"/>
      <c r="E7275" s="1"/>
      <c r="K7275" s="1"/>
      <c r="L7275" s="1"/>
      <c r="O7275" s="1"/>
    </row>
    <row r="7276" spans="4:15" x14ac:dyDescent="0.2">
      <c r="D7276" s="1"/>
      <c r="E7276" s="1"/>
      <c r="K7276" s="1"/>
      <c r="L7276" s="1"/>
      <c r="O7276" s="1"/>
    </row>
    <row r="7277" spans="4:15" x14ac:dyDescent="0.2">
      <c r="D7277" s="1"/>
      <c r="E7277" s="1"/>
      <c r="K7277" s="1"/>
      <c r="L7277" s="1"/>
      <c r="O7277" s="1"/>
    </row>
    <row r="7278" spans="4:15" x14ac:dyDescent="0.2">
      <c r="D7278" s="1"/>
      <c r="E7278" s="1"/>
      <c r="K7278" s="1"/>
      <c r="L7278" s="1"/>
      <c r="O7278" s="1"/>
    </row>
    <row r="7279" spans="4:15" x14ac:dyDescent="0.2">
      <c r="D7279" s="1"/>
      <c r="E7279" s="1"/>
      <c r="K7279" s="1"/>
      <c r="L7279" s="1"/>
      <c r="O7279" s="1"/>
    </row>
    <row r="7280" spans="4:15" x14ac:dyDescent="0.2">
      <c r="D7280" s="1"/>
      <c r="E7280" s="1"/>
      <c r="K7280" s="1"/>
      <c r="L7280" s="1"/>
      <c r="O7280" s="1"/>
    </row>
    <row r="7281" spans="4:15" x14ac:dyDescent="0.2">
      <c r="D7281" s="1"/>
      <c r="E7281" s="1"/>
      <c r="K7281" s="1"/>
      <c r="L7281" s="1"/>
      <c r="O7281" s="1"/>
    </row>
    <row r="7282" spans="4:15" x14ac:dyDescent="0.2">
      <c r="D7282" s="1"/>
      <c r="E7282" s="1"/>
      <c r="K7282" s="1"/>
      <c r="L7282" s="1"/>
      <c r="O7282" s="1"/>
    </row>
    <row r="7283" spans="4:15" x14ac:dyDescent="0.2">
      <c r="D7283" s="1"/>
      <c r="E7283" s="1"/>
      <c r="K7283" s="1"/>
      <c r="L7283" s="1"/>
      <c r="O7283" s="1"/>
    </row>
    <row r="7284" spans="4:15" x14ac:dyDescent="0.2">
      <c r="D7284" s="1"/>
      <c r="E7284" s="1"/>
      <c r="K7284" s="1"/>
      <c r="L7284" s="1"/>
      <c r="O7284" s="1"/>
    </row>
    <row r="7285" spans="4:15" x14ac:dyDescent="0.2">
      <c r="D7285" s="1"/>
      <c r="E7285" s="1"/>
      <c r="K7285" s="1"/>
      <c r="L7285" s="1"/>
      <c r="O7285" s="1"/>
    </row>
    <row r="7286" spans="4:15" x14ac:dyDescent="0.2">
      <c r="D7286" s="1"/>
      <c r="E7286" s="1"/>
      <c r="K7286" s="1"/>
      <c r="L7286" s="1"/>
      <c r="O7286" s="1"/>
    </row>
    <row r="7287" spans="4:15" x14ac:dyDescent="0.2">
      <c r="D7287" s="1"/>
      <c r="E7287" s="1"/>
      <c r="K7287" s="1"/>
      <c r="L7287" s="1"/>
      <c r="O7287" s="1"/>
    </row>
    <row r="7288" spans="4:15" x14ac:dyDescent="0.2">
      <c r="D7288" s="1"/>
      <c r="E7288" s="1"/>
      <c r="K7288" s="1"/>
      <c r="L7288" s="1"/>
      <c r="O7288" s="1"/>
    </row>
    <row r="7289" spans="4:15" x14ac:dyDescent="0.2">
      <c r="D7289" s="1"/>
      <c r="E7289" s="1"/>
      <c r="K7289" s="1"/>
      <c r="L7289" s="1"/>
      <c r="O7289" s="1"/>
    </row>
    <row r="7290" spans="4:15" x14ac:dyDescent="0.2">
      <c r="D7290" s="1"/>
      <c r="E7290" s="1"/>
      <c r="K7290" s="1"/>
      <c r="L7290" s="1"/>
      <c r="O7290" s="1"/>
    </row>
    <row r="7291" spans="4:15" x14ac:dyDescent="0.2">
      <c r="D7291" s="1"/>
      <c r="E7291" s="1"/>
      <c r="K7291" s="1"/>
      <c r="L7291" s="1"/>
      <c r="O7291" s="1"/>
    </row>
    <row r="7292" spans="4:15" x14ac:dyDescent="0.2">
      <c r="D7292" s="1"/>
      <c r="E7292" s="1"/>
      <c r="K7292" s="1"/>
      <c r="L7292" s="1"/>
      <c r="O7292" s="1"/>
    </row>
    <row r="7293" spans="4:15" x14ac:dyDescent="0.2">
      <c r="D7293" s="1"/>
      <c r="E7293" s="1"/>
      <c r="K7293" s="1"/>
      <c r="L7293" s="1"/>
      <c r="O7293" s="1"/>
    </row>
    <row r="7294" spans="4:15" x14ac:dyDescent="0.2">
      <c r="D7294" s="1"/>
      <c r="E7294" s="1"/>
      <c r="K7294" s="1"/>
      <c r="L7294" s="1"/>
      <c r="O7294" s="1"/>
    </row>
    <row r="7295" spans="4:15" x14ac:dyDescent="0.2">
      <c r="D7295" s="1"/>
      <c r="E7295" s="1"/>
      <c r="K7295" s="1"/>
      <c r="L7295" s="1"/>
      <c r="O7295" s="1"/>
    </row>
    <row r="7296" spans="4:15" x14ac:dyDescent="0.2">
      <c r="D7296" s="1"/>
      <c r="E7296" s="1"/>
      <c r="K7296" s="1"/>
      <c r="L7296" s="1"/>
      <c r="O7296" s="1"/>
    </row>
    <row r="7297" spans="4:15" x14ac:dyDescent="0.2">
      <c r="D7297" s="1"/>
      <c r="E7297" s="1"/>
      <c r="K7297" s="1"/>
      <c r="L7297" s="1"/>
      <c r="O7297" s="1"/>
    </row>
    <row r="7298" spans="4:15" x14ac:dyDescent="0.2">
      <c r="K7298" s="1"/>
      <c r="L7298" s="1"/>
      <c r="O7298" s="1"/>
    </row>
    <row r="7299" spans="4:15" x14ac:dyDescent="0.2">
      <c r="K7299" s="1"/>
      <c r="L7299" s="1"/>
      <c r="O7299" s="1"/>
    </row>
    <row r="7300" spans="4:15" x14ac:dyDescent="0.2">
      <c r="K7300" s="1"/>
      <c r="L7300" s="1"/>
      <c r="O7300" s="1"/>
    </row>
    <row r="7301" spans="4:15" x14ac:dyDescent="0.2">
      <c r="K7301" s="1"/>
      <c r="L7301" s="1"/>
      <c r="O7301" s="1"/>
    </row>
    <row r="7302" spans="4:15" x14ac:dyDescent="0.2">
      <c r="K7302" s="1"/>
      <c r="L7302" s="1"/>
      <c r="O7302" s="1"/>
    </row>
    <row r="7303" spans="4:15" x14ac:dyDescent="0.2">
      <c r="K7303" s="1"/>
      <c r="L7303" s="1"/>
      <c r="O7303" s="1"/>
    </row>
    <row r="7304" spans="4:15" x14ac:dyDescent="0.2">
      <c r="K7304" s="1"/>
      <c r="L7304" s="1"/>
      <c r="O7304" s="1"/>
    </row>
    <row r="7305" spans="4:15" x14ac:dyDescent="0.2">
      <c r="K7305" s="1"/>
      <c r="L7305" s="1"/>
      <c r="O7305" s="1"/>
    </row>
    <row r="7306" spans="4:15" x14ac:dyDescent="0.2">
      <c r="K7306" s="1"/>
      <c r="L7306" s="1"/>
      <c r="O7306" s="1"/>
    </row>
    <row r="7307" spans="4:15" x14ac:dyDescent="0.2">
      <c r="K7307" s="1"/>
      <c r="L7307" s="1"/>
      <c r="O7307" s="1"/>
    </row>
    <row r="7308" spans="4:15" x14ac:dyDescent="0.2">
      <c r="K7308" s="1"/>
      <c r="L7308" s="1"/>
      <c r="O7308" s="1"/>
    </row>
    <row r="7309" spans="4:15" x14ac:dyDescent="0.2">
      <c r="K7309" s="1"/>
      <c r="L7309" s="1"/>
      <c r="O7309" s="1"/>
    </row>
    <row r="7310" spans="4:15" x14ac:dyDescent="0.2">
      <c r="K7310" s="1"/>
      <c r="L7310" s="1"/>
      <c r="O7310" s="1"/>
    </row>
    <row r="7311" spans="4:15" x14ac:dyDescent="0.2">
      <c r="K7311" s="1"/>
      <c r="L7311" s="1"/>
      <c r="O7311" s="1"/>
    </row>
    <row r="7312" spans="4:15" x14ac:dyDescent="0.2">
      <c r="K7312" s="1"/>
      <c r="L7312" s="1"/>
      <c r="O7312" s="1"/>
    </row>
    <row r="7313" spans="11:15" x14ac:dyDescent="0.2">
      <c r="K7313" s="1"/>
      <c r="L7313" s="1"/>
      <c r="O7313" s="1"/>
    </row>
    <row r="7314" spans="11:15" x14ac:dyDescent="0.2">
      <c r="K7314" s="1"/>
      <c r="L7314" s="1"/>
      <c r="O7314" s="1"/>
    </row>
    <row r="7315" spans="11:15" x14ac:dyDescent="0.2">
      <c r="K7315" s="1"/>
      <c r="L7315" s="1"/>
      <c r="O7315" s="1"/>
    </row>
    <row r="7316" spans="11:15" x14ac:dyDescent="0.2">
      <c r="K7316" s="1"/>
      <c r="L7316" s="1"/>
      <c r="O7316" s="1"/>
    </row>
    <row r="7317" spans="11:15" x14ac:dyDescent="0.2">
      <c r="K7317" s="1"/>
      <c r="L7317" s="1"/>
      <c r="O7317" s="1"/>
    </row>
    <row r="7318" spans="11:15" x14ac:dyDescent="0.2">
      <c r="K7318" s="1"/>
      <c r="L7318" s="1"/>
      <c r="O7318" s="1"/>
    </row>
    <row r="7319" spans="11:15" x14ac:dyDescent="0.2">
      <c r="K7319" s="1"/>
      <c r="L7319" s="1"/>
      <c r="O7319" s="1"/>
    </row>
    <row r="7320" spans="11:15" x14ac:dyDescent="0.2">
      <c r="K7320" s="1"/>
      <c r="L7320" s="1"/>
      <c r="O7320" s="1"/>
    </row>
    <row r="7321" spans="11:15" x14ac:dyDescent="0.2">
      <c r="K7321" s="1"/>
      <c r="L7321" s="1"/>
      <c r="O7321" s="1"/>
    </row>
    <row r="7322" spans="11:15" x14ac:dyDescent="0.2">
      <c r="K7322" s="1"/>
      <c r="L7322" s="1"/>
      <c r="O7322" s="1"/>
    </row>
    <row r="7323" spans="11:15" x14ac:dyDescent="0.2">
      <c r="K7323" s="1"/>
      <c r="L7323" s="1"/>
      <c r="O7323" s="1"/>
    </row>
    <row r="7324" spans="11:15" x14ac:dyDescent="0.2">
      <c r="K7324" s="1"/>
      <c r="L7324" s="1"/>
      <c r="O7324" s="1"/>
    </row>
    <row r="7325" spans="11:15" x14ac:dyDescent="0.2">
      <c r="K7325" s="1"/>
      <c r="L7325" s="1"/>
      <c r="O7325" s="1"/>
    </row>
    <row r="7326" spans="11:15" x14ac:dyDescent="0.2">
      <c r="K7326" s="1"/>
      <c r="L7326" s="1"/>
      <c r="O7326" s="1"/>
    </row>
    <row r="7327" spans="11:15" x14ac:dyDescent="0.2">
      <c r="K7327" s="1"/>
      <c r="L7327" s="1"/>
      <c r="O7327" s="1"/>
    </row>
    <row r="7328" spans="11:15" x14ac:dyDescent="0.2">
      <c r="K7328" s="1"/>
      <c r="L7328" s="1"/>
      <c r="O7328" s="1"/>
    </row>
    <row r="7329" spans="11:15" x14ac:dyDescent="0.2">
      <c r="K7329" s="1"/>
      <c r="L7329" s="1"/>
      <c r="O7329" s="1"/>
    </row>
    <row r="7330" spans="11:15" x14ac:dyDescent="0.2">
      <c r="K7330" s="1"/>
      <c r="L7330" s="1"/>
      <c r="O7330" s="1"/>
    </row>
    <row r="7331" spans="11:15" x14ac:dyDescent="0.2">
      <c r="K7331" s="1"/>
      <c r="L7331" s="1"/>
      <c r="O7331" s="1"/>
    </row>
    <row r="7332" spans="11:15" x14ac:dyDescent="0.2">
      <c r="K7332" s="1"/>
      <c r="L7332" s="1"/>
      <c r="O7332" s="1"/>
    </row>
    <row r="7333" spans="11:15" x14ac:dyDescent="0.2">
      <c r="K7333" s="1"/>
      <c r="L7333" s="1"/>
      <c r="O7333" s="1"/>
    </row>
    <row r="7334" spans="11:15" x14ac:dyDescent="0.2">
      <c r="K7334" s="1"/>
      <c r="L7334" s="1"/>
      <c r="O7334" s="1"/>
    </row>
    <row r="7335" spans="11:15" x14ac:dyDescent="0.2">
      <c r="K7335" s="1"/>
      <c r="L7335" s="1"/>
      <c r="O7335" s="1"/>
    </row>
    <row r="7336" spans="11:15" x14ac:dyDescent="0.2">
      <c r="K7336" s="1"/>
      <c r="L7336" s="1"/>
      <c r="O7336" s="1"/>
    </row>
    <row r="7337" spans="11:15" x14ac:dyDescent="0.2">
      <c r="K7337" s="1"/>
      <c r="L7337" s="1"/>
      <c r="O7337" s="1"/>
    </row>
    <row r="7338" spans="11:15" x14ac:dyDescent="0.2">
      <c r="K7338" s="1"/>
      <c r="L7338" s="1"/>
      <c r="O7338" s="1"/>
    </row>
    <row r="7339" spans="11:15" x14ac:dyDescent="0.2">
      <c r="K7339" s="1"/>
      <c r="L7339" s="1"/>
      <c r="O7339" s="1"/>
    </row>
    <row r="7340" spans="11:15" x14ac:dyDescent="0.2">
      <c r="K7340" s="1"/>
      <c r="L7340" s="1"/>
      <c r="O7340" s="1"/>
    </row>
    <row r="7341" spans="11:15" x14ac:dyDescent="0.2">
      <c r="K7341" s="1"/>
      <c r="L7341" s="1"/>
      <c r="O7341" s="1"/>
    </row>
    <row r="7342" spans="11:15" x14ac:dyDescent="0.2">
      <c r="K7342" s="1"/>
      <c r="L7342" s="1"/>
      <c r="O7342" s="1"/>
    </row>
    <row r="7343" spans="11:15" x14ac:dyDescent="0.2">
      <c r="K7343" s="1"/>
      <c r="L7343" s="1"/>
      <c r="O7343" s="1"/>
    </row>
    <row r="7344" spans="11:15" x14ac:dyDescent="0.2">
      <c r="K7344" s="1"/>
      <c r="L7344" s="1"/>
      <c r="O7344" s="1"/>
    </row>
    <row r="7345" spans="11:15" x14ac:dyDescent="0.2">
      <c r="K7345" s="1"/>
      <c r="L7345" s="1"/>
      <c r="O7345" s="1"/>
    </row>
    <row r="7346" spans="11:15" x14ac:dyDescent="0.2">
      <c r="K7346" s="1"/>
      <c r="L7346" s="1"/>
      <c r="O7346" s="1"/>
    </row>
    <row r="7347" spans="11:15" x14ac:dyDescent="0.2">
      <c r="K7347" s="1"/>
      <c r="L7347" s="1"/>
      <c r="O7347" s="1"/>
    </row>
    <row r="7348" spans="11:15" x14ac:dyDescent="0.2">
      <c r="K7348" s="1"/>
      <c r="L7348" s="1"/>
      <c r="O7348" s="1"/>
    </row>
    <row r="7349" spans="11:15" x14ac:dyDescent="0.2">
      <c r="K7349" s="1"/>
      <c r="L7349" s="1"/>
      <c r="O7349" s="1"/>
    </row>
    <row r="7350" spans="11:15" x14ac:dyDescent="0.2">
      <c r="K7350" s="1"/>
      <c r="L7350" s="1"/>
      <c r="O7350" s="1"/>
    </row>
    <row r="7351" spans="11:15" x14ac:dyDescent="0.2">
      <c r="K7351" s="1"/>
      <c r="L7351" s="1"/>
      <c r="O7351" s="1"/>
    </row>
    <row r="7352" spans="11:15" x14ac:dyDescent="0.2">
      <c r="K7352" s="1"/>
      <c r="L7352" s="1"/>
      <c r="O7352" s="1"/>
    </row>
    <row r="7353" spans="11:15" x14ac:dyDescent="0.2">
      <c r="K7353" s="1"/>
      <c r="L7353" s="1"/>
      <c r="O7353" s="1"/>
    </row>
    <row r="7354" spans="11:15" x14ac:dyDescent="0.2">
      <c r="K7354" s="1"/>
      <c r="L7354" s="1"/>
      <c r="O7354" s="1"/>
    </row>
    <row r="7355" spans="11:15" x14ac:dyDescent="0.2">
      <c r="K7355" s="1"/>
      <c r="L7355" s="1"/>
      <c r="O7355" s="1"/>
    </row>
    <row r="7356" spans="11:15" x14ac:dyDescent="0.2">
      <c r="K7356" s="1"/>
      <c r="L7356" s="1"/>
      <c r="O7356" s="1"/>
    </row>
    <row r="7357" spans="11:15" x14ac:dyDescent="0.2">
      <c r="K7357" s="1"/>
      <c r="L7357" s="1"/>
      <c r="O7357" s="1"/>
    </row>
    <row r="7358" spans="11:15" x14ac:dyDescent="0.2">
      <c r="K7358" s="1"/>
      <c r="L7358" s="1"/>
      <c r="O7358" s="1"/>
    </row>
    <row r="7359" spans="11:15" x14ac:dyDescent="0.2">
      <c r="K7359" s="1"/>
      <c r="L7359" s="1"/>
      <c r="O7359" s="1"/>
    </row>
    <row r="7360" spans="11:15" x14ac:dyDescent="0.2">
      <c r="K7360" s="1"/>
      <c r="L7360" s="1"/>
      <c r="O7360" s="1"/>
    </row>
    <row r="7361" spans="11:15" x14ac:dyDescent="0.2">
      <c r="K7361" s="1"/>
      <c r="L7361" s="1"/>
      <c r="O7361" s="1"/>
    </row>
    <row r="7362" spans="11:15" x14ac:dyDescent="0.2">
      <c r="K7362" s="1"/>
      <c r="L7362" s="1"/>
      <c r="O7362" s="1"/>
    </row>
    <row r="7363" spans="11:15" x14ac:dyDescent="0.2">
      <c r="K7363" s="1"/>
      <c r="L7363" s="1"/>
      <c r="O7363" s="1"/>
    </row>
    <row r="7364" spans="11:15" x14ac:dyDescent="0.2">
      <c r="K7364" s="1"/>
      <c r="L7364" s="1"/>
      <c r="O7364" s="1"/>
    </row>
    <row r="7365" spans="11:15" x14ac:dyDescent="0.2">
      <c r="K7365" s="1"/>
      <c r="L7365" s="1"/>
      <c r="O7365" s="1"/>
    </row>
    <row r="7366" spans="11:15" x14ac:dyDescent="0.2">
      <c r="K7366" s="1"/>
      <c r="L7366" s="1"/>
      <c r="O7366" s="1"/>
    </row>
    <row r="7367" spans="11:15" x14ac:dyDescent="0.2">
      <c r="K7367" s="1"/>
      <c r="L7367" s="1"/>
      <c r="O7367" s="1"/>
    </row>
    <row r="7368" spans="11:15" x14ac:dyDescent="0.2">
      <c r="K7368" s="1"/>
      <c r="L7368" s="1"/>
      <c r="O7368" s="1"/>
    </row>
    <row r="7369" spans="11:15" x14ac:dyDescent="0.2">
      <c r="K7369" s="1"/>
      <c r="L7369" s="1"/>
      <c r="O7369" s="1"/>
    </row>
    <row r="7370" spans="11:15" x14ac:dyDescent="0.2">
      <c r="K7370" s="1"/>
      <c r="L7370" s="1"/>
      <c r="O7370" s="1"/>
    </row>
    <row r="7371" spans="11:15" x14ac:dyDescent="0.2">
      <c r="K7371" s="1"/>
      <c r="L7371" s="1"/>
      <c r="O7371" s="1"/>
    </row>
    <row r="7372" spans="11:15" x14ac:dyDescent="0.2">
      <c r="K7372" s="1"/>
      <c r="L7372" s="1"/>
      <c r="O7372" s="1"/>
    </row>
    <row r="7373" spans="11:15" x14ac:dyDescent="0.2">
      <c r="K7373" s="1"/>
      <c r="L7373" s="1"/>
      <c r="O7373" s="1"/>
    </row>
    <row r="7374" spans="11:15" x14ac:dyDescent="0.2">
      <c r="K7374" s="1"/>
      <c r="L7374" s="1"/>
      <c r="O7374" s="1"/>
    </row>
    <row r="7375" spans="11:15" x14ac:dyDescent="0.2">
      <c r="K7375" s="1"/>
      <c r="L7375" s="1"/>
      <c r="O7375" s="1"/>
    </row>
    <row r="7376" spans="11:15" x14ac:dyDescent="0.2">
      <c r="K7376" s="1"/>
      <c r="L7376" s="1"/>
      <c r="O7376" s="1"/>
    </row>
    <row r="7377" spans="11:15" x14ac:dyDescent="0.2">
      <c r="K7377" s="1"/>
      <c r="L7377" s="1"/>
      <c r="O7377" s="1"/>
    </row>
    <row r="7378" spans="11:15" x14ac:dyDescent="0.2">
      <c r="K7378" s="1"/>
      <c r="L7378" s="1"/>
      <c r="O7378" s="1"/>
    </row>
    <row r="7379" spans="11:15" x14ac:dyDescent="0.2">
      <c r="K7379" s="1"/>
      <c r="L7379" s="1"/>
      <c r="O7379" s="1"/>
    </row>
    <row r="7380" spans="11:15" x14ac:dyDescent="0.2">
      <c r="K7380" s="1"/>
      <c r="L7380" s="1"/>
      <c r="O7380" s="1"/>
    </row>
    <row r="7381" spans="11:15" x14ac:dyDescent="0.2">
      <c r="K7381" s="1"/>
      <c r="L7381" s="1"/>
      <c r="O7381" s="1"/>
    </row>
    <row r="7382" spans="11:15" x14ac:dyDescent="0.2">
      <c r="K7382" s="1"/>
      <c r="L7382" s="1"/>
      <c r="O7382" s="1"/>
    </row>
    <row r="7383" spans="11:15" x14ac:dyDescent="0.2">
      <c r="K7383" s="1"/>
      <c r="L7383" s="1"/>
      <c r="O7383" s="1"/>
    </row>
    <row r="7384" spans="11:15" x14ac:dyDescent="0.2">
      <c r="K7384" s="1"/>
      <c r="L7384" s="1"/>
      <c r="O7384" s="1"/>
    </row>
    <row r="7385" spans="11:15" x14ac:dyDescent="0.2">
      <c r="K7385" s="1"/>
      <c r="L7385" s="1"/>
      <c r="O7385" s="1"/>
    </row>
    <row r="7386" spans="11:15" x14ac:dyDescent="0.2">
      <c r="K7386" s="1"/>
      <c r="L7386" s="1"/>
      <c r="O7386" s="1"/>
    </row>
    <row r="7387" spans="11:15" x14ac:dyDescent="0.2">
      <c r="K7387" s="1"/>
      <c r="L7387" s="1"/>
      <c r="O7387" s="1"/>
    </row>
    <row r="7388" spans="11:15" x14ac:dyDescent="0.2">
      <c r="K7388" s="1"/>
      <c r="L7388" s="1"/>
      <c r="O7388" s="1"/>
    </row>
    <row r="7389" spans="11:15" x14ac:dyDescent="0.2">
      <c r="K7389" s="1"/>
      <c r="L7389" s="1"/>
      <c r="O7389" s="1"/>
    </row>
    <row r="7390" spans="11:15" x14ac:dyDescent="0.2">
      <c r="K7390" s="1"/>
      <c r="L7390" s="1"/>
      <c r="O7390" s="1"/>
    </row>
    <row r="7391" spans="11:15" x14ac:dyDescent="0.2">
      <c r="K7391" s="1"/>
      <c r="L7391" s="1"/>
      <c r="O7391" s="1"/>
    </row>
    <row r="7392" spans="11:15" x14ac:dyDescent="0.2">
      <c r="K7392" s="1"/>
      <c r="L7392" s="1"/>
      <c r="O7392" s="1"/>
    </row>
    <row r="7393" spans="11:15" x14ac:dyDescent="0.2">
      <c r="K7393" s="1"/>
      <c r="L7393" s="1"/>
      <c r="O7393" s="1"/>
    </row>
    <row r="7394" spans="11:15" x14ac:dyDescent="0.2">
      <c r="K7394" s="1"/>
      <c r="L7394" s="1"/>
      <c r="O7394" s="1"/>
    </row>
    <row r="7395" spans="11:15" x14ac:dyDescent="0.2">
      <c r="K7395" s="1"/>
      <c r="L7395" s="1"/>
      <c r="O7395" s="1"/>
    </row>
    <row r="7396" spans="11:15" x14ac:dyDescent="0.2">
      <c r="K7396" s="1"/>
      <c r="L7396" s="1"/>
      <c r="O7396" s="1"/>
    </row>
    <row r="7397" spans="11:15" x14ac:dyDescent="0.2">
      <c r="K7397" s="1"/>
      <c r="L7397" s="1"/>
      <c r="O7397" s="1"/>
    </row>
    <row r="7398" spans="11:15" x14ac:dyDescent="0.2">
      <c r="K7398" s="1"/>
      <c r="L7398" s="1"/>
      <c r="O7398" s="1"/>
    </row>
    <row r="7399" spans="11:15" x14ac:dyDescent="0.2">
      <c r="K7399" s="1"/>
      <c r="L7399" s="1"/>
      <c r="O7399" s="1"/>
    </row>
    <row r="7400" spans="11:15" x14ac:dyDescent="0.2">
      <c r="K7400" s="1"/>
      <c r="L7400" s="1"/>
      <c r="O7400" s="1"/>
    </row>
    <row r="7401" spans="11:15" x14ac:dyDescent="0.2">
      <c r="K7401" s="1"/>
      <c r="L7401" s="1"/>
      <c r="O7401" s="1"/>
    </row>
    <row r="7402" spans="11:15" x14ac:dyDescent="0.2">
      <c r="K7402" s="1"/>
      <c r="L7402" s="1"/>
      <c r="O7402" s="1"/>
    </row>
    <row r="7403" spans="11:15" x14ac:dyDescent="0.2">
      <c r="K7403" s="1"/>
      <c r="L7403" s="1"/>
      <c r="O7403" s="1"/>
    </row>
    <row r="7404" spans="11:15" x14ac:dyDescent="0.2">
      <c r="K7404" s="1"/>
      <c r="L7404" s="1"/>
      <c r="O7404" s="1"/>
    </row>
    <row r="7405" spans="11:15" x14ac:dyDescent="0.2">
      <c r="K7405" s="1"/>
      <c r="L7405" s="1"/>
      <c r="O7405" s="1"/>
    </row>
    <row r="7406" spans="11:15" x14ac:dyDescent="0.2">
      <c r="K7406" s="1"/>
      <c r="L7406" s="1"/>
      <c r="O7406" s="1"/>
    </row>
    <row r="7407" spans="11:15" x14ac:dyDescent="0.2">
      <c r="K7407" s="1"/>
      <c r="L7407" s="1"/>
      <c r="O7407" s="1"/>
    </row>
    <row r="7408" spans="11:15" x14ac:dyDescent="0.2">
      <c r="K7408" s="1"/>
      <c r="L7408" s="1"/>
      <c r="O7408" s="1"/>
    </row>
    <row r="7409" spans="11:15" x14ac:dyDescent="0.2">
      <c r="K7409" s="1"/>
      <c r="L7409" s="1"/>
      <c r="O7409" s="1"/>
    </row>
    <row r="7410" spans="11:15" x14ac:dyDescent="0.2">
      <c r="K7410" s="1"/>
      <c r="L7410" s="1"/>
      <c r="O7410" s="1"/>
    </row>
    <row r="7411" spans="11:15" x14ac:dyDescent="0.2">
      <c r="K7411" s="1"/>
      <c r="L7411" s="1"/>
      <c r="O7411" s="1"/>
    </row>
    <row r="7412" spans="11:15" x14ac:dyDescent="0.2">
      <c r="K7412" s="1"/>
      <c r="L7412" s="1"/>
      <c r="O7412" s="1"/>
    </row>
    <row r="7413" spans="11:15" x14ac:dyDescent="0.2">
      <c r="K7413" s="1"/>
      <c r="L7413" s="1"/>
      <c r="O7413" s="1"/>
    </row>
    <row r="7414" spans="11:15" x14ac:dyDescent="0.2">
      <c r="K7414" s="1"/>
      <c r="L7414" s="1"/>
      <c r="O7414" s="1"/>
    </row>
    <row r="7415" spans="11:15" x14ac:dyDescent="0.2">
      <c r="K7415" s="1"/>
      <c r="L7415" s="1"/>
      <c r="O7415" s="1"/>
    </row>
    <row r="7416" spans="11:15" x14ac:dyDescent="0.2">
      <c r="K7416" s="1"/>
      <c r="L7416" s="1"/>
      <c r="O7416" s="1"/>
    </row>
    <row r="7417" spans="11:15" x14ac:dyDescent="0.2">
      <c r="K7417" s="1"/>
      <c r="L7417" s="1"/>
      <c r="O7417" s="1"/>
    </row>
    <row r="7418" spans="11:15" x14ac:dyDescent="0.2">
      <c r="K7418" s="1"/>
      <c r="L7418" s="1"/>
      <c r="O7418" s="1"/>
    </row>
    <row r="7419" spans="11:15" x14ac:dyDescent="0.2">
      <c r="K7419" s="1"/>
      <c r="L7419" s="1"/>
      <c r="O7419" s="1"/>
    </row>
    <row r="7420" spans="11:15" x14ac:dyDescent="0.2">
      <c r="K7420" s="1"/>
      <c r="L7420" s="1"/>
      <c r="O7420" s="1"/>
    </row>
    <row r="7421" spans="11:15" x14ac:dyDescent="0.2">
      <c r="K7421" s="1"/>
      <c r="L7421" s="1"/>
      <c r="O7421" s="1"/>
    </row>
    <row r="7422" spans="11:15" x14ac:dyDescent="0.2">
      <c r="K7422" s="1"/>
      <c r="L7422" s="1"/>
      <c r="O7422" s="1"/>
    </row>
    <row r="7423" spans="11:15" x14ac:dyDescent="0.2">
      <c r="K7423" s="1"/>
      <c r="L7423" s="1"/>
      <c r="O7423" s="1"/>
    </row>
    <row r="7424" spans="11:15" x14ac:dyDescent="0.2">
      <c r="K7424" s="1"/>
      <c r="L7424" s="1"/>
      <c r="O7424" s="1"/>
    </row>
    <row r="7425" spans="11:15" x14ac:dyDescent="0.2">
      <c r="K7425" s="1"/>
      <c r="L7425" s="1"/>
      <c r="O7425" s="1"/>
    </row>
    <row r="7426" spans="11:15" x14ac:dyDescent="0.2">
      <c r="K7426" s="1"/>
      <c r="L7426" s="1"/>
      <c r="O7426" s="1"/>
    </row>
    <row r="7427" spans="11:15" x14ac:dyDescent="0.2">
      <c r="K7427" s="1"/>
      <c r="L7427" s="1"/>
      <c r="O7427" s="1"/>
    </row>
    <row r="7428" spans="11:15" x14ac:dyDescent="0.2">
      <c r="K7428" s="1"/>
      <c r="L7428" s="1"/>
      <c r="O7428" s="1"/>
    </row>
    <row r="7429" spans="11:15" x14ac:dyDescent="0.2">
      <c r="K7429" s="1"/>
      <c r="L7429" s="1"/>
      <c r="O7429" s="1"/>
    </row>
    <row r="7430" spans="11:15" x14ac:dyDescent="0.2">
      <c r="K7430" s="1"/>
      <c r="L7430" s="1"/>
      <c r="O7430" s="1"/>
    </row>
    <row r="7431" spans="11:15" x14ac:dyDescent="0.2">
      <c r="K7431" s="1"/>
      <c r="L7431" s="1"/>
      <c r="O7431" s="1"/>
    </row>
    <row r="7432" spans="11:15" x14ac:dyDescent="0.2">
      <c r="K7432" s="1"/>
      <c r="L7432" s="1"/>
      <c r="O7432" s="1"/>
    </row>
    <row r="7433" spans="11:15" x14ac:dyDescent="0.2">
      <c r="K7433" s="1"/>
      <c r="L7433" s="1"/>
      <c r="O7433" s="1"/>
    </row>
    <row r="7434" spans="11:15" x14ac:dyDescent="0.2">
      <c r="K7434" s="1"/>
      <c r="L7434" s="1"/>
      <c r="O7434" s="1"/>
    </row>
    <row r="7435" spans="11:15" x14ac:dyDescent="0.2">
      <c r="K7435" s="1"/>
      <c r="L7435" s="1"/>
      <c r="O7435" s="1"/>
    </row>
    <row r="7436" spans="11:15" x14ac:dyDescent="0.2">
      <c r="K7436" s="1"/>
      <c r="L7436" s="1"/>
      <c r="O7436" s="1"/>
    </row>
    <row r="7437" spans="11:15" x14ac:dyDescent="0.2">
      <c r="K7437" s="1"/>
      <c r="L7437" s="1"/>
      <c r="O7437" s="1"/>
    </row>
    <row r="7438" spans="11:15" x14ac:dyDescent="0.2">
      <c r="K7438" s="1"/>
      <c r="L7438" s="1"/>
      <c r="O7438" s="1"/>
    </row>
    <row r="7439" spans="11:15" x14ac:dyDescent="0.2">
      <c r="K7439" s="1"/>
      <c r="L7439" s="1"/>
      <c r="O7439" s="1"/>
    </row>
    <row r="7440" spans="11:15" x14ac:dyDescent="0.2">
      <c r="K7440" s="1"/>
      <c r="L7440" s="1"/>
      <c r="O7440" s="1"/>
    </row>
    <row r="7441" spans="11:15" x14ac:dyDescent="0.2">
      <c r="K7441" s="1"/>
      <c r="L7441" s="1"/>
      <c r="O7441" s="1"/>
    </row>
    <row r="7442" spans="11:15" x14ac:dyDescent="0.2">
      <c r="K7442" s="1"/>
      <c r="L7442" s="1"/>
      <c r="O7442" s="1"/>
    </row>
    <row r="7443" spans="11:15" x14ac:dyDescent="0.2">
      <c r="K7443" s="1"/>
      <c r="L7443" s="1"/>
      <c r="O7443" s="1"/>
    </row>
    <row r="7444" spans="11:15" x14ac:dyDescent="0.2">
      <c r="K7444" s="1"/>
      <c r="L7444" s="1"/>
      <c r="O7444" s="1"/>
    </row>
    <row r="7445" spans="11:15" x14ac:dyDescent="0.2">
      <c r="K7445" s="1"/>
      <c r="L7445" s="1"/>
      <c r="O7445" s="1"/>
    </row>
    <row r="7446" spans="11:15" x14ac:dyDescent="0.2">
      <c r="K7446" s="1"/>
      <c r="L7446" s="1"/>
      <c r="O7446" s="1"/>
    </row>
    <row r="7447" spans="11:15" x14ac:dyDescent="0.2">
      <c r="K7447" s="1"/>
      <c r="L7447" s="1"/>
      <c r="O7447" s="1"/>
    </row>
    <row r="7448" spans="11:15" x14ac:dyDescent="0.2">
      <c r="K7448" s="1"/>
      <c r="L7448" s="1"/>
      <c r="O7448" s="1"/>
    </row>
    <row r="7449" spans="11:15" x14ac:dyDescent="0.2">
      <c r="K7449" s="1"/>
      <c r="L7449" s="1"/>
      <c r="O7449" s="1"/>
    </row>
    <row r="7450" spans="11:15" x14ac:dyDescent="0.2">
      <c r="K7450" s="1"/>
      <c r="L7450" s="1"/>
      <c r="O7450" s="1"/>
    </row>
    <row r="7451" spans="11:15" x14ac:dyDescent="0.2">
      <c r="K7451" s="1"/>
      <c r="L7451" s="1"/>
      <c r="O7451" s="1"/>
    </row>
    <row r="7452" spans="11:15" x14ac:dyDescent="0.2">
      <c r="K7452" s="1"/>
      <c r="L7452" s="1"/>
      <c r="O7452" s="1"/>
    </row>
    <row r="7453" spans="11:15" x14ac:dyDescent="0.2">
      <c r="K7453" s="1"/>
      <c r="L7453" s="1"/>
      <c r="O7453" s="1"/>
    </row>
    <row r="7454" spans="11:15" x14ac:dyDescent="0.2">
      <c r="K7454" s="1"/>
      <c r="L7454" s="1"/>
      <c r="O7454" s="1"/>
    </row>
    <row r="7455" spans="11:15" x14ac:dyDescent="0.2">
      <c r="K7455" s="1"/>
      <c r="L7455" s="1"/>
      <c r="O7455" s="1"/>
    </row>
    <row r="7456" spans="11:15" x14ac:dyDescent="0.2">
      <c r="K7456" s="1"/>
      <c r="L7456" s="1"/>
      <c r="O7456" s="1"/>
    </row>
    <row r="7457" spans="11:15" x14ac:dyDescent="0.2">
      <c r="K7457" s="1"/>
      <c r="L7457" s="1"/>
      <c r="O7457" s="1"/>
    </row>
    <row r="7458" spans="11:15" x14ac:dyDescent="0.2">
      <c r="K7458" s="1"/>
      <c r="L7458" s="1"/>
      <c r="O7458" s="1"/>
    </row>
    <row r="7459" spans="11:15" x14ac:dyDescent="0.2">
      <c r="K7459" s="1"/>
      <c r="L7459" s="1"/>
      <c r="O7459" s="1"/>
    </row>
    <row r="7460" spans="11:15" x14ac:dyDescent="0.2">
      <c r="K7460" s="1"/>
      <c r="L7460" s="1"/>
      <c r="O7460" s="1"/>
    </row>
    <row r="7461" spans="11:15" x14ac:dyDescent="0.2">
      <c r="K7461" s="1"/>
      <c r="L7461" s="1"/>
      <c r="O7461" s="1"/>
    </row>
    <row r="7462" spans="11:15" x14ac:dyDescent="0.2">
      <c r="K7462" s="1"/>
      <c r="L7462" s="1"/>
      <c r="O7462" s="1"/>
    </row>
    <row r="7463" spans="11:15" x14ac:dyDescent="0.2">
      <c r="K7463" s="1"/>
      <c r="L7463" s="1"/>
      <c r="O7463" s="1"/>
    </row>
    <row r="7464" spans="11:15" x14ac:dyDescent="0.2">
      <c r="K7464" s="1"/>
      <c r="L7464" s="1"/>
      <c r="O7464" s="1"/>
    </row>
    <row r="7465" spans="11:15" x14ac:dyDescent="0.2">
      <c r="K7465" s="1"/>
      <c r="L7465" s="1"/>
      <c r="O7465" s="1"/>
    </row>
    <row r="7466" spans="11:15" x14ac:dyDescent="0.2">
      <c r="K7466" s="1"/>
      <c r="L7466" s="1"/>
      <c r="O7466" s="1"/>
    </row>
    <row r="7467" spans="11:15" x14ac:dyDescent="0.2">
      <c r="K7467" s="1"/>
      <c r="L7467" s="1"/>
      <c r="O7467" s="1"/>
    </row>
    <row r="7468" spans="11:15" x14ac:dyDescent="0.2">
      <c r="K7468" s="1"/>
      <c r="L7468" s="1"/>
      <c r="O7468" s="1"/>
    </row>
    <row r="7469" spans="11:15" x14ac:dyDescent="0.2">
      <c r="K7469" s="1"/>
      <c r="L7469" s="1"/>
      <c r="O7469" s="1"/>
    </row>
    <row r="7470" spans="11:15" x14ac:dyDescent="0.2">
      <c r="K7470" s="1"/>
      <c r="L7470" s="1"/>
      <c r="O7470" s="1"/>
    </row>
    <row r="7471" spans="11:15" x14ac:dyDescent="0.2">
      <c r="K7471" s="1"/>
      <c r="L7471" s="1"/>
      <c r="O7471" s="1"/>
    </row>
    <row r="7472" spans="11:15" x14ac:dyDescent="0.2">
      <c r="K7472" s="1"/>
      <c r="L7472" s="1"/>
      <c r="O7472" s="1"/>
    </row>
    <row r="7473" spans="11:15" x14ac:dyDescent="0.2">
      <c r="K7473" s="1"/>
      <c r="L7473" s="1"/>
      <c r="O7473" s="1"/>
    </row>
    <row r="7474" spans="11:15" x14ac:dyDescent="0.2">
      <c r="K7474" s="1"/>
      <c r="L7474" s="1"/>
      <c r="O7474" s="1"/>
    </row>
    <row r="7475" spans="11:15" x14ac:dyDescent="0.2">
      <c r="K7475" s="1"/>
      <c r="L7475" s="1"/>
      <c r="O7475" s="1"/>
    </row>
    <row r="7476" spans="11:15" x14ac:dyDescent="0.2">
      <c r="K7476" s="1"/>
      <c r="L7476" s="1"/>
      <c r="O7476" s="1"/>
    </row>
    <row r="7477" spans="11:15" x14ac:dyDescent="0.2">
      <c r="K7477" s="1"/>
      <c r="L7477" s="1"/>
      <c r="O7477" s="1"/>
    </row>
    <row r="7478" spans="11:15" x14ac:dyDescent="0.2">
      <c r="K7478" s="1"/>
      <c r="L7478" s="1"/>
      <c r="O7478" s="1"/>
    </row>
    <row r="7479" spans="11:15" x14ac:dyDescent="0.2">
      <c r="K7479" s="1"/>
      <c r="L7479" s="1"/>
      <c r="O7479" s="1"/>
    </row>
    <row r="7480" spans="11:15" x14ac:dyDescent="0.2">
      <c r="K7480" s="1"/>
      <c r="L7480" s="1"/>
      <c r="O7480" s="1"/>
    </row>
    <row r="7481" spans="11:15" x14ac:dyDescent="0.2">
      <c r="K7481" s="1"/>
      <c r="L7481" s="1"/>
      <c r="O7481" s="1"/>
    </row>
    <row r="7482" spans="11:15" x14ac:dyDescent="0.2">
      <c r="K7482" s="1"/>
      <c r="L7482" s="1"/>
      <c r="O7482" s="1"/>
    </row>
    <row r="7483" spans="11:15" x14ac:dyDescent="0.2">
      <c r="K7483" s="1"/>
      <c r="L7483" s="1"/>
      <c r="O7483" s="1"/>
    </row>
    <row r="7484" spans="11:15" x14ac:dyDescent="0.2">
      <c r="K7484" s="1"/>
      <c r="L7484" s="1"/>
      <c r="O7484" s="1"/>
    </row>
    <row r="7485" spans="11:15" x14ac:dyDescent="0.2">
      <c r="K7485" s="1"/>
      <c r="L7485" s="1"/>
      <c r="O7485" s="1"/>
    </row>
    <row r="7486" spans="11:15" x14ac:dyDescent="0.2">
      <c r="K7486" s="1"/>
      <c r="L7486" s="1"/>
      <c r="O7486" s="1"/>
    </row>
    <row r="7487" spans="11:15" x14ac:dyDescent="0.2">
      <c r="K7487" s="1"/>
      <c r="L7487" s="1"/>
      <c r="O7487" s="1"/>
    </row>
    <row r="7488" spans="11:15" x14ac:dyDescent="0.2">
      <c r="K7488" s="1"/>
      <c r="L7488" s="1"/>
      <c r="O7488" s="1"/>
    </row>
    <row r="7489" spans="11:15" x14ac:dyDescent="0.2">
      <c r="K7489" s="1"/>
      <c r="L7489" s="1"/>
      <c r="O7489" s="1"/>
    </row>
    <row r="7490" spans="11:15" x14ac:dyDescent="0.2">
      <c r="K7490" s="1"/>
      <c r="L7490" s="1"/>
      <c r="O7490" s="1"/>
    </row>
    <row r="7491" spans="11:15" x14ac:dyDescent="0.2">
      <c r="K7491" s="1"/>
      <c r="L7491" s="1"/>
      <c r="O7491" s="1"/>
    </row>
    <row r="7492" spans="11:15" x14ac:dyDescent="0.2">
      <c r="K7492" s="1"/>
      <c r="L7492" s="1"/>
      <c r="O7492" s="1"/>
    </row>
    <row r="7493" spans="11:15" x14ac:dyDescent="0.2">
      <c r="K7493" s="1"/>
      <c r="L7493" s="1"/>
      <c r="O7493" s="1"/>
    </row>
    <row r="7494" spans="11:15" x14ac:dyDescent="0.2">
      <c r="K7494" s="1"/>
      <c r="L7494" s="1"/>
      <c r="O7494" s="1"/>
    </row>
    <row r="7495" spans="11:15" x14ac:dyDescent="0.2">
      <c r="K7495" s="1"/>
      <c r="L7495" s="1"/>
      <c r="O7495" s="1"/>
    </row>
    <row r="7496" spans="11:15" x14ac:dyDescent="0.2">
      <c r="K7496" s="1"/>
      <c r="L7496" s="1"/>
      <c r="O7496" s="1"/>
    </row>
    <row r="7497" spans="11:15" x14ac:dyDescent="0.2">
      <c r="K7497" s="1"/>
      <c r="L7497" s="1"/>
      <c r="O7497" s="1"/>
    </row>
    <row r="7498" spans="11:15" x14ac:dyDescent="0.2">
      <c r="K7498" s="1"/>
      <c r="L7498" s="1"/>
      <c r="O7498" s="1"/>
    </row>
    <row r="7499" spans="11:15" x14ac:dyDescent="0.2">
      <c r="K7499" s="1"/>
      <c r="L7499" s="1"/>
      <c r="O7499" s="1"/>
    </row>
    <row r="7500" spans="11:15" x14ac:dyDescent="0.2">
      <c r="K7500" s="1"/>
      <c r="L7500" s="1"/>
      <c r="O7500" s="1"/>
    </row>
    <row r="7501" spans="11:15" x14ac:dyDescent="0.2">
      <c r="K7501" s="1"/>
      <c r="L7501" s="1"/>
      <c r="O7501" s="1"/>
    </row>
    <row r="7502" spans="11:15" x14ac:dyDescent="0.2">
      <c r="K7502" s="1"/>
      <c r="L7502" s="1"/>
      <c r="O7502" s="1"/>
    </row>
    <row r="7503" spans="11:15" x14ac:dyDescent="0.2">
      <c r="K7503" s="1"/>
      <c r="L7503" s="1"/>
      <c r="O7503" s="1"/>
    </row>
    <row r="7504" spans="11:15" x14ac:dyDescent="0.2">
      <c r="K7504" s="1"/>
      <c r="L7504" s="1"/>
      <c r="O7504" s="1"/>
    </row>
    <row r="7505" spans="11:15" x14ac:dyDescent="0.2">
      <c r="K7505" s="1"/>
      <c r="L7505" s="1"/>
      <c r="O7505" s="1"/>
    </row>
    <row r="7506" spans="11:15" x14ac:dyDescent="0.2">
      <c r="K7506" s="1"/>
      <c r="L7506" s="1"/>
      <c r="O7506" s="1"/>
    </row>
    <row r="7507" spans="11:15" x14ac:dyDescent="0.2">
      <c r="K7507" s="1"/>
      <c r="L7507" s="1"/>
      <c r="O7507" s="1"/>
    </row>
    <row r="7508" spans="11:15" x14ac:dyDescent="0.2">
      <c r="K7508" s="1"/>
      <c r="L7508" s="1"/>
      <c r="O7508" s="1"/>
    </row>
    <row r="7509" spans="11:15" x14ac:dyDescent="0.2">
      <c r="K7509" s="1"/>
      <c r="L7509" s="1"/>
      <c r="O7509" s="1"/>
    </row>
    <row r="7510" spans="11:15" x14ac:dyDescent="0.2">
      <c r="K7510" s="1"/>
      <c r="L7510" s="1"/>
      <c r="O7510" s="1"/>
    </row>
    <row r="7511" spans="11:15" x14ac:dyDescent="0.2">
      <c r="K7511" s="1"/>
      <c r="L7511" s="1"/>
      <c r="O7511" s="1"/>
    </row>
    <row r="7512" spans="11:15" x14ac:dyDescent="0.2">
      <c r="K7512" s="1"/>
      <c r="L7512" s="1"/>
      <c r="O7512" s="1"/>
    </row>
    <row r="7513" spans="11:15" x14ac:dyDescent="0.2">
      <c r="K7513" s="1"/>
      <c r="L7513" s="1"/>
      <c r="O7513" s="1"/>
    </row>
    <row r="7514" spans="11:15" x14ac:dyDescent="0.2">
      <c r="K7514" s="1"/>
      <c r="L7514" s="1"/>
      <c r="O7514" s="1"/>
    </row>
    <row r="7515" spans="11:15" x14ac:dyDescent="0.2">
      <c r="K7515" s="1"/>
      <c r="L7515" s="1"/>
      <c r="O7515" s="1"/>
    </row>
    <row r="7516" spans="11:15" x14ac:dyDescent="0.2">
      <c r="K7516" s="1"/>
      <c r="L7516" s="1"/>
      <c r="O7516" s="1"/>
    </row>
    <row r="7517" spans="11:15" x14ac:dyDescent="0.2">
      <c r="K7517" s="1"/>
      <c r="L7517" s="1"/>
      <c r="O7517" s="1"/>
    </row>
    <row r="7518" spans="11:15" x14ac:dyDescent="0.2">
      <c r="K7518" s="1"/>
      <c r="L7518" s="1"/>
      <c r="O7518" s="1"/>
    </row>
    <row r="7519" spans="11:15" x14ac:dyDescent="0.2">
      <c r="K7519" s="1"/>
      <c r="L7519" s="1"/>
      <c r="O7519" s="1"/>
    </row>
    <row r="7520" spans="11:15" x14ac:dyDescent="0.2">
      <c r="K7520" s="1"/>
      <c r="L7520" s="1"/>
      <c r="O7520" s="1"/>
    </row>
    <row r="7521" spans="11:15" x14ac:dyDescent="0.2">
      <c r="K7521" s="1"/>
      <c r="L7521" s="1"/>
      <c r="O7521" s="1"/>
    </row>
    <row r="7522" spans="11:15" x14ac:dyDescent="0.2">
      <c r="K7522" s="1"/>
      <c r="L7522" s="1"/>
      <c r="O7522" s="1"/>
    </row>
    <row r="7523" spans="11:15" x14ac:dyDescent="0.2">
      <c r="K7523" s="1"/>
      <c r="L7523" s="1"/>
      <c r="O7523" s="1"/>
    </row>
    <row r="7524" spans="11:15" x14ac:dyDescent="0.2">
      <c r="K7524" s="1"/>
      <c r="L7524" s="1"/>
      <c r="O7524" s="1"/>
    </row>
    <row r="7525" spans="11:15" x14ac:dyDescent="0.2">
      <c r="K7525" s="1"/>
      <c r="L7525" s="1"/>
      <c r="O7525" s="1"/>
    </row>
    <row r="7526" spans="11:15" x14ac:dyDescent="0.2">
      <c r="K7526" s="1"/>
      <c r="L7526" s="1"/>
      <c r="O7526" s="1"/>
    </row>
    <row r="7527" spans="11:15" x14ac:dyDescent="0.2">
      <c r="K7527" s="1"/>
      <c r="L7527" s="1"/>
      <c r="O7527" s="1"/>
    </row>
    <row r="7528" spans="11:15" x14ac:dyDescent="0.2">
      <c r="K7528" s="1"/>
      <c r="L7528" s="1"/>
      <c r="O7528" s="1"/>
    </row>
    <row r="7529" spans="11:15" x14ac:dyDescent="0.2">
      <c r="K7529" s="1"/>
      <c r="L7529" s="1"/>
      <c r="O7529" s="1"/>
    </row>
    <row r="7530" spans="11:15" x14ac:dyDescent="0.2">
      <c r="K7530" s="1"/>
      <c r="L7530" s="1"/>
      <c r="O7530" s="1"/>
    </row>
    <row r="7531" spans="11:15" x14ac:dyDescent="0.2">
      <c r="K7531" s="1"/>
      <c r="L7531" s="1"/>
      <c r="O7531" s="1"/>
    </row>
    <row r="7532" spans="11:15" x14ac:dyDescent="0.2">
      <c r="K7532" s="1"/>
      <c r="L7532" s="1"/>
      <c r="O7532" s="1"/>
    </row>
    <row r="7533" spans="11:15" x14ac:dyDescent="0.2">
      <c r="K7533" s="1"/>
      <c r="L7533" s="1"/>
      <c r="O7533" s="1"/>
    </row>
    <row r="7534" spans="11:15" x14ac:dyDescent="0.2">
      <c r="K7534" s="1"/>
      <c r="L7534" s="1"/>
      <c r="O7534" s="1"/>
    </row>
    <row r="7535" spans="11:15" x14ac:dyDescent="0.2">
      <c r="K7535" s="1"/>
      <c r="L7535" s="1"/>
      <c r="O7535" s="1"/>
    </row>
    <row r="7536" spans="11:15" x14ac:dyDescent="0.2">
      <c r="K7536" s="1"/>
      <c r="L7536" s="1"/>
      <c r="O7536" s="1"/>
    </row>
    <row r="7537" spans="11:15" x14ac:dyDescent="0.2">
      <c r="K7537" s="1"/>
      <c r="L7537" s="1"/>
      <c r="O7537" s="1"/>
    </row>
    <row r="7538" spans="11:15" x14ac:dyDescent="0.2">
      <c r="K7538" s="1"/>
      <c r="L7538" s="1"/>
      <c r="O7538" s="1"/>
    </row>
    <row r="7539" spans="11:15" x14ac:dyDescent="0.2">
      <c r="K7539" s="1"/>
      <c r="L7539" s="1"/>
      <c r="O7539" s="1"/>
    </row>
    <row r="7540" spans="11:15" x14ac:dyDescent="0.2">
      <c r="K7540" s="1"/>
      <c r="L7540" s="1"/>
      <c r="O7540" s="1"/>
    </row>
    <row r="7541" spans="11:15" x14ac:dyDescent="0.2">
      <c r="K7541" s="1"/>
      <c r="L7541" s="1"/>
      <c r="O7541" s="1"/>
    </row>
    <row r="7542" spans="11:15" x14ac:dyDescent="0.2">
      <c r="K7542" s="1"/>
      <c r="L7542" s="1"/>
      <c r="O7542" s="1"/>
    </row>
    <row r="7543" spans="11:15" x14ac:dyDescent="0.2">
      <c r="K7543" s="1"/>
      <c r="L7543" s="1"/>
      <c r="O7543" s="1"/>
    </row>
    <row r="7544" spans="11:15" x14ac:dyDescent="0.2">
      <c r="K7544" s="1"/>
      <c r="L7544" s="1"/>
      <c r="O7544" s="1"/>
    </row>
    <row r="7545" spans="11:15" x14ac:dyDescent="0.2">
      <c r="K7545" s="1"/>
      <c r="L7545" s="1"/>
      <c r="O7545" s="1"/>
    </row>
    <row r="7546" spans="11:15" x14ac:dyDescent="0.2">
      <c r="K7546" s="1"/>
      <c r="L7546" s="1"/>
      <c r="O7546" s="1"/>
    </row>
    <row r="7547" spans="11:15" x14ac:dyDescent="0.2">
      <c r="K7547" s="1"/>
      <c r="L7547" s="1"/>
      <c r="O7547" s="1"/>
    </row>
    <row r="7548" spans="11:15" x14ac:dyDescent="0.2">
      <c r="K7548" s="1"/>
      <c r="L7548" s="1"/>
      <c r="O7548" s="1"/>
    </row>
    <row r="7549" spans="11:15" x14ac:dyDescent="0.2">
      <c r="K7549" s="1"/>
      <c r="L7549" s="1"/>
      <c r="O7549" s="1"/>
    </row>
    <row r="7550" spans="11:15" x14ac:dyDescent="0.2">
      <c r="K7550" s="1"/>
      <c r="L7550" s="1"/>
      <c r="O7550" s="1"/>
    </row>
    <row r="7551" spans="11:15" x14ac:dyDescent="0.2">
      <c r="K7551" s="1"/>
      <c r="L7551" s="1"/>
      <c r="O7551" s="1"/>
    </row>
    <row r="7552" spans="11:15" x14ac:dyDescent="0.2">
      <c r="K7552" s="1"/>
      <c r="L7552" s="1"/>
      <c r="O7552" s="1"/>
    </row>
    <row r="7553" spans="11:15" x14ac:dyDescent="0.2">
      <c r="K7553" s="1"/>
      <c r="L7553" s="1"/>
      <c r="O7553" s="1"/>
    </row>
    <row r="7554" spans="11:15" x14ac:dyDescent="0.2">
      <c r="K7554" s="1"/>
      <c r="L7554" s="1"/>
      <c r="O7554" s="1"/>
    </row>
    <row r="7555" spans="11:15" x14ac:dyDescent="0.2">
      <c r="K7555" s="1"/>
      <c r="L7555" s="1"/>
      <c r="O7555" s="1"/>
    </row>
    <row r="7556" spans="11:15" x14ac:dyDescent="0.2">
      <c r="K7556" s="1"/>
      <c r="L7556" s="1"/>
      <c r="O7556" s="1"/>
    </row>
    <row r="7557" spans="11:15" x14ac:dyDescent="0.2">
      <c r="K7557" s="1"/>
      <c r="L7557" s="1"/>
      <c r="O7557" s="1"/>
    </row>
    <row r="7558" spans="11:15" x14ac:dyDescent="0.2">
      <c r="K7558" s="1"/>
      <c r="L7558" s="1"/>
      <c r="O7558" s="1"/>
    </row>
    <row r="7559" spans="11:15" x14ac:dyDescent="0.2">
      <c r="K7559" s="1"/>
      <c r="L7559" s="1"/>
      <c r="O7559" s="1"/>
    </row>
    <row r="7560" spans="11:15" x14ac:dyDescent="0.2">
      <c r="K7560" s="1"/>
      <c r="L7560" s="1"/>
      <c r="O7560" s="1"/>
    </row>
    <row r="7561" spans="11:15" x14ac:dyDescent="0.2">
      <c r="K7561" s="1"/>
      <c r="L7561" s="1"/>
      <c r="O7561" s="1"/>
    </row>
    <row r="7562" spans="11:15" x14ac:dyDescent="0.2">
      <c r="K7562" s="1"/>
      <c r="L7562" s="1"/>
      <c r="O7562" s="1"/>
    </row>
    <row r="7563" spans="11:15" x14ac:dyDescent="0.2">
      <c r="K7563" s="1"/>
      <c r="L7563" s="1"/>
      <c r="O7563" s="1"/>
    </row>
    <row r="7564" spans="11:15" x14ac:dyDescent="0.2">
      <c r="K7564" s="1"/>
      <c r="L7564" s="1"/>
      <c r="O7564" s="1"/>
    </row>
    <row r="7565" spans="11:15" x14ac:dyDescent="0.2">
      <c r="K7565" s="1"/>
      <c r="L7565" s="1"/>
      <c r="O7565" s="1"/>
    </row>
    <row r="7566" spans="11:15" x14ac:dyDescent="0.2">
      <c r="K7566" s="1"/>
      <c r="L7566" s="1"/>
      <c r="O7566" s="1"/>
    </row>
    <row r="7567" spans="11:15" x14ac:dyDescent="0.2">
      <c r="K7567" s="1"/>
      <c r="L7567" s="1"/>
      <c r="O7567" s="1"/>
    </row>
    <row r="7568" spans="11:15" x14ac:dyDescent="0.2">
      <c r="K7568" s="1"/>
      <c r="L7568" s="1"/>
      <c r="O7568" s="1"/>
    </row>
    <row r="7569" spans="11:15" x14ac:dyDescent="0.2">
      <c r="K7569" s="1"/>
      <c r="L7569" s="1"/>
      <c r="O7569" s="1"/>
    </row>
    <row r="7570" spans="11:15" x14ac:dyDescent="0.2">
      <c r="K7570" s="1"/>
      <c r="L7570" s="1"/>
      <c r="O7570" s="1"/>
    </row>
    <row r="7571" spans="11:15" x14ac:dyDescent="0.2">
      <c r="K7571" s="1"/>
      <c r="L7571" s="1"/>
      <c r="O7571" s="1"/>
    </row>
    <row r="7572" spans="11:15" x14ac:dyDescent="0.2">
      <c r="K7572" s="1"/>
      <c r="L7572" s="1"/>
      <c r="O7572" s="1"/>
    </row>
    <row r="7573" spans="11:15" x14ac:dyDescent="0.2">
      <c r="K7573" s="1"/>
      <c r="L7573" s="1"/>
      <c r="O7573" s="1"/>
    </row>
    <row r="7574" spans="11:15" x14ac:dyDescent="0.2">
      <c r="K7574" s="1"/>
      <c r="L7574" s="1"/>
      <c r="O7574" s="1"/>
    </row>
    <row r="7575" spans="11:15" x14ac:dyDescent="0.2">
      <c r="K7575" s="1"/>
      <c r="L7575" s="1"/>
      <c r="O7575" s="1"/>
    </row>
    <row r="7576" spans="11:15" x14ac:dyDescent="0.2">
      <c r="K7576" s="1"/>
      <c r="L7576" s="1"/>
      <c r="O7576" s="1"/>
    </row>
    <row r="7577" spans="11:15" x14ac:dyDescent="0.2">
      <c r="K7577" s="1"/>
      <c r="L7577" s="1"/>
      <c r="O7577" s="1"/>
    </row>
    <row r="7578" spans="11:15" x14ac:dyDescent="0.2">
      <c r="K7578" s="1"/>
      <c r="L7578" s="1"/>
      <c r="O7578" s="1"/>
    </row>
    <row r="7579" spans="11:15" x14ac:dyDescent="0.2">
      <c r="K7579" s="1"/>
      <c r="L7579" s="1"/>
      <c r="O7579" s="1"/>
    </row>
    <row r="7580" spans="11:15" x14ac:dyDescent="0.2">
      <c r="K7580" s="1"/>
      <c r="L7580" s="1"/>
      <c r="O7580" s="1"/>
    </row>
    <row r="7581" spans="11:15" x14ac:dyDescent="0.2">
      <c r="K7581" s="1"/>
      <c r="L7581" s="1"/>
      <c r="O7581" s="1"/>
    </row>
    <row r="7582" spans="11:15" x14ac:dyDescent="0.2">
      <c r="K7582" s="1"/>
      <c r="L7582" s="1"/>
      <c r="O7582" s="1"/>
    </row>
    <row r="7583" spans="11:15" x14ac:dyDescent="0.2">
      <c r="K7583" s="1"/>
      <c r="L7583" s="1"/>
      <c r="O7583" s="1"/>
    </row>
    <row r="7584" spans="11:15" x14ac:dyDescent="0.2">
      <c r="K7584" s="1"/>
      <c r="L7584" s="1"/>
      <c r="O7584" s="1"/>
    </row>
    <row r="7585" spans="11:15" x14ac:dyDescent="0.2">
      <c r="K7585" s="1"/>
      <c r="L7585" s="1"/>
      <c r="O7585" s="1"/>
    </row>
    <row r="7586" spans="11:15" x14ac:dyDescent="0.2">
      <c r="K7586" s="1"/>
      <c r="L7586" s="1"/>
      <c r="O7586" s="1"/>
    </row>
    <row r="7587" spans="11:15" x14ac:dyDescent="0.2">
      <c r="K7587" s="1"/>
      <c r="L7587" s="1"/>
      <c r="O7587" s="1"/>
    </row>
    <row r="7588" spans="11:15" x14ac:dyDescent="0.2">
      <c r="K7588" s="1"/>
      <c r="L7588" s="1"/>
      <c r="O7588" s="1"/>
    </row>
    <row r="7589" spans="11:15" x14ac:dyDescent="0.2">
      <c r="K7589" s="1"/>
      <c r="L7589" s="1"/>
      <c r="O7589" s="1"/>
    </row>
    <row r="7590" spans="11:15" x14ac:dyDescent="0.2">
      <c r="K7590" s="1"/>
      <c r="L7590" s="1"/>
      <c r="O7590" s="1"/>
    </row>
    <row r="7591" spans="11:15" x14ac:dyDescent="0.2">
      <c r="K7591" s="1"/>
      <c r="L7591" s="1"/>
      <c r="O7591" s="1"/>
    </row>
    <row r="7592" spans="11:15" x14ac:dyDescent="0.2">
      <c r="K7592" s="1"/>
      <c r="L7592" s="1"/>
      <c r="O7592" s="1"/>
    </row>
    <row r="7593" spans="11:15" x14ac:dyDescent="0.2">
      <c r="K7593" s="1"/>
      <c r="L7593" s="1"/>
      <c r="O7593" s="1"/>
    </row>
    <row r="7594" spans="11:15" x14ac:dyDescent="0.2">
      <c r="K7594" s="1"/>
      <c r="L7594" s="1"/>
      <c r="O7594" s="1"/>
    </row>
    <row r="7595" spans="11:15" x14ac:dyDescent="0.2">
      <c r="K7595" s="1"/>
      <c r="L7595" s="1"/>
      <c r="O7595" s="1"/>
    </row>
    <row r="7596" spans="11:15" x14ac:dyDescent="0.2">
      <c r="K7596" s="1"/>
      <c r="L7596" s="1"/>
      <c r="O7596" s="1"/>
    </row>
    <row r="7597" spans="11:15" x14ac:dyDescent="0.2">
      <c r="K7597" s="1"/>
      <c r="L7597" s="1"/>
      <c r="O7597" s="1"/>
    </row>
    <row r="7598" spans="11:15" x14ac:dyDescent="0.2">
      <c r="K7598" s="1"/>
      <c r="L7598" s="1"/>
      <c r="O7598" s="1"/>
    </row>
    <row r="7599" spans="11:15" x14ac:dyDescent="0.2">
      <c r="K7599" s="1"/>
      <c r="L7599" s="1"/>
      <c r="O7599" s="1"/>
    </row>
    <row r="7600" spans="11:15" x14ac:dyDescent="0.2">
      <c r="K7600" s="1"/>
      <c r="L7600" s="1"/>
      <c r="O7600" s="1"/>
    </row>
    <row r="7601" spans="4:15" x14ac:dyDescent="0.2">
      <c r="K7601" s="1"/>
      <c r="L7601" s="1"/>
      <c r="O7601" s="1"/>
    </row>
    <row r="7602" spans="4:15" x14ac:dyDescent="0.2">
      <c r="K7602" s="1"/>
      <c r="L7602" s="1"/>
      <c r="O7602" s="1"/>
    </row>
    <row r="7603" spans="4:15" x14ac:dyDescent="0.2">
      <c r="K7603" s="1"/>
      <c r="L7603" s="1"/>
      <c r="O7603" s="1"/>
    </row>
    <row r="7604" spans="4:15" x14ac:dyDescent="0.2">
      <c r="K7604" s="1"/>
      <c r="L7604" s="1"/>
      <c r="O7604" s="1"/>
    </row>
    <row r="7605" spans="4:15" x14ac:dyDescent="0.2">
      <c r="K7605" s="1"/>
      <c r="L7605" s="1"/>
      <c r="O7605" s="1"/>
    </row>
    <row r="7606" spans="4:15" x14ac:dyDescent="0.2">
      <c r="K7606" s="1"/>
      <c r="L7606" s="1"/>
      <c r="O7606" s="1"/>
    </row>
    <row r="7607" spans="4:15" x14ac:dyDescent="0.2">
      <c r="K7607" s="1"/>
      <c r="L7607" s="1"/>
      <c r="O7607" s="1"/>
    </row>
    <row r="7608" spans="4:15" x14ac:dyDescent="0.2">
      <c r="K7608" s="1"/>
      <c r="L7608" s="1"/>
      <c r="O7608" s="1"/>
    </row>
    <row r="7609" spans="4:15" x14ac:dyDescent="0.2">
      <c r="K7609" s="1"/>
      <c r="L7609" s="1"/>
      <c r="O7609" s="1"/>
    </row>
    <row r="7610" spans="4:15" x14ac:dyDescent="0.2">
      <c r="D7610" s="1"/>
      <c r="E7610" s="1"/>
      <c r="K7610" s="1"/>
      <c r="L7610" s="1"/>
      <c r="O7610" s="1"/>
    </row>
    <row r="7611" spans="4:15" x14ac:dyDescent="0.2">
      <c r="D7611" s="1"/>
      <c r="E7611" s="1"/>
      <c r="K7611" s="1"/>
      <c r="L7611" s="1"/>
      <c r="O7611" s="1"/>
    </row>
    <row r="7612" spans="4:15" x14ac:dyDescent="0.2">
      <c r="D7612" s="1"/>
      <c r="E7612" s="1"/>
      <c r="K7612" s="1"/>
      <c r="L7612" s="1"/>
      <c r="O7612" s="1"/>
    </row>
    <row r="7613" spans="4:15" x14ac:dyDescent="0.2">
      <c r="D7613" s="1"/>
      <c r="E7613" s="1"/>
      <c r="K7613" s="1"/>
      <c r="L7613" s="1"/>
      <c r="O7613" s="1"/>
    </row>
    <row r="7614" spans="4:15" x14ac:dyDescent="0.2">
      <c r="D7614" s="1"/>
      <c r="E7614" s="1"/>
      <c r="K7614" s="1"/>
      <c r="L7614" s="1"/>
      <c r="O7614" s="1"/>
    </row>
    <row r="7615" spans="4:15" x14ac:dyDescent="0.2">
      <c r="D7615" s="1"/>
      <c r="E7615" s="1"/>
      <c r="K7615" s="1"/>
      <c r="L7615" s="1"/>
      <c r="O7615" s="1"/>
    </row>
    <row r="7616" spans="4:15" x14ac:dyDescent="0.2">
      <c r="D7616" s="1"/>
      <c r="E7616" s="1"/>
      <c r="K7616" s="1"/>
      <c r="L7616" s="1"/>
      <c r="O7616" s="1"/>
    </row>
    <row r="7617" spans="4:15" x14ac:dyDescent="0.2">
      <c r="D7617" s="1"/>
      <c r="E7617" s="1"/>
      <c r="K7617" s="1"/>
      <c r="L7617" s="1"/>
      <c r="O7617" s="1"/>
    </row>
    <row r="7618" spans="4:15" x14ac:dyDescent="0.2">
      <c r="D7618" s="1"/>
      <c r="E7618" s="1"/>
      <c r="K7618" s="1"/>
      <c r="L7618" s="1"/>
      <c r="O7618" s="1"/>
    </row>
    <row r="7619" spans="4:15" x14ac:dyDescent="0.2">
      <c r="D7619" s="1"/>
      <c r="E7619" s="1"/>
      <c r="K7619" s="1"/>
      <c r="L7619" s="1"/>
      <c r="O7619" s="1"/>
    </row>
    <row r="7620" spans="4:15" x14ac:dyDescent="0.2">
      <c r="D7620" s="1"/>
      <c r="E7620" s="1"/>
      <c r="K7620" s="1"/>
      <c r="L7620" s="1"/>
      <c r="O7620" s="1"/>
    </row>
    <row r="7621" spans="4:15" x14ac:dyDescent="0.2">
      <c r="D7621" s="1"/>
      <c r="E7621" s="1"/>
      <c r="K7621" s="1"/>
      <c r="L7621" s="1"/>
      <c r="O7621" s="1"/>
    </row>
    <row r="7622" spans="4:15" x14ac:dyDescent="0.2">
      <c r="D7622" s="1"/>
      <c r="E7622" s="1"/>
      <c r="K7622" s="1"/>
      <c r="L7622" s="1"/>
      <c r="O7622" s="1"/>
    </row>
    <row r="7623" spans="4:15" x14ac:dyDescent="0.2">
      <c r="D7623" s="1"/>
      <c r="E7623" s="1"/>
      <c r="K7623" s="1"/>
      <c r="L7623" s="1"/>
      <c r="O7623" s="1"/>
    </row>
    <row r="7624" spans="4:15" x14ac:dyDescent="0.2">
      <c r="D7624" s="1"/>
      <c r="E7624" s="1"/>
      <c r="K7624" s="1"/>
      <c r="L7624" s="1"/>
      <c r="O7624" s="1"/>
    </row>
    <row r="7625" spans="4:15" x14ac:dyDescent="0.2">
      <c r="D7625" s="1"/>
      <c r="E7625" s="1"/>
      <c r="K7625" s="1"/>
      <c r="L7625" s="1"/>
      <c r="O7625" s="1"/>
    </row>
    <row r="7626" spans="4:15" x14ac:dyDescent="0.2">
      <c r="D7626" s="1"/>
      <c r="E7626" s="1"/>
      <c r="K7626" s="1"/>
      <c r="L7626" s="1"/>
      <c r="O7626" s="1"/>
    </row>
    <row r="7627" spans="4:15" x14ac:dyDescent="0.2">
      <c r="D7627" s="1"/>
      <c r="E7627" s="1"/>
      <c r="K7627" s="1"/>
      <c r="L7627" s="1"/>
      <c r="O7627" s="1"/>
    </row>
    <row r="7628" spans="4:15" x14ac:dyDescent="0.2">
      <c r="D7628" s="1"/>
      <c r="E7628" s="1"/>
      <c r="K7628" s="1"/>
      <c r="L7628" s="1"/>
      <c r="O7628" s="1"/>
    </row>
    <row r="7629" spans="4:15" x14ac:dyDescent="0.2">
      <c r="D7629" s="1"/>
      <c r="E7629" s="1"/>
      <c r="K7629" s="1"/>
      <c r="L7629" s="1"/>
      <c r="O7629" s="1"/>
    </row>
    <row r="7630" spans="4:15" x14ac:dyDescent="0.2">
      <c r="D7630" s="1"/>
      <c r="E7630" s="1"/>
      <c r="K7630" s="1"/>
      <c r="L7630" s="1"/>
      <c r="O7630" s="1"/>
    </row>
    <row r="7631" spans="4:15" x14ac:dyDescent="0.2">
      <c r="D7631" s="1"/>
      <c r="E7631" s="1"/>
      <c r="K7631" s="1"/>
      <c r="L7631" s="1"/>
      <c r="O7631" s="1"/>
    </row>
    <row r="7632" spans="4:15" x14ac:dyDescent="0.2">
      <c r="D7632" s="1"/>
      <c r="E7632" s="1"/>
      <c r="K7632" s="1"/>
      <c r="L7632" s="1"/>
      <c r="O7632" s="1"/>
    </row>
    <row r="7633" spans="4:15" x14ac:dyDescent="0.2">
      <c r="D7633" s="1"/>
      <c r="E7633" s="1"/>
      <c r="K7633" s="1"/>
      <c r="L7633" s="1"/>
      <c r="O7633" s="1"/>
    </row>
    <row r="7634" spans="4:15" x14ac:dyDescent="0.2">
      <c r="D7634" s="1"/>
      <c r="E7634" s="1"/>
      <c r="K7634" s="1"/>
      <c r="L7634" s="1"/>
      <c r="O7634" s="1"/>
    </row>
    <row r="7635" spans="4:15" x14ac:dyDescent="0.2">
      <c r="D7635" s="1"/>
      <c r="E7635" s="1"/>
      <c r="K7635" s="1"/>
      <c r="L7635" s="1"/>
      <c r="O7635" s="1"/>
    </row>
    <row r="7636" spans="4:15" x14ac:dyDescent="0.2">
      <c r="D7636" s="1"/>
      <c r="E7636" s="1"/>
      <c r="K7636" s="1"/>
      <c r="L7636" s="1"/>
      <c r="O7636" s="1"/>
    </row>
    <row r="7637" spans="4:15" x14ac:dyDescent="0.2">
      <c r="D7637" s="1"/>
      <c r="E7637" s="1"/>
      <c r="K7637" s="1"/>
      <c r="L7637" s="1"/>
      <c r="O7637" s="1"/>
    </row>
    <row r="7638" spans="4:15" x14ac:dyDescent="0.2">
      <c r="D7638" s="1"/>
      <c r="E7638" s="1"/>
      <c r="K7638" s="1"/>
      <c r="L7638" s="1"/>
      <c r="O7638" s="1"/>
    </row>
    <row r="7639" spans="4:15" x14ac:dyDescent="0.2">
      <c r="D7639" s="1"/>
      <c r="E7639" s="1"/>
      <c r="K7639" s="1"/>
      <c r="L7639" s="1"/>
      <c r="O7639" s="1"/>
    </row>
    <row r="7640" spans="4:15" x14ac:dyDescent="0.2">
      <c r="D7640" s="1"/>
      <c r="E7640" s="1"/>
      <c r="K7640" s="1"/>
      <c r="L7640" s="1"/>
      <c r="O7640" s="1"/>
    </row>
    <row r="7641" spans="4:15" x14ac:dyDescent="0.2">
      <c r="D7641" s="1"/>
      <c r="E7641" s="1"/>
      <c r="K7641" s="1"/>
      <c r="L7641" s="1"/>
      <c r="O7641" s="1"/>
    </row>
    <row r="7642" spans="4:15" x14ac:dyDescent="0.2">
      <c r="D7642" s="1"/>
      <c r="E7642" s="1"/>
      <c r="K7642" s="1"/>
      <c r="L7642" s="1"/>
      <c r="O7642" s="1"/>
    </row>
    <row r="7643" spans="4:15" x14ac:dyDescent="0.2">
      <c r="D7643" s="1"/>
      <c r="E7643" s="1"/>
      <c r="K7643" s="1"/>
      <c r="L7643" s="1"/>
      <c r="O7643" s="1"/>
    </row>
    <row r="7644" spans="4:15" x14ac:dyDescent="0.2">
      <c r="D7644" s="1"/>
      <c r="E7644" s="1"/>
      <c r="K7644" s="1"/>
      <c r="L7644" s="1"/>
      <c r="O7644" s="1"/>
    </row>
    <row r="7645" spans="4:15" x14ac:dyDescent="0.2">
      <c r="D7645" s="1"/>
      <c r="E7645" s="1"/>
      <c r="K7645" s="1"/>
      <c r="L7645" s="1"/>
      <c r="O7645" s="1"/>
    </row>
    <row r="7646" spans="4:15" x14ac:dyDescent="0.2">
      <c r="D7646" s="1"/>
      <c r="E7646" s="1"/>
      <c r="K7646" s="1"/>
      <c r="L7646" s="1"/>
      <c r="O7646" s="1"/>
    </row>
    <row r="7647" spans="4:15" x14ac:dyDescent="0.2">
      <c r="D7647" s="1"/>
      <c r="E7647" s="1"/>
      <c r="K7647" s="1"/>
      <c r="L7647" s="1"/>
      <c r="O7647" s="1"/>
    </row>
    <row r="7648" spans="4:15" x14ac:dyDescent="0.2">
      <c r="D7648" s="1"/>
      <c r="E7648" s="1"/>
      <c r="K7648" s="1"/>
      <c r="L7648" s="1"/>
      <c r="O7648" s="1"/>
    </row>
    <row r="7649" spans="4:15" x14ac:dyDescent="0.2">
      <c r="D7649" s="1"/>
      <c r="E7649" s="1"/>
      <c r="K7649" s="1"/>
      <c r="L7649" s="1"/>
      <c r="O7649" s="1"/>
    </row>
    <row r="7650" spans="4:15" x14ac:dyDescent="0.2">
      <c r="D7650" s="1"/>
      <c r="E7650" s="1"/>
      <c r="K7650" s="1"/>
      <c r="L7650" s="1"/>
      <c r="O7650" s="1"/>
    </row>
    <row r="7651" spans="4:15" x14ac:dyDescent="0.2">
      <c r="D7651" s="1"/>
      <c r="E7651" s="1"/>
      <c r="K7651" s="1"/>
      <c r="L7651" s="1"/>
      <c r="O7651" s="1"/>
    </row>
    <row r="7652" spans="4:15" x14ac:dyDescent="0.2">
      <c r="D7652" s="1"/>
      <c r="E7652" s="1"/>
      <c r="K7652" s="1"/>
      <c r="L7652" s="1"/>
      <c r="O7652" s="1"/>
    </row>
    <row r="7653" spans="4:15" x14ac:dyDescent="0.2">
      <c r="D7653" s="1"/>
      <c r="E7653" s="1"/>
      <c r="K7653" s="1"/>
      <c r="L7653" s="1"/>
      <c r="O7653" s="1"/>
    </row>
    <row r="7654" spans="4:15" x14ac:dyDescent="0.2">
      <c r="D7654" s="1"/>
      <c r="E7654" s="1"/>
      <c r="K7654" s="1"/>
      <c r="L7654" s="1"/>
      <c r="O7654" s="1"/>
    </row>
    <row r="7655" spans="4:15" x14ac:dyDescent="0.2">
      <c r="D7655" s="1"/>
      <c r="E7655" s="1"/>
      <c r="K7655" s="1"/>
      <c r="L7655" s="1"/>
      <c r="O7655" s="1"/>
    </row>
    <row r="7656" spans="4:15" x14ac:dyDescent="0.2">
      <c r="D7656" s="1"/>
      <c r="E7656" s="1"/>
      <c r="K7656" s="1"/>
      <c r="L7656" s="1"/>
      <c r="O7656" s="1"/>
    </row>
    <row r="7657" spans="4:15" x14ac:dyDescent="0.2">
      <c r="D7657" s="1"/>
      <c r="E7657" s="1"/>
      <c r="K7657" s="1"/>
      <c r="L7657" s="1"/>
      <c r="O7657" s="1"/>
    </row>
    <row r="7658" spans="4:15" x14ac:dyDescent="0.2">
      <c r="D7658" s="1"/>
      <c r="E7658" s="1"/>
      <c r="K7658" s="1"/>
      <c r="L7658" s="1"/>
      <c r="O7658" s="1"/>
    </row>
    <row r="7659" spans="4:15" x14ac:dyDescent="0.2">
      <c r="D7659" s="1"/>
      <c r="E7659" s="1"/>
      <c r="K7659" s="1"/>
      <c r="L7659" s="1"/>
      <c r="O7659" s="1"/>
    </row>
    <row r="7660" spans="4:15" x14ac:dyDescent="0.2">
      <c r="D7660" s="1"/>
      <c r="E7660" s="1"/>
      <c r="K7660" s="1"/>
      <c r="L7660" s="1"/>
      <c r="O7660" s="1"/>
    </row>
    <row r="7661" spans="4:15" x14ac:dyDescent="0.2">
      <c r="D7661" s="1"/>
      <c r="E7661" s="1"/>
      <c r="K7661" s="1"/>
      <c r="L7661" s="1"/>
      <c r="O7661" s="1"/>
    </row>
    <row r="7662" spans="4:15" x14ac:dyDescent="0.2">
      <c r="D7662" s="1"/>
      <c r="E7662" s="1"/>
      <c r="K7662" s="1"/>
      <c r="L7662" s="1"/>
      <c r="O7662" s="1"/>
    </row>
    <row r="7663" spans="4:15" x14ac:dyDescent="0.2">
      <c r="D7663" s="1"/>
      <c r="E7663" s="1"/>
      <c r="K7663" s="1"/>
      <c r="L7663" s="1"/>
      <c r="O7663" s="1"/>
    </row>
    <row r="7664" spans="4:15" x14ac:dyDescent="0.2">
      <c r="D7664" s="1"/>
      <c r="E7664" s="1"/>
      <c r="K7664" s="1"/>
      <c r="L7664" s="1"/>
      <c r="O7664" s="1"/>
    </row>
    <row r="7665" spans="4:15" x14ac:dyDescent="0.2">
      <c r="D7665" s="1"/>
      <c r="E7665" s="1"/>
      <c r="K7665" s="1"/>
      <c r="L7665" s="1"/>
      <c r="O7665" s="1"/>
    </row>
    <row r="7666" spans="4:15" x14ac:dyDescent="0.2">
      <c r="D7666" s="1"/>
      <c r="E7666" s="1"/>
      <c r="K7666" s="1"/>
      <c r="L7666" s="1"/>
      <c r="O7666" s="1"/>
    </row>
    <row r="7667" spans="4:15" x14ac:dyDescent="0.2">
      <c r="D7667" s="1"/>
      <c r="E7667" s="1"/>
      <c r="K7667" s="1"/>
      <c r="L7667" s="1"/>
      <c r="O7667" s="1"/>
    </row>
    <row r="7668" spans="4:15" x14ac:dyDescent="0.2">
      <c r="D7668" s="1"/>
      <c r="E7668" s="1"/>
      <c r="K7668" s="1"/>
      <c r="L7668" s="1"/>
      <c r="O7668" s="1"/>
    </row>
    <row r="7669" spans="4:15" x14ac:dyDescent="0.2">
      <c r="D7669" s="1"/>
      <c r="E7669" s="1"/>
      <c r="K7669" s="1"/>
      <c r="L7669" s="1"/>
      <c r="O7669" s="1"/>
    </row>
    <row r="7670" spans="4:15" x14ac:dyDescent="0.2">
      <c r="D7670" s="1"/>
      <c r="E7670" s="1"/>
      <c r="K7670" s="1"/>
      <c r="L7670" s="1"/>
      <c r="O7670" s="1"/>
    </row>
    <row r="7671" spans="4:15" x14ac:dyDescent="0.2">
      <c r="D7671" s="1"/>
      <c r="E7671" s="1"/>
      <c r="K7671" s="1"/>
      <c r="L7671" s="1"/>
      <c r="O7671" s="1"/>
    </row>
    <row r="7672" spans="4:15" x14ac:dyDescent="0.2">
      <c r="D7672" s="1"/>
      <c r="E7672" s="1"/>
      <c r="K7672" s="1"/>
      <c r="L7672" s="1"/>
      <c r="O7672" s="1"/>
    </row>
    <row r="7673" spans="4:15" x14ac:dyDescent="0.2">
      <c r="D7673" s="1"/>
      <c r="E7673" s="1"/>
      <c r="K7673" s="1"/>
      <c r="L7673" s="1"/>
      <c r="O7673" s="1"/>
    </row>
    <row r="7674" spans="4:15" x14ac:dyDescent="0.2">
      <c r="D7674" s="1"/>
      <c r="E7674" s="1"/>
      <c r="K7674" s="1"/>
      <c r="L7674" s="1"/>
      <c r="O7674" s="1"/>
    </row>
    <row r="7675" spans="4:15" x14ac:dyDescent="0.2">
      <c r="D7675" s="1"/>
      <c r="E7675" s="1"/>
      <c r="K7675" s="1"/>
      <c r="L7675" s="1"/>
      <c r="O7675" s="1"/>
    </row>
    <row r="7676" spans="4:15" x14ac:dyDescent="0.2">
      <c r="D7676" s="1"/>
      <c r="E7676" s="1"/>
      <c r="K7676" s="1"/>
      <c r="L7676" s="1"/>
      <c r="O7676" s="1"/>
    </row>
    <row r="7677" spans="4:15" x14ac:dyDescent="0.2">
      <c r="D7677" s="1"/>
      <c r="E7677" s="1"/>
      <c r="K7677" s="1"/>
      <c r="L7677" s="1"/>
      <c r="O7677" s="1"/>
    </row>
    <row r="7678" spans="4:15" x14ac:dyDescent="0.2">
      <c r="D7678" s="1"/>
      <c r="E7678" s="1"/>
      <c r="K7678" s="1"/>
      <c r="L7678" s="1"/>
      <c r="O7678" s="1"/>
    </row>
    <row r="7679" spans="4:15" x14ac:dyDescent="0.2">
      <c r="D7679" s="1"/>
      <c r="E7679" s="1"/>
      <c r="K7679" s="1"/>
      <c r="L7679" s="1"/>
      <c r="O7679" s="1"/>
    </row>
    <row r="7680" spans="4:15" x14ac:dyDescent="0.2">
      <c r="D7680" s="1"/>
      <c r="E7680" s="1"/>
      <c r="K7680" s="1"/>
      <c r="L7680" s="1"/>
      <c r="O7680" s="1"/>
    </row>
    <row r="7681" spans="4:15" x14ac:dyDescent="0.2">
      <c r="D7681" s="1"/>
      <c r="E7681" s="1"/>
      <c r="K7681" s="1"/>
      <c r="L7681" s="1"/>
      <c r="O7681" s="1"/>
    </row>
    <row r="7682" spans="4:15" x14ac:dyDescent="0.2">
      <c r="D7682" s="1"/>
      <c r="E7682" s="1"/>
      <c r="K7682" s="1"/>
      <c r="L7682" s="1"/>
      <c r="O7682" s="1"/>
    </row>
    <row r="7683" spans="4:15" x14ac:dyDescent="0.2">
      <c r="D7683" s="1"/>
      <c r="E7683" s="1"/>
      <c r="K7683" s="1"/>
      <c r="L7683" s="1"/>
      <c r="O7683" s="1"/>
    </row>
    <row r="7684" spans="4:15" x14ac:dyDescent="0.2">
      <c r="D7684" s="1"/>
      <c r="E7684" s="1"/>
      <c r="K7684" s="1"/>
      <c r="L7684" s="1"/>
      <c r="O7684" s="1"/>
    </row>
    <row r="7685" spans="4:15" x14ac:dyDescent="0.2">
      <c r="D7685" s="1"/>
      <c r="E7685" s="1"/>
      <c r="K7685" s="1"/>
      <c r="L7685" s="1"/>
      <c r="O7685" s="1"/>
    </row>
    <row r="7686" spans="4:15" x14ac:dyDescent="0.2">
      <c r="D7686" s="1"/>
      <c r="E7686" s="1"/>
      <c r="K7686" s="1"/>
      <c r="L7686" s="1"/>
      <c r="O7686" s="1"/>
    </row>
    <row r="7687" spans="4:15" x14ac:dyDescent="0.2">
      <c r="D7687" s="1"/>
      <c r="E7687" s="1"/>
      <c r="K7687" s="1"/>
      <c r="L7687" s="1"/>
      <c r="O7687" s="1"/>
    </row>
    <row r="7688" spans="4:15" x14ac:dyDescent="0.2">
      <c r="D7688" s="1"/>
      <c r="E7688" s="1"/>
      <c r="K7688" s="1"/>
      <c r="L7688" s="1"/>
      <c r="O7688" s="1"/>
    </row>
    <row r="7689" spans="4:15" x14ac:dyDescent="0.2">
      <c r="D7689" s="1"/>
      <c r="E7689" s="1"/>
      <c r="K7689" s="1"/>
      <c r="L7689" s="1"/>
      <c r="O7689" s="1"/>
    </row>
    <row r="7690" spans="4:15" x14ac:dyDescent="0.2">
      <c r="D7690" s="1"/>
      <c r="E7690" s="1"/>
      <c r="K7690" s="1"/>
      <c r="L7690" s="1"/>
      <c r="O7690" s="1"/>
    </row>
    <row r="7691" spans="4:15" x14ac:dyDescent="0.2">
      <c r="D7691" s="1"/>
      <c r="E7691" s="1"/>
      <c r="K7691" s="1"/>
      <c r="L7691" s="1"/>
      <c r="O7691" s="1"/>
    </row>
    <row r="7692" spans="4:15" x14ac:dyDescent="0.2">
      <c r="D7692" s="1"/>
      <c r="E7692" s="1"/>
      <c r="K7692" s="1"/>
      <c r="L7692" s="1"/>
      <c r="O7692" s="1"/>
    </row>
    <row r="7693" spans="4:15" x14ac:dyDescent="0.2">
      <c r="D7693" s="1"/>
      <c r="E7693" s="1"/>
      <c r="K7693" s="1"/>
      <c r="L7693" s="1"/>
      <c r="O7693" s="1"/>
    </row>
    <row r="7694" spans="4:15" x14ac:dyDescent="0.2">
      <c r="D7694" s="1"/>
      <c r="E7694" s="1"/>
      <c r="K7694" s="1"/>
      <c r="L7694" s="1"/>
      <c r="O7694" s="1"/>
    </row>
    <row r="7695" spans="4:15" x14ac:dyDescent="0.2">
      <c r="D7695" s="1"/>
      <c r="E7695" s="1"/>
      <c r="K7695" s="1"/>
      <c r="L7695" s="1"/>
      <c r="O7695" s="1"/>
    </row>
    <row r="7696" spans="4:15" x14ac:dyDescent="0.2">
      <c r="D7696" s="1"/>
      <c r="E7696" s="1"/>
      <c r="K7696" s="1"/>
      <c r="L7696" s="1"/>
      <c r="O7696" s="1"/>
    </row>
    <row r="7697" spans="4:15" x14ac:dyDescent="0.2">
      <c r="D7697" s="1"/>
      <c r="E7697" s="1"/>
      <c r="K7697" s="1"/>
      <c r="L7697" s="1"/>
      <c r="O7697" s="1"/>
    </row>
    <row r="7698" spans="4:15" x14ac:dyDescent="0.2">
      <c r="D7698" s="1"/>
      <c r="E7698" s="1"/>
      <c r="K7698" s="1"/>
      <c r="L7698" s="1"/>
      <c r="O7698" s="1"/>
    </row>
    <row r="7699" spans="4:15" x14ac:dyDescent="0.2">
      <c r="D7699" s="1"/>
      <c r="E7699" s="1"/>
      <c r="K7699" s="1"/>
      <c r="L7699" s="1"/>
      <c r="O7699" s="1"/>
    </row>
    <row r="7700" spans="4:15" x14ac:dyDescent="0.2">
      <c r="D7700" s="1"/>
      <c r="E7700" s="1"/>
      <c r="K7700" s="1"/>
      <c r="L7700" s="1"/>
      <c r="O7700" s="1"/>
    </row>
    <row r="7701" spans="4:15" x14ac:dyDescent="0.2">
      <c r="D7701" s="1"/>
      <c r="E7701" s="1"/>
      <c r="K7701" s="1"/>
      <c r="L7701" s="1"/>
      <c r="O7701" s="1"/>
    </row>
    <row r="7702" spans="4:15" x14ac:dyDescent="0.2">
      <c r="D7702" s="1"/>
      <c r="E7702" s="1"/>
      <c r="K7702" s="1"/>
      <c r="L7702" s="1"/>
      <c r="O7702" s="1"/>
    </row>
    <row r="7703" spans="4:15" x14ac:dyDescent="0.2">
      <c r="D7703" s="1"/>
      <c r="E7703" s="1"/>
      <c r="K7703" s="1"/>
      <c r="L7703" s="1"/>
      <c r="O7703" s="1"/>
    </row>
    <row r="7704" spans="4:15" x14ac:dyDescent="0.2">
      <c r="D7704" s="1"/>
      <c r="E7704" s="1"/>
      <c r="K7704" s="1"/>
      <c r="L7704" s="1"/>
      <c r="O7704" s="1"/>
    </row>
    <row r="7705" spans="4:15" x14ac:dyDescent="0.2">
      <c r="D7705" s="1"/>
      <c r="E7705" s="1"/>
      <c r="K7705" s="1"/>
      <c r="L7705" s="1"/>
      <c r="O7705" s="1"/>
    </row>
    <row r="7706" spans="4:15" x14ac:dyDescent="0.2">
      <c r="D7706" s="1"/>
      <c r="E7706" s="1"/>
      <c r="K7706" s="1"/>
      <c r="L7706" s="1"/>
      <c r="O7706" s="1"/>
    </row>
    <row r="7707" spans="4:15" x14ac:dyDescent="0.2">
      <c r="D7707" s="1"/>
      <c r="E7707" s="1"/>
      <c r="K7707" s="1"/>
      <c r="L7707" s="1"/>
      <c r="O7707" s="1"/>
    </row>
    <row r="7708" spans="4:15" x14ac:dyDescent="0.2">
      <c r="D7708" s="1"/>
      <c r="E7708" s="1"/>
      <c r="K7708" s="1"/>
      <c r="L7708" s="1"/>
      <c r="O7708" s="1"/>
    </row>
    <row r="7709" spans="4:15" x14ac:dyDescent="0.2">
      <c r="D7709" s="1"/>
      <c r="E7709" s="1"/>
      <c r="K7709" s="1"/>
      <c r="L7709" s="1"/>
      <c r="O7709" s="1"/>
    </row>
    <row r="7710" spans="4:15" x14ac:dyDescent="0.2">
      <c r="D7710" s="1"/>
      <c r="E7710" s="1"/>
      <c r="K7710" s="1"/>
      <c r="L7710" s="1"/>
      <c r="O7710" s="1"/>
    </row>
    <row r="7711" spans="4:15" x14ac:dyDescent="0.2">
      <c r="D7711" s="1"/>
      <c r="E7711" s="1"/>
      <c r="K7711" s="1"/>
      <c r="L7711" s="1"/>
      <c r="O7711" s="1"/>
    </row>
    <row r="7712" spans="4:15" x14ac:dyDescent="0.2">
      <c r="D7712" s="1"/>
      <c r="E7712" s="1"/>
      <c r="K7712" s="1"/>
      <c r="L7712" s="1"/>
      <c r="O7712" s="1"/>
    </row>
    <row r="7713" spans="4:15" x14ac:dyDescent="0.2">
      <c r="D7713" s="1"/>
      <c r="E7713" s="1"/>
      <c r="K7713" s="1"/>
      <c r="L7713" s="1"/>
      <c r="O7713" s="1"/>
    </row>
    <row r="7714" spans="4:15" x14ac:dyDescent="0.2">
      <c r="D7714" s="1"/>
      <c r="E7714" s="1"/>
      <c r="K7714" s="1"/>
      <c r="L7714" s="1"/>
      <c r="O7714" s="1"/>
    </row>
    <row r="7715" spans="4:15" x14ac:dyDescent="0.2">
      <c r="D7715" s="1"/>
      <c r="E7715" s="1"/>
      <c r="K7715" s="1"/>
      <c r="L7715" s="1"/>
      <c r="O7715" s="1"/>
    </row>
    <row r="7716" spans="4:15" x14ac:dyDescent="0.2">
      <c r="D7716" s="1"/>
      <c r="E7716" s="1"/>
      <c r="K7716" s="1"/>
      <c r="L7716" s="1"/>
      <c r="O7716" s="1"/>
    </row>
    <row r="7717" spans="4:15" x14ac:dyDescent="0.2">
      <c r="D7717" s="1"/>
      <c r="E7717" s="1"/>
      <c r="K7717" s="1"/>
      <c r="L7717" s="1"/>
      <c r="O7717" s="1"/>
    </row>
    <row r="7718" spans="4:15" x14ac:dyDescent="0.2">
      <c r="D7718" s="1"/>
      <c r="E7718" s="1"/>
      <c r="K7718" s="1"/>
      <c r="L7718" s="1"/>
      <c r="O7718" s="1"/>
    </row>
    <row r="7719" spans="4:15" x14ac:dyDescent="0.2">
      <c r="D7719" s="1"/>
      <c r="E7719" s="1"/>
      <c r="K7719" s="1"/>
      <c r="L7719" s="1"/>
      <c r="O7719" s="1"/>
    </row>
    <row r="7720" spans="4:15" x14ac:dyDescent="0.2">
      <c r="D7720" s="1"/>
      <c r="E7720" s="1"/>
      <c r="K7720" s="1"/>
      <c r="L7720" s="1"/>
      <c r="O7720" s="1"/>
    </row>
    <row r="7721" spans="4:15" x14ac:dyDescent="0.2">
      <c r="D7721" s="1"/>
      <c r="E7721" s="1"/>
      <c r="K7721" s="1"/>
      <c r="L7721" s="1"/>
      <c r="O7721" s="1"/>
    </row>
    <row r="7722" spans="4:15" x14ac:dyDescent="0.2">
      <c r="D7722" s="1"/>
      <c r="E7722" s="1"/>
      <c r="K7722" s="1"/>
      <c r="L7722" s="1"/>
      <c r="O7722" s="1"/>
    </row>
    <row r="7723" spans="4:15" x14ac:dyDescent="0.2">
      <c r="D7723" s="1"/>
      <c r="E7723" s="1"/>
      <c r="K7723" s="1"/>
      <c r="L7723" s="1"/>
      <c r="O7723" s="1"/>
    </row>
    <row r="7724" spans="4:15" x14ac:dyDescent="0.2">
      <c r="D7724" s="1"/>
      <c r="E7724" s="1"/>
      <c r="K7724" s="1"/>
      <c r="L7724" s="1"/>
      <c r="O7724" s="1"/>
    </row>
    <row r="7725" spans="4:15" x14ac:dyDescent="0.2">
      <c r="D7725" s="1"/>
      <c r="E7725" s="1"/>
      <c r="K7725" s="1"/>
      <c r="L7725" s="1"/>
      <c r="O7725" s="1"/>
    </row>
    <row r="7726" spans="4:15" x14ac:dyDescent="0.2">
      <c r="D7726" s="1"/>
      <c r="E7726" s="1"/>
      <c r="K7726" s="1"/>
      <c r="L7726" s="1"/>
      <c r="O7726" s="1"/>
    </row>
    <row r="7727" spans="4:15" x14ac:dyDescent="0.2">
      <c r="D7727" s="1"/>
      <c r="E7727" s="1"/>
      <c r="K7727" s="1"/>
      <c r="L7727" s="1"/>
      <c r="O7727" s="1"/>
    </row>
    <row r="7728" spans="4:15" x14ac:dyDescent="0.2">
      <c r="D7728" s="1"/>
      <c r="E7728" s="1"/>
      <c r="K7728" s="1"/>
      <c r="L7728" s="1"/>
      <c r="O7728" s="1"/>
    </row>
    <row r="7729" spans="4:15" x14ac:dyDescent="0.2">
      <c r="D7729" s="1"/>
      <c r="E7729" s="1"/>
      <c r="K7729" s="1"/>
      <c r="L7729" s="1"/>
      <c r="O7729" s="1"/>
    </row>
    <row r="7730" spans="4:15" x14ac:dyDescent="0.2">
      <c r="D7730" s="1"/>
      <c r="E7730" s="1"/>
      <c r="K7730" s="1"/>
      <c r="L7730" s="1"/>
      <c r="O7730" s="1"/>
    </row>
    <row r="7731" spans="4:15" x14ac:dyDescent="0.2">
      <c r="D7731" s="1"/>
      <c r="E7731" s="1"/>
      <c r="K7731" s="1"/>
      <c r="L7731" s="1"/>
      <c r="O7731" s="1"/>
    </row>
    <row r="7732" spans="4:15" x14ac:dyDescent="0.2">
      <c r="D7732" s="1"/>
      <c r="E7732" s="1"/>
      <c r="K7732" s="1"/>
      <c r="L7732" s="1"/>
      <c r="O7732" s="1"/>
    </row>
    <row r="7733" spans="4:15" x14ac:dyDescent="0.2">
      <c r="D7733" s="1"/>
      <c r="E7733" s="1"/>
      <c r="K7733" s="1"/>
      <c r="L7733" s="1"/>
      <c r="O7733" s="1"/>
    </row>
    <row r="7734" spans="4:15" x14ac:dyDescent="0.2">
      <c r="D7734" s="1"/>
      <c r="E7734" s="1"/>
      <c r="K7734" s="1"/>
      <c r="L7734" s="1"/>
      <c r="O7734" s="1"/>
    </row>
    <row r="7735" spans="4:15" x14ac:dyDescent="0.2">
      <c r="D7735" s="1"/>
      <c r="E7735" s="1"/>
      <c r="K7735" s="1"/>
      <c r="L7735" s="1"/>
      <c r="O7735" s="1"/>
    </row>
    <row r="7736" spans="4:15" x14ac:dyDescent="0.2">
      <c r="D7736" s="1"/>
      <c r="E7736" s="1"/>
      <c r="K7736" s="1"/>
      <c r="L7736" s="1"/>
      <c r="O7736" s="1"/>
    </row>
    <row r="7737" spans="4:15" x14ac:dyDescent="0.2">
      <c r="D7737" s="1"/>
      <c r="E7737" s="1"/>
      <c r="K7737" s="1"/>
      <c r="L7737" s="1"/>
      <c r="O7737" s="1"/>
    </row>
    <row r="7738" spans="4:15" x14ac:dyDescent="0.2">
      <c r="D7738" s="1"/>
      <c r="E7738" s="1"/>
      <c r="K7738" s="1"/>
      <c r="L7738" s="1"/>
      <c r="O7738" s="1"/>
    </row>
    <row r="7739" spans="4:15" x14ac:dyDescent="0.2">
      <c r="D7739" s="1"/>
      <c r="E7739" s="1"/>
      <c r="K7739" s="1"/>
      <c r="L7739" s="1"/>
      <c r="O7739" s="1"/>
    </row>
    <row r="7740" spans="4:15" x14ac:dyDescent="0.2">
      <c r="D7740" s="1"/>
      <c r="E7740" s="1"/>
      <c r="K7740" s="1"/>
      <c r="L7740" s="1"/>
      <c r="O7740" s="1"/>
    </row>
    <row r="7741" spans="4:15" x14ac:dyDescent="0.2">
      <c r="D7741" s="1"/>
      <c r="E7741" s="1"/>
      <c r="K7741" s="1"/>
      <c r="L7741" s="1"/>
      <c r="O7741" s="1"/>
    </row>
    <row r="7742" spans="4:15" x14ac:dyDescent="0.2">
      <c r="D7742" s="1"/>
      <c r="E7742" s="1"/>
      <c r="K7742" s="1"/>
      <c r="L7742" s="1"/>
      <c r="O7742" s="1"/>
    </row>
    <row r="7743" spans="4:15" x14ac:dyDescent="0.2">
      <c r="D7743" s="1"/>
      <c r="E7743" s="1"/>
      <c r="K7743" s="1"/>
      <c r="L7743" s="1"/>
      <c r="O7743" s="1"/>
    </row>
    <row r="7744" spans="4:15" x14ac:dyDescent="0.2">
      <c r="D7744" s="1"/>
      <c r="E7744" s="1"/>
      <c r="K7744" s="1"/>
      <c r="L7744" s="1"/>
      <c r="O7744" s="1"/>
    </row>
    <row r="7745" spans="4:15" x14ac:dyDescent="0.2">
      <c r="D7745" s="1"/>
      <c r="E7745" s="1"/>
      <c r="K7745" s="1"/>
      <c r="L7745" s="1"/>
      <c r="O7745" s="1"/>
    </row>
    <row r="7746" spans="4:15" x14ac:dyDescent="0.2">
      <c r="D7746" s="1"/>
      <c r="E7746" s="1"/>
      <c r="K7746" s="1"/>
      <c r="L7746" s="1"/>
      <c r="O7746" s="1"/>
    </row>
    <row r="7747" spans="4:15" x14ac:dyDescent="0.2">
      <c r="D7747" s="1"/>
      <c r="E7747" s="1"/>
      <c r="K7747" s="1"/>
      <c r="L7747" s="1"/>
      <c r="O7747" s="1"/>
    </row>
    <row r="7748" spans="4:15" x14ac:dyDescent="0.2">
      <c r="D7748" s="1"/>
      <c r="E7748" s="1"/>
      <c r="K7748" s="1"/>
      <c r="L7748" s="1"/>
      <c r="O7748" s="1"/>
    </row>
    <row r="7749" spans="4:15" x14ac:dyDescent="0.2">
      <c r="D7749" s="1"/>
      <c r="E7749" s="1"/>
      <c r="K7749" s="1"/>
      <c r="L7749" s="1"/>
      <c r="O7749" s="1"/>
    </row>
    <row r="7750" spans="4:15" x14ac:dyDescent="0.2">
      <c r="D7750" s="1"/>
      <c r="E7750" s="1"/>
      <c r="K7750" s="1"/>
      <c r="L7750" s="1"/>
      <c r="O7750" s="1"/>
    </row>
    <row r="7751" spans="4:15" x14ac:dyDescent="0.2">
      <c r="D7751" s="1"/>
      <c r="E7751" s="1"/>
      <c r="K7751" s="1"/>
      <c r="L7751" s="1"/>
      <c r="O7751" s="1"/>
    </row>
    <row r="7752" spans="4:15" x14ac:dyDescent="0.2">
      <c r="D7752" s="1"/>
      <c r="E7752" s="1"/>
      <c r="K7752" s="1"/>
      <c r="L7752" s="1"/>
      <c r="O7752" s="1"/>
    </row>
    <row r="7753" spans="4:15" x14ac:dyDescent="0.2">
      <c r="D7753" s="1"/>
      <c r="E7753" s="1"/>
      <c r="K7753" s="1"/>
      <c r="L7753" s="1"/>
      <c r="O7753" s="1"/>
    </row>
    <row r="7754" spans="4:15" x14ac:dyDescent="0.2">
      <c r="D7754" s="1"/>
      <c r="E7754" s="1"/>
      <c r="K7754" s="1"/>
      <c r="L7754" s="1"/>
      <c r="O7754" s="1"/>
    </row>
    <row r="7755" spans="4:15" x14ac:dyDescent="0.2">
      <c r="D7755" s="1"/>
      <c r="E7755" s="1"/>
      <c r="K7755" s="1"/>
      <c r="L7755" s="1"/>
      <c r="O7755" s="1"/>
    </row>
    <row r="7756" spans="4:15" x14ac:dyDescent="0.2">
      <c r="D7756" s="1"/>
      <c r="E7756" s="1"/>
      <c r="K7756" s="1"/>
      <c r="L7756" s="1"/>
      <c r="O7756" s="1"/>
    </row>
    <row r="7757" spans="4:15" x14ac:dyDescent="0.2">
      <c r="D7757" s="1"/>
      <c r="E7757" s="1"/>
      <c r="K7757" s="1"/>
      <c r="L7757" s="1"/>
      <c r="O7757" s="1"/>
    </row>
    <row r="7758" spans="4:15" x14ac:dyDescent="0.2">
      <c r="D7758" s="1"/>
      <c r="E7758" s="1"/>
      <c r="K7758" s="1"/>
      <c r="L7758" s="1"/>
      <c r="O7758" s="1"/>
    </row>
    <row r="7759" spans="4:15" x14ac:dyDescent="0.2">
      <c r="D7759" s="1"/>
      <c r="E7759" s="1"/>
      <c r="K7759" s="1"/>
      <c r="L7759" s="1"/>
      <c r="O7759" s="1"/>
    </row>
    <row r="7760" spans="4:15" x14ac:dyDescent="0.2">
      <c r="D7760" s="1"/>
      <c r="E7760" s="1"/>
      <c r="K7760" s="1"/>
      <c r="L7760" s="1"/>
      <c r="O7760" s="1"/>
    </row>
    <row r="7761" spans="4:15" x14ac:dyDescent="0.2">
      <c r="D7761" s="1"/>
      <c r="E7761" s="1"/>
      <c r="K7761" s="1"/>
      <c r="L7761" s="1"/>
      <c r="O7761" s="1"/>
    </row>
    <row r="7762" spans="4:15" x14ac:dyDescent="0.2">
      <c r="D7762" s="1"/>
      <c r="E7762" s="1"/>
      <c r="K7762" s="1"/>
      <c r="L7762" s="1"/>
      <c r="O7762" s="1"/>
    </row>
    <row r="7763" spans="4:15" x14ac:dyDescent="0.2">
      <c r="D7763" s="1"/>
      <c r="E7763" s="1"/>
      <c r="K7763" s="1"/>
      <c r="L7763" s="1"/>
      <c r="O7763" s="1"/>
    </row>
    <row r="7764" spans="4:15" x14ac:dyDescent="0.2">
      <c r="D7764" s="1"/>
      <c r="E7764" s="1"/>
      <c r="K7764" s="1"/>
      <c r="L7764" s="1"/>
      <c r="O7764" s="1"/>
    </row>
    <row r="7765" spans="4:15" x14ac:dyDescent="0.2">
      <c r="D7765" s="1"/>
      <c r="E7765" s="1"/>
      <c r="K7765" s="1"/>
      <c r="L7765" s="1"/>
      <c r="O7765" s="1"/>
    </row>
    <row r="7766" spans="4:15" x14ac:dyDescent="0.2">
      <c r="D7766" s="1"/>
      <c r="E7766" s="1"/>
      <c r="K7766" s="1"/>
      <c r="L7766" s="1"/>
      <c r="O7766" s="1"/>
    </row>
    <row r="7767" spans="4:15" x14ac:dyDescent="0.2">
      <c r="D7767" s="1"/>
      <c r="E7767" s="1"/>
      <c r="K7767" s="1"/>
      <c r="L7767" s="1"/>
      <c r="O7767" s="1"/>
    </row>
    <row r="7768" spans="4:15" x14ac:dyDescent="0.2">
      <c r="D7768" s="1"/>
      <c r="E7768" s="1"/>
      <c r="K7768" s="1"/>
      <c r="L7768" s="1"/>
      <c r="O7768" s="1"/>
    </row>
    <row r="7769" spans="4:15" x14ac:dyDescent="0.2">
      <c r="D7769" s="1"/>
      <c r="E7769" s="1"/>
      <c r="K7769" s="1"/>
      <c r="L7769" s="1"/>
      <c r="O7769" s="1"/>
    </row>
    <row r="7770" spans="4:15" x14ac:dyDescent="0.2">
      <c r="D7770" s="1"/>
      <c r="E7770" s="1"/>
      <c r="K7770" s="1"/>
      <c r="L7770" s="1"/>
      <c r="O7770" s="1"/>
    </row>
    <row r="7771" spans="4:15" x14ac:dyDescent="0.2">
      <c r="D7771" s="1"/>
      <c r="E7771" s="1"/>
      <c r="K7771" s="1"/>
      <c r="L7771" s="1"/>
      <c r="O7771" s="1"/>
    </row>
    <row r="7772" spans="4:15" x14ac:dyDescent="0.2">
      <c r="D7772" s="1"/>
      <c r="E7772" s="1"/>
      <c r="K7772" s="1"/>
      <c r="L7772" s="1"/>
      <c r="O7772" s="1"/>
    </row>
    <row r="7773" spans="4:15" x14ac:dyDescent="0.2">
      <c r="D7773" s="1"/>
      <c r="E7773" s="1"/>
      <c r="K7773" s="1"/>
      <c r="L7773" s="1"/>
      <c r="O7773" s="1"/>
    </row>
    <row r="7774" spans="4:15" x14ac:dyDescent="0.2">
      <c r="D7774" s="1"/>
      <c r="E7774" s="1"/>
      <c r="K7774" s="1"/>
      <c r="L7774" s="1"/>
      <c r="O7774" s="1"/>
    </row>
    <row r="7775" spans="4:15" x14ac:dyDescent="0.2">
      <c r="D7775" s="1"/>
      <c r="E7775" s="1"/>
      <c r="K7775" s="1"/>
      <c r="L7775" s="1"/>
      <c r="O7775" s="1"/>
    </row>
    <row r="7776" spans="4:15" x14ac:dyDescent="0.2">
      <c r="D7776" s="1"/>
      <c r="E7776" s="1"/>
      <c r="K7776" s="1"/>
      <c r="L7776" s="1"/>
      <c r="O7776" s="1"/>
    </row>
    <row r="7777" spans="4:15" x14ac:dyDescent="0.2">
      <c r="D7777" s="1"/>
      <c r="E7777" s="1"/>
      <c r="K7777" s="1"/>
      <c r="L7777" s="1"/>
      <c r="O7777" s="1"/>
    </row>
    <row r="7778" spans="4:15" x14ac:dyDescent="0.2">
      <c r="D7778" s="1"/>
      <c r="E7778" s="1"/>
      <c r="K7778" s="1"/>
      <c r="L7778" s="1"/>
      <c r="O7778" s="1"/>
    </row>
    <row r="7779" spans="4:15" x14ac:dyDescent="0.2">
      <c r="D7779" s="1"/>
      <c r="E7779" s="1"/>
      <c r="K7779" s="1"/>
      <c r="L7779" s="1"/>
      <c r="O7779" s="1"/>
    </row>
    <row r="7780" spans="4:15" x14ac:dyDescent="0.2">
      <c r="D7780" s="1"/>
      <c r="E7780" s="1"/>
      <c r="K7780" s="1"/>
      <c r="L7780" s="1"/>
      <c r="O7780" s="1"/>
    </row>
    <row r="7781" spans="4:15" x14ac:dyDescent="0.2">
      <c r="D7781" s="1"/>
      <c r="E7781" s="1"/>
      <c r="K7781" s="1"/>
      <c r="L7781" s="1"/>
      <c r="O7781" s="1"/>
    </row>
    <row r="7782" spans="4:15" x14ac:dyDescent="0.2">
      <c r="D7782" s="1"/>
      <c r="E7782" s="1"/>
      <c r="K7782" s="1"/>
      <c r="L7782" s="1"/>
      <c r="O7782" s="1"/>
    </row>
    <row r="7783" spans="4:15" x14ac:dyDescent="0.2">
      <c r="D7783" s="1"/>
      <c r="E7783" s="1"/>
      <c r="K7783" s="1"/>
      <c r="L7783" s="1"/>
      <c r="O7783" s="1"/>
    </row>
    <row r="7784" spans="4:15" x14ac:dyDescent="0.2">
      <c r="D7784" s="1"/>
      <c r="E7784" s="1"/>
      <c r="K7784" s="1"/>
      <c r="L7784" s="1"/>
      <c r="O7784" s="1"/>
    </row>
    <row r="7785" spans="4:15" x14ac:dyDescent="0.2">
      <c r="D7785" s="1"/>
      <c r="E7785" s="1"/>
      <c r="K7785" s="1"/>
      <c r="L7785" s="1"/>
      <c r="O7785" s="1"/>
    </row>
    <row r="7786" spans="4:15" x14ac:dyDescent="0.2">
      <c r="D7786" s="1"/>
      <c r="E7786" s="1"/>
      <c r="K7786" s="1"/>
      <c r="L7786" s="1"/>
      <c r="O7786" s="1"/>
    </row>
    <row r="7787" spans="4:15" x14ac:dyDescent="0.2">
      <c r="D7787" s="1"/>
      <c r="E7787" s="1"/>
      <c r="K7787" s="1"/>
      <c r="L7787" s="1"/>
      <c r="O7787" s="1"/>
    </row>
    <row r="7788" spans="4:15" x14ac:dyDescent="0.2">
      <c r="D7788" s="1"/>
      <c r="E7788" s="1"/>
      <c r="K7788" s="1"/>
      <c r="L7788" s="1"/>
      <c r="O7788" s="1"/>
    </row>
    <row r="7789" spans="4:15" x14ac:dyDescent="0.2">
      <c r="D7789" s="1"/>
      <c r="E7789" s="1"/>
      <c r="K7789" s="1"/>
      <c r="L7789" s="1"/>
      <c r="O7789" s="1"/>
    </row>
    <row r="7790" spans="4:15" x14ac:dyDescent="0.2">
      <c r="D7790" s="1"/>
      <c r="E7790" s="1"/>
      <c r="K7790" s="1"/>
      <c r="L7790" s="1"/>
      <c r="O7790" s="1"/>
    </row>
    <row r="7791" spans="4:15" x14ac:dyDescent="0.2">
      <c r="D7791" s="1"/>
      <c r="E7791" s="1"/>
      <c r="K7791" s="1"/>
      <c r="L7791" s="1"/>
      <c r="O7791" s="1"/>
    </row>
    <row r="7792" spans="4:15" x14ac:dyDescent="0.2">
      <c r="D7792" s="1"/>
      <c r="E7792" s="1"/>
      <c r="K7792" s="1"/>
      <c r="L7792" s="1"/>
      <c r="O7792" s="1"/>
    </row>
    <row r="7793" spans="4:15" x14ac:dyDescent="0.2">
      <c r="D7793" s="1"/>
      <c r="E7793" s="1"/>
      <c r="K7793" s="1"/>
      <c r="L7793" s="1"/>
      <c r="O7793" s="1"/>
    </row>
    <row r="7794" spans="4:15" x14ac:dyDescent="0.2">
      <c r="D7794" s="1"/>
      <c r="E7794" s="1"/>
      <c r="K7794" s="1"/>
      <c r="L7794" s="1"/>
      <c r="O7794" s="1"/>
    </row>
    <row r="7795" spans="4:15" x14ac:dyDescent="0.2">
      <c r="D7795" s="1"/>
      <c r="E7795" s="1"/>
      <c r="K7795" s="1"/>
      <c r="L7795" s="1"/>
      <c r="O7795" s="1"/>
    </row>
    <row r="7796" spans="4:15" x14ac:dyDescent="0.2">
      <c r="D7796" s="1"/>
      <c r="E7796" s="1"/>
      <c r="K7796" s="1"/>
      <c r="L7796" s="1"/>
      <c r="O7796" s="1"/>
    </row>
    <row r="7797" spans="4:15" x14ac:dyDescent="0.2">
      <c r="D7797" s="1"/>
      <c r="E7797" s="1"/>
      <c r="K7797" s="1"/>
      <c r="L7797" s="1"/>
      <c r="O7797" s="1"/>
    </row>
    <row r="7798" spans="4:15" x14ac:dyDescent="0.2">
      <c r="D7798" s="1"/>
      <c r="E7798" s="1"/>
      <c r="K7798" s="1"/>
      <c r="L7798" s="1"/>
      <c r="O7798" s="1"/>
    </row>
    <row r="7799" spans="4:15" x14ac:dyDescent="0.2">
      <c r="D7799" s="1"/>
      <c r="E7799" s="1"/>
      <c r="K7799" s="1"/>
      <c r="L7799" s="1"/>
      <c r="O7799" s="1"/>
    </row>
    <row r="7800" spans="4:15" x14ac:dyDescent="0.2">
      <c r="D7800" s="1"/>
      <c r="E7800" s="1"/>
      <c r="K7800" s="1"/>
      <c r="L7800" s="1"/>
      <c r="O7800" s="1"/>
    </row>
    <row r="7801" spans="4:15" x14ac:dyDescent="0.2">
      <c r="D7801" s="1"/>
      <c r="E7801" s="1"/>
      <c r="K7801" s="1"/>
      <c r="L7801" s="1"/>
      <c r="O7801" s="1"/>
    </row>
    <row r="7802" spans="4:15" x14ac:dyDescent="0.2">
      <c r="D7802" s="1"/>
      <c r="E7802" s="1"/>
      <c r="K7802" s="1"/>
      <c r="L7802" s="1"/>
      <c r="O7802" s="1"/>
    </row>
    <row r="7803" spans="4:15" x14ac:dyDescent="0.2">
      <c r="D7803" s="1"/>
      <c r="E7803" s="1"/>
      <c r="K7803" s="1"/>
      <c r="L7803" s="1"/>
      <c r="O7803" s="1"/>
    </row>
    <row r="7804" spans="4:15" x14ac:dyDescent="0.2">
      <c r="D7804" s="1"/>
      <c r="E7804" s="1"/>
      <c r="K7804" s="1"/>
      <c r="L7804" s="1"/>
      <c r="O7804" s="1"/>
    </row>
    <row r="7805" spans="4:15" x14ac:dyDescent="0.2">
      <c r="D7805" s="1"/>
      <c r="E7805" s="1"/>
      <c r="K7805" s="1"/>
      <c r="L7805" s="1"/>
      <c r="O7805" s="1"/>
    </row>
    <row r="7806" spans="4:15" x14ac:dyDescent="0.2">
      <c r="D7806" s="1"/>
      <c r="E7806" s="1"/>
      <c r="K7806" s="1"/>
      <c r="L7806" s="1"/>
      <c r="O7806" s="1"/>
    </row>
    <row r="7807" spans="4:15" x14ac:dyDescent="0.2">
      <c r="D7807" s="1"/>
      <c r="E7807" s="1"/>
      <c r="K7807" s="1"/>
      <c r="L7807" s="1"/>
      <c r="O7807" s="1"/>
    </row>
    <row r="7808" spans="4:15" x14ac:dyDescent="0.2">
      <c r="D7808" s="1"/>
      <c r="E7808" s="1"/>
      <c r="K7808" s="1"/>
      <c r="L7808" s="1"/>
      <c r="O7808" s="1"/>
    </row>
    <row r="7809" spans="4:15" x14ac:dyDescent="0.2">
      <c r="D7809" s="1"/>
      <c r="E7809" s="1"/>
      <c r="K7809" s="1"/>
      <c r="L7809" s="1"/>
      <c r="O7809" s="1"/>
    </row>
    <row r="7810" spans="4:15" x14ac:dyDescent="0.2">
      <c r="D7810" s="1"/>
      <c r="E7810" s="1"/>
      <c r="K7810" s="1"/>
      <c r="L7810" s="1"/>
      <c r="O7810" s="1"/>
    </row>
    <row r="7811" spans="4:15" x14ac:dyDescent="0.2">
      <c r="D7811" s="1"/>
      <c r="E7811" s="1"/>
      <c r="K7811" s="1"/>
      <c r="L7811" s="1"/>
      <c r="O7811" s="1"/>
    </row>
    <row r="7812" spans="4:15" x14ac:dyDescent="0.2">
      <c r="D7812" s="1"/>
      <c r="E7812" s="1"/>
      <c r="K7812" s="1"/>
      <c r="L7812" s="1"/>
      <c r="O7812" s="1"/>
    </row>
    <row r="7813" spans="4:15" x14ac:dyDescent="0.2">
      <c r="D7813" s="1"/>
      <c r="E7813" s="1"/>
      <c r="K7813" s="1"/>
      <c r="L7813" s="1"/>
      <c r="O7813" s="1"/>
    </row>
    <row r="7814" spans="4:15" x14ac:dyDescent="0.2">
      <c r="D7814" s="1"/>
      <c r="E7814" s="1"/>
      <c r="K7814" s="1"/>
      <c r="L7814" s="1"/>
      <c r="O7814" s="1"/>
    </row>
    <row r="7815" spans="4:15" x14ac:dyDescent="0.2">
      <c r="D7815" s="1"/>
      <c r="E7815" s="1"/>
      <c r="K7815" s="1"/>
      <c r="L7815" s="1"/>
      <c r="O7815" s="1"/>
    </row>
    <row r="7816" spans="4:15" x14ac:dyDescent="0.2">
      <c r="D7816" s="1"/>
      <c r="E7816" s="1"/>
      <c r="K7816" s="1"/>
      <c r="L7816" s="1"/>
      <c r="O7816" s="1"/>
    </row>
    <row r="7817" spans="4:15" x14ac:dyDescent="0.2">
      <c r="D7817" s="1"/>
      <c r="E7817" s="1"/>
      <c r="K7817" s="1"/>
      <c r="L7817" s="1"/>
      <c r="O7817" s="1"/>
    </row>
    <row r="7818" spans="4:15" x14ac:dyDescent="0.2">
      <c r="D7818" s="1"/>
      <c r="E7818" s="1"/>
      <c r="K7818" s="1"/>
      <c r="L7818" s="1"/>
      <c r="O7818" s="1"/>
    </row>
    <row r="7819" spans="4:15" x14ac:dyDescent="0.2">
      <c r="D7819" s="1"/>
      <c r="E7819" s="1"/>
      <c r="K7819" s="1"/>
      <c r="L7819" s="1"/>
      <c r="O7819" s="1"/>
    </row>
    <row r="7820" spans="4:15" x14ac:dyDescent="0.2">
      <c r="D7820" s="1"/>
      <c r="E7820" s="1"/>
      <c r="K7820" s="1"/>
      <c r="L7820" s="1"/>
      <c r="O7820" s="1"/>
    </row>
    <row r="7821" spans="4:15" x14ac:dyDescent="0.2">
      <c r="D7821" s="1"/>
      <c r="E7821" s="1"/>
      <c r="K7821" s="1"/>
      <c r="L7821" s="1"/>
      <c r="O7821" s="1"/>
    </row>
    <row r="7822" spans="4:15" x14ac:dyDescent="0.2">
      <c r="D7822" s="1"/>
      <c r="E7822" s="1"/>
      <c r="K7822" s="1"/>
      <c r="L7822" s="1"/>
      <c r="O7822" s="1"/>
    </row>
    <row r="7823" spans="4:15" x14ac:dyDescent="0.2">
      <c r="D7823" s="1"/>
      <c r="E7823" s="1"/>
      <c r="K7823" s="1"/>
      <c r="L7823" s="1"/>
      <c r="O7823" s="1"/>
    </row>
    <row r="7824" spans="4:15" x14ac:dyDescent="0.2">
      <c r="D7824" s="1"/>
      <c r="E7824" s="1"/>
      <c r="K7824" s="1"/>
      <c r="L7824" s="1"/>
      <c r="O7824" s="1"/>
    </row>
    <row r="7825" spans="4:15" x14ac:dyDescent="0.2">
      <c r="D7825" s="1"/>
      <c r="E7825" s="1"/>
      <c r="K7825" s="1"/>
      <c r="L7825" s="1"/>
      <c r="O7825" s="1"/>
    </row>
    <row r="7826" spans="4:15" x14ac:dyDescent="0.2">
      <c r="D7826" s="1"/>
      <c r="E7826" s="1"/>
      <c r="K7826" s="1"/>
      <c r="L7826" s="1"/>
      <c r="O7826" s="1"/>
    </row>
    <row r="7827" spans="4:15" x14ac:dyDescent="0.2">
      <c r="D7827" s="1"/>
      <c r="E7827" s="1"/>
      <c r="K7827" s="1"/>
      <c r="L7827" s="1"/>
      <c r="O7827" s="1"/>
    </row>
    <row r="7828" spans="4:15" x14ac:dyDescent="0.2">
      <c r="D7828" s="1"/>
      <c r="E7828" s="1"/>
      <c r="K7828" s="1"/>
      <c r="L7828" s="1"/>
      <c r="O7828" s="1"/>
    </row>
    <row r="7829" spans="4:15" x14ac:dyDescent="0.2">
      <c r="D7829" s="1"/>
      <c r="E7829" s="1"/>
      <c r="K7829" s="1"/>
      <c r="L7829" s="1"/>
      <c r="O7829" s="1"/>
    </row>
    <row r="7830" spans="4:15" x14ac:dyDescent="0.2">
      <c r="D7830" s="1"/>
      <c r="E7830" s="1"/>
      <c r="K7830" s="1"/>
      <c r="L7830" s="1"/>
      <c r="O7830" s="1"/>
    </row>
    <row r="7831" spans="4:15" x14ac:dyDescent="0.2">
      <c r="D7831" s="1"/>
      <c r="E7831" s="1"/>
      <c r="K7831" s="1"/>
      <c r="L7831" s="1"/>
      <c r="O7831" s="1"/>
    </row>
    <row r="7832" spans="4:15" x14ac:dyDescent="0.2">
      <c r="D7832" s="1"/>
      <c r="E7832" s="1"/>
      <c r="K7832" s="1"/>
      <c r="L7832" s="1"/>
      <c r="O7832" s="1"/>
    </row>
    <row r="7833" spans="4:15" x14ac:dyDescent="0.2">
      <c r="D7833" s="1"/>
      <c r="E7833" s="1"/>
      <c r="K7833" s="1"/>
      <c r="L7833" s="1"/>
      <c r="O7833" s="1"/>
    </row>
    <row r="7834" spans="4:15" x14ac:dyDescent="0.2">
      <c r="D7834" s="1"/>
      <c r="E7834" s="1"/>
      <c r="K7834" s="1"/>
      <c r="L7834" s="1"/>
      <c r="O7834" s="1"/>
    </row>
    <row r="7835" spans="4:15" x14ac:dyDescent="0.2">
      <c r="D7835" s="1"/>
      <c r="E7835" s="1"/>
      <c r="K7835" s="1"/>
      <c r="L7835" s="1"/>
      <c r="O7835" s="1"/>
    </row>
    <row r="7836" spans="4:15" x14ac:dyDescent="0.2">
      <c r="D7836" s="1"/>
      <c r="E7836" s="1"/>
      <c r="K7836" s="1"/>
      <c r="L7836" s="1"/>
      <c r="O7836" s="1"/>
    </row>
    <row r="7837" spans="4:15" x14ac:dyDescent="0.2">
      <c r="D7837" s="1"/>
      <c r="E7837" s="1"/>
      <c r="K7837" s="1"/>
      <c r="L7837" s="1"/>
      <c r="O7837" s="1"/>
    </row>
    <row r="7838" spans="4:15" x14ac:dyDescent="0.2">
      <c r="D7838" s="1"/>
      <c r="E7838" s="1"/>
      <c r="K7838" s="1"/>
      <c r="L7838" s="1"/>
      <c r="O7838" s="1"/>
    </row>
    <row r="7839" spans="4:15" x14ac:dyDescent="0.2">
      <c r="D7839" s="1"/>
      <c r="E7839" s="1"/>
      <c r="K7839" s="1"/>
      <c r="L7839" s="1"/>
      <c r="O7839" s="1"/>
    </row>
    <row r="7840" spans="4:15" x14ac:dyDescent="0.2">
      <c r="D7840" s="1"/>
      <c r="E7840" s="1"/>
      <c r="K7840" s="1"/>
      <c r="L7840" s="1"/>
      <c r="O7840" s="1"/>
    </row>
    <row r="7841" spans="4:15" x14ac:dyDescent="0.2">
      <c r="D7841" s="1"/>
      <c r="E7841" s="1"/>
      <c r="K7841" s="1"/>
      <c r="L7841" s="1"/>
      <c r="O7841" s="1"/>
    </row>
    <row r="7842" spans="4:15" x14ac:dyDescent="0.2">
      <c r="D7842" s="1"/>
      <c r="E7842" s="1"/>
      <c r="K7842" s="1"/>
      <c r="L7842" s="1"/>
      <c r="O7842" s="1"/>
    </row>
    <row r="7843" spans="4:15" x14ac:dyDescent="0.2">
      <c r="D7843" s="1"/>
      <c r="E7843" s="1"/>
      <c r="K7843" s="1"/>
      <c r="L7843" s="1"/>
      <c r="O7843" s="1"/>
    </row>
    <row r="7844" spans="4:15" x14ac:dyDescent="0.2">
      <c r="D7844" s="1"/>
      <c r="E7844" s="1"/>
      <c r="K7844" s="1"/>
      <c r="L7844" s="1"/>
      <c r="O7844" s="1"/>
    </row>
    <row r="7845" spans="4:15" x14ac:dyDescent="0.2">
      <c r="D7845" s="1"/>
      <c r="E7845" s="1"/>
      <c r="K7845" s="1"/>
      <c r="L7845" s="1"/>
      <c r="O7845" s="1"/>
    </row>
    <row r="7846" spans="4:15" x14ac:dyDescent="0.2">
      <c r="D7846" s="1"/>
      <c r="E7846" s="1"/>
      <c r="K7846" s="1"/>
      <c r="L7846" s="1"/>
      <c r="O7846" s="1"/>
    </row>
    <row r="7847" spans="4:15" x14ac:dyDescent="0.2">
      <c r="D7847" s="1"/>
      <c r="E7847" s="1"/>
      <c r="K7847" s="1"/>
      <c r="L7847" s="1"/>
      <c r="O7847" s="1"/>
    </row>
    <row r="7848" spans="4:15" x14ac:dyDescent="0.2">
      <c r="D7848" s="1"/>
      <c r="E7848" s="1"/>
      <c r="K7848" s="1"/>
      <c r="L7848" s="1"/>
      <c r="O7848" s="1"/>
    </row>
    <row r="7849" spans="4:15" x14ac:dyDescent="0.2">
      <c r="D7849" s="1"/>
      <c r="E7849" s="1"/>
      <c r="K7849" s="1"/>
      <c r="L7849" s="1"/>
      <c r="O7849" s="1"/>
    </row>
    <row r="7850" spans="4:15" x14ac:dyDescent="0.2">
      <c r="D7850" s="1"/>
      <c r="E7850" s="1"/>
      <c r="K7850" s="1"/>
      <c r="L7850" s="1"/>
      <c r="O7850" s="1"/>
    </row>
    <row r="7851" spans="4:15" x14ac:dyDescent="0.2">
      <c r="D7851" s="1"/>
      <c r="E7851" s="1"/>
      <c r="K7851" s="1"/>
      <c r="L7851" s="1"/>
      <c r="O7851" s="1"/>
    </row>
    <row r="7852" spans="4:15" x14ac:dyDescent="0.2">
      <c r="D7852" s="1"/>
      <c r="E7852" s="1"/>
      <c r="K7852" s="1"/>
      <c r="L7852" s="1"/>
      <c r="O7852" s="1"/>
    </row>
    <row r="7853" spans="4:15" x14ac:dyDescent="0.2">
      <c r="D7853" s="1"/>
      <c r="E7853" s="1"/>
      <c r="K7853" s="1"/>
      <c r="L7853" s="1"/>
      <c r="O7853" s="1"/>
    </row>
    <row r="7854" spans="4:15" x14ac:dyDescent="0.2">
      <c r="D7854" s="1"/>
      <c r="E7854" s="1"/>
      <c r="K7854" s="1"/>
      <c r="L7854" s="1"/>
      <c r="O7854" s="1"/>
    </row>
    <row r="7855" spans="4:15" x14ac:dyDescent="0.2">
      <c r="D7855" s="1"/>
      <c r="E7855" s="1"/>
      <c r="K7855" s="1"/>
      <c r="L7855" s="1"/>
      <c r="O7855" s="1"/>
    </row>
    <row r="7856" spans="4:15" x14ac:dyDescent="0.2">
      <c r="D7856" s="1"/>
      <c r="E7856" s="1"/>
      <c r="K7856" s="1"/>
      <c r="L7856" s="1"/>
      <c r="O7856" s="1"/>
    </row>
    <row r="7857" spans="4:15" x14ac:dyDescent="0.2">
      <c r="D7857" s="1"/>
      <c r="E7857" s="1"/>
      <c r="K7857" s="1"/>
      <c r="L7857" s="1"/>
      <c r="O7857" s="1"/>
    </row>
    <row r="7858" spans="4:15" x14ac:dyDescent="0.2">
      <c r="D7858" s="1"/>
      <c r="E7858" s="1"/>
      <c r="K7858" s="1"/>
      <c r="L7858" s="1"/>
      <c r="O7858" s="1"/>
    </row>
    <row r="7859" spans="4:15" x14ac:dyDescent="0.2">
      <c r="D7859" s="1"/>
      <c r="E7859" s="1"/>
      <c r="K7859" s="1"/>
      <c r="L7859" s="1"/>
      <c r="O7859" s="1"/>
    </row>
    <row r="7860" spans="4:15" x14ac:dyDescent="0.2">
      <c r="D7860" s="1"/>
      <c r="E7860" s="1"/>
      <c r="K7860" s="1"/>
      <c r="L7860" s="1"/>
      <c r="O7860" s="1"/>
    </row>
    <row r="7861" spans="4:15" x14ac:dyDescent="0.2">
      <c r="D7861" s="1"/>
      <c r="E7861" s="1"/>
      <c r="K7861" s="1"/>
      <c r="L7861" s="1"/>
      <c r="O7861" s="1"/>
    </row>
    <row r="7862" spans="4:15" x14ac:dyDescent="0.2">
      <c r="D7862" s="1"/>
      <c r="E7862" s="1"/>
      <c r="K7862" s="1"/>
      <c r="L7862" s="1"/>
      <c r="O7862" s="1"/>
    </row>
    <row r="7863" spans="4:15" x14ac:dyDescent="0.2">
      <c r="D7863" s="1"/>
      <c r="E7863" s="1"/>
      <c r="K7863" s="1"/>
      <c r="L7863" s="1"/>
      <c r="O7863" s="1"/>
    </row>
    <row r="7864" spans="4:15" x14ac:dyDescent="0.2">
      <c r="D7864" s="1"/>
      <c r="E7864" s="1"/>
      <c r="K7864" s="1"/>
      <c r="L7864" s="1"/>
      <c r="O7864" s="1"/>
    </row>
    <row r="7865" spans="4:15" x14ac:dyDescent="0.2">
      <c r="D7865" s="1"/>
      <c r="E7865" s="1"/>
      <c r="K7865" s="1"/>
      <c r="L7865" s="1"/>
      <c r="O7865" s="1"/>
    </row>
    <row r="7866" spans="4:15" x14ac:dyDescent="0.2">
      <c r="D7866" s="1"/>
      <c r="E7866" s="1"/>
      <c r="K7866" s="1"/>
      <c r="L7866" s="1"/>
      <c r="O7866" s="1"/>
    </row>
    <row r="7867" spans="4:15" x14ac:dyDescent="0.2">
      <c r="D7867" s="1"/>
      <c r="E7867" s="1"/>
      <c r="K7867" s="1"/>
      <c r="L7867" s="1"/>
      <c r="O7867" s="1"/>
    </row>
    <row r="7868" spans="4:15" x14ac:dyDescent="0.2">
      <c r="D7868" s="1"/>
      <c r="E7868" s="1"/>
      <c r="K7868" s="1"/>
      <c r="L7868" s="1"/>
      <c r="O7868" s="1"/>
    </row>
    <row r="7869" spans="4:15" x14ac:dyDescent="0.2">
      <c r="D7869" s="1"/>
      <c r="E7869" s="1"/>
      <c r="K7869" s="1"/>
      <c r="L7869" s="1"/>
      <c r="O7869" s="1"/>
    </row>
    <row r="7870" spans="4:15" x14ac:dyDescent="0.2">
      <c r="D7870" s="1"/>
      <c r="E7870" s="1"/>
      <c r="K7870" s="1"/>
      <c r="L7870" s="1"/>
      <c r="O7870" s="1"/>
    </row>
    <row r="7871" spans="4:15" x14ac:dyDescent="0.2">
      <c r="D7871" s="1"/>
      <c r="E7871" s="1"/>
      <c r="K7871" s="1"/>
      <c r="L7871" s="1"/>
      <c r="O7871" s="1"/>
    </row>
    <row r="7872" spans="4:15" x14ac:dyDescent="0.2">
      <c r="D7872" s="1"/>
      <c r="E7872" s="1"/>
      <c r="K7872" s="1"/>
      <c r="L7872" s="1"/>
      <c r="O7872" s="1"/>
    </row>
    <row r="7873" spans="4:15" x14ac:dyDescent="0.2">
      <c r="D7873" s="1"/>
      <c r="E7873" s="1"/>
      <c r="K7873" s="1"/>
      <c r="L7873" s="1"/>
      <c r="O7873" s="1"/>
    </row>
    <row r="7874" spans="4:15" x14ac:dyDescent="0.2">
      <c r="D7874" s="1"/>
      <c r="E7874" s="1"/>
      <c r="K7874" s="1"/>
      <c r="L7874" s="1"/>
      <c r="O7874" s="1"/>
    </row>
    <row r="7875" spans="4:15" x14ac:dyDescent="0.2">
      <c r="D7875" s="1"/>
      <c r="E7875" s="1"/>
      <c r="K7875" s="1"/>
      <c r="L7875" s="1"/>
      <c r="O7875" s="1"/>
    </row>
    <row r="7876" spans="4:15" x14ac:dyDescent="0.2">
      <c r="D7876" s="1"/>
      <c r="E7876" s="1"/>
      <c r="K7876" s="1"/>
      <c r="L7876" s="1"/>
      <c r="O7876" s="1"/>
    </row>
    <row r="7877" spans="4:15" x14ac:dyDescent="0.2">
      <c r="D7877" s="1"/>
      <c r="E7877" s="1"/>
      <c r="K7877" s="1"/>
      <c r="L7877" s="1"/>
      <c r="O7877" s="1"/>
    </row>
    <row r="7878" spans="4:15" x14ac:dyDescent="0.2">
      <c r="D7878" s="1"/>
      <c r="E7878" s="1"/>
      <c r="K7878" s="1"/>
      <c r="L7878" s="1"/>
      <c r="O7878" s="1"/>
    </row>
    <row r="7879" spans="4:15" x14ac:dyDescent="0.2">
      <c r="D7879" s="1"/>
      <c r="E7879" s="1"/>
      <c r="K7879" s="1"/>
      <c r="L7879" s="1"/>
      <c r="O7879" s="1"/>
    </row>
    <row r="7880" spans="4:15" x14ac:dyDescent="0.2">
      <c r="D7880" s="1"/>
      <c r="E7880" s="1"/>
      <c r="K7880" s="1"/>
      <c r="L7880" s="1"/>
      <c r="O7880" s="1"/>
    </row>
    <row r="7881" spans="4:15" x14ac:dyDescent="0.2">
      <c r="D7881" s="1"/>
      <c r="E7881" s="1"/>
      <c r="K7881" s="1"/>
      <c r="L7881" s="1"/>
      <c r="O7881" s="1"/>
    </row>
    <row r="7882" spans="4:15" x14ac:dyDescent="0.2">
      <c r="D7882" s="1"/>
      <c r="E7882" s="1"/>
      <c r="K7882" s="1"/>
      <c r="L7882" s="1"/>
      <c r="O7882" s="1"/>
    </row>
    <row r="7883" spans="4:15" x14ac:dyDescent="0.2">
      <c r="D7883" s="1"/>
      <c r="E7883" s="1"/>
      <c r="K7883" s="1"/>
      <c r="L7883" s="1"/>
      <c r="O7883" s="1"/>
    </row>
    <row r="7884" spans="4:15" x14ac:dyDescent="0.2">
      <c r="D7884" s="1"/>
      <c r="E7884" s="1"/>
      <c r="K7884" s="1"/>
      <c r="L7884" s="1"/>
      <c r="O7884" s="1"/>
    </row>
    <row r="7885" spans="4:15" x14ac:dyDescent="0.2">
      <c r="D7885" s="1"/>
      <c r="E7885" s="1"/>
      <c r="K7885" s="1"/>
      <c r="L7885" s="1"/>
      <c r="O7885" s="1"/>
    </row>
    <row r="7886" spans="4:15" x14ac:dyDescent="0.2">
      <c r="D7886" s="1"/>
      <c r="E7886" s="1"/>
      <c r="K7886" s="1"/>
      <c r="L7886" s="1"/>
      <c r="O7886" s="1"/>
    </row>
    <row r="7887" spans="4:15" x14ac:dyDescent="0.2">
      <c r="D7887" s="1"/>
      <c r="E7887" s="1"/>
      <c r="K7887" s="1"/>
      <c r="L7887" s="1"/>
      <c r="O7887" s="1"/>
    </row>
    <row r="7888" spans="4:15" x14ac:dyDescent="0.2">
      <c r="D7888" s="1"/>
      <c r="E7888" s="1"/>
      <c r="K7888" s="1"/>
      <c r="L7888" s="1"/>
      <c r="O7888" s="1"/>
    </row>
    <row r="7889" spans="4:15" x14ac:dyDescent="0.2">
      <c r="D7889" s="1"/>
      <c r="E7889" s="1"/>
      <c r="K7889" s="1"/>
      <c r="L7889" s="1"/>
      <c r="O7889" s="1"/>
    </row>
    <row r="7890" spans="4:15" x14ac:dyDescent="0.2">
      <c r="D7890" s="1"/>
      <c r="E7890" s="1"/>
      <c r="K7890" s="1"/>
      <c r="L7890" s="1"/>
      <c r="O7890" s="1"/>
    </row>
    <row r="7891" spans="4:15" x14ac:dyDescent="0.2">
      <c r="D7891" s="1"/>
      <c r="E7891" s="1"/>
      <c r="K7891" s="1"/>
      <c r="L7891" s="1"/>
      <c r="O7891" s="1"/>
    </row>
    <row r="7892" spans="4:15" x14ac:dyDescent="0.2">
      <c r="D7892" s="1"/>
      <c r="E7892" s="1"/>
      <c r="K7892" s="1"/>
      <c r="L7892" s="1"/>
      <c r="O7892" s="1"/>
    </row>
    <row r="7893" spans="4:15" x14ac:dyDescent="0.2">
      <c r="D7893" s="1"/>
      <c r="E7893" s="1"/>
      <c r="K7893" s="1"/>
      <c r="L7893" s="1"/>
      <c r="O7893" s="1"/>
    </row>
    <row r="7894" spans="4:15" x14ac:dyDescent="0.2">
      <c r="D7894" s="1"/>
      <c r="E7894" s="1"/>
      <c r="K7894" s="1"/>
      <c r="L7894" s="1"/>
      <c r="O7894" s="1"/>
    </row>
    <row r="7895" spans="4:15" x14ac:dyDescent="0.2">
      <c r="D7895" s="1"/>
      <c r="E7895" s="1"/>
      <c r="K7895" s="1"/>
      <c r="L7895" s="1"/>
      <c r="O7895" s="1"/>
    </row>
    <row r="7896" spans="4:15" x14ac:dyDescent="0.2">
      <c r="D7896" s="1"/>
      <c r="E7896" s="1"/>
      <c r="K7896" s="1"/>
      <c r="L7896" s="1"/>
      <c r="O7896" s="1"/>
    </row>
    <row r="7897" spans="4:15" x14ac:dyDescent="0.2">
      <c r="D7897" s="1"/>
      <c r="E7897" s="1"/>
      <c r="K7897" s="1"/>
      <c r="L7897" s="1"/>
      <c r="O7897" s="1"/>
    </row>
    <row r="7898" spans="4:15" x14ac:dyDescent="0.2">
      <c r="D7898" s="1"/>
      <c r="E7898" s="1"/>
      <c r="K7898" s="1"/>
      <c r="L7898" s="1"/>
      <c r="O7898" s="1"/>
    </row>
    <row r="7899" spans="4:15" x14ac:dyDescent="0.2">
      <c r="D7899" s="1"/>
      <c r="E7899" s="1"/>
      <c r="K7899" s="1"/>
      <c r="L7899" s="1"/>
      <c r="O7899" s="1"/>
    </row>
    <row r="7900" spans="4:15" x14ac:dyDescent="0.2">
      <c r="D7900" s="1"/>
      <c r="E7900" s="1"/>
      <c r="K7900" s="1"/>
      <c r="L7900" s="1"/>
      <c r="O7900" s="1"/>
    </row>
    <row r="7901" spans="4:15" x14ac:dyDescent="0.2">
      <c r="D7901" s="1"/>
      <c r="E7901" s="1"/>
      <c r="K7901" s="1"/>
      <c r="L7901" s="1"/>
      <c r="O7901" s="1"/>
    </row>
    <row r="7902" spans="4:15" x14ac:dyDescent="0.2">
      <c r="D7902" s="1"/>
      <c r="E7902" s="1"/>
      <c r="K7902" s="1"/>
      <c r="L7902" s="1"/>
      <c r="O7902" s="1"/>
    </row>
    <row r="7903" spans="4:15" x14ac:dyDescent="0.2">
      <c r="D7903" s="1"/>
      <c r="E7903" s="1"/>
      <c r="K7903" s="1"/>
      <c r="L7903" s="1"/>
      <c r="O7903" s="1"/>
    </row>
    <row r="7904" spans="4:15" x14ac:dyDescent="0.2">
      <c r="D7904" s="1"/>
      <c r="E7904" s="1"/>
      <c r="K7904" s="1"/>
      <c r="L7904" s="1"/>
      <c r="O7904" s="1"/>
    </row>
    <row r="7905" spans="4:15" x14ac:dyDescent="0.2">
      <c r="D7905" s="1"/>
      <c r="E7905" s="1"/>
      <c r="K7905" s="1"/>
      <c r="L7905" s="1"/>
      <c r="O7905" s="1"/>
    </row>
    <row r="7906" spans="4:15" x14ac:dyDescent="0.2">
      <c r="D7906" s="1"/>
      <c r="E7906" s="1"/>
      <c r="K7906" s="1"/>
      <c r="L7906" s="1"/>
      <c r="O7906" s="1"/>
    </row>
    <row r="7907" spans="4:15" x14ac:dyDescent="0.2">
      <c r="D7907" s="1"/>
      <c r="E7907" s="1"/>
      <c r="K7907" s="1"/>
      <c r="L7907" s="1"/>
      <c r="O7907" s="1"/>
    </row>
    <row r="7908" spans="4:15" x14ac:dyDescent="0.2">
      <c r="D7908" s="1"/>
      <c r="E7908" s="1"/>
      <c r="K7908" s="1"/>
      <c r="L7908" s="1"/>
      <c r="O7908" s="1"/>
    </row>
    <row r="7909" spans="4:15" x14ac:dyDescent="0.2">
      <c r="D7909" s="1"/>
      <c r="E7909" s="1"/>
      <c r="K7909" s="1"/>
      <c r="L7909" s="1"/>
      <c r="O7909" s="1"/>
    </row>
    <row r="7910" spans="4:15" x14ac:dyDescent="0.2">
      <c r="D7910" s="1"/>
      <c r="E7910" s="1"/>
      <c r="K7910" s="1"/>
      <c r="L7910" s="1"/>
      <c r="O7910" s="1"/>
    </row>
    <row r="7911" spans="4:15" x14ac:dyDescent="0.2">
      <c r="D7911" s="1"/>
      <c r="E7911" s="1"/>
      <c r="K7911" s="1"/>
      <c r="L7911" s="1"/>
      <c r="O7911" s="1"/>
    </row>
    <row r="7912" spans="4:15" x14ac:dyDescent="0.2">
      <c r="D7912" s="1"/>
      <c r="E7912" s="1"/>
      <c r="K7912" s="1"/>
      <c r="L7912" s="1"/>
      <c r="O7912" s="1"/>
    </row>
    <row r="7913" spans="4:15" x14ac:dyDescent="0.2">
      <c r="D7913" s="1"/>
      <c r="E7913" s="1"/>
      <c r="K7913" s="1"/>
      <c r="L7913" s="1"/>
      <c r="O7913" s="1"/>
    </row>
    <row r="7914" spans="4:15" x14ac:dyDescent="0.2">
      <c r="D7914" s="1"/>
      <c r="E7914" s="1"/>
      <c r="K7914" s="1"/>
      <c r="L7914" s="1"/>
      <c r="O7914" s="1"/>
    </row>
    <row r="7915" spans="4:15" x14ac:dyDescent="0.2">
      <c r="D7915" s="1"/>
      <c r="E7915" s="1"/>
      <c r="K7915" s="1"/>
      <c r="L7915" s="1"/>
      <c r="O7915" s="1"/>
    </row>
    <row r="7916" spans="4:15" x14ac:dyDescent="0.2">
      <c r="D7916" s="1"/>
      <c r="E7916" s="1"/>
      <c r="K7916" s="1"/>
      <c r="L7916" s="1"/>
      <c r="O7916" s="1"/>
    </row>
    <row r="7917" spans="4:15" x14ac:dyDescent="0.2">
      <c r="D7917" s="1"/>
      <c r="E7917" s="1"/>
      <c r="K7917" s="1"/>
      <c r="L7917" s="1"/>
      <c r="O7917" s="1"/>
    </row>
    <row r="7918" spans="4:15" x14ac:dyDescent="0.2">
      <c r="D7918" s="1"/>
      <c r="E7918" s="1"/>
      <c r="K7918" s="1"/>
      <c r="L7918" s="1"/>
      <c r="O7918" s="1"/>
    </row>
    <row r="7919" spans="4:15" x14ac:dyDescent="0.2">
      <c r="D7919" s="1"/>
      <c r="E7919" s="1"/>
      <c r="K7919" s="1"/>
      <c r="L7919" s="1"/>
      <c r="O7919" s="1"/>
    </row>
    <row r="7920" spans="4:15" x14ac:dyDescent="0.2">
      <c r="D7920" s="1"/>
      <c r="E7920" s="1"/>
      <c r="K7920" s="1"/>
      <c r="L7920" s="1"/>
      <c r="O7920" s="1"/>
    </row>
    <row r="7921" spans="4:15" x14ac:dyDescent="0.2">
      <c r="D7921" s="1"/>
      <c r="E7921" s="1"/>
      <c r="K7921" s="1"/>
      <c r="L7921" s="1"/>
      <c r="O7921" s="1"/>
    </row>
    <row r="7922" spans="4:15" x14ac:dyDescent="0.2">
      <c r="D7922" s="1"/>
      <c r="E7922" s="1"/>
      <c r="K7922" s="1"/>
      <c r="L7922" s="1"/>
      <c r="O7922" s="1"/>
    </row>
    <row r="7923" spans="4:15" x14ac:dyDescent="0.2">
      <c r="D7923" s="1"/>
      <c r="E7923" s="1"/>
      <c r="K7923" s="1"/>
      <c r="L7923" s="1"/>
      <c r="O7923" s="1"/>
    </row>
    <row r="7924" spans="4:15" x14ac:dyDescent="0.2">
      <c r="D7924" s="1"/>
      <c r="E7924" s="1"/>
      <c r="K7924" s="1"/>
      <c r="L7924" s="1"/>
      <c r="O7924" s="1"/>
    </row>
    <row r="7925" spans="4:15" x14ac:dyDescent="0.2">
      <c r="D7925" s="1"/>
      <c r="E7925" s="1"/>
      <c r="K7925" s="1"/>
      <c r="L7925" s="1"/>
      <c r="O7925" s="1"/>
    </row>
    <row r="7926" spans="4:15" x14ac:dyDescent="0.2">
      <c r="D7926" s="1"/>
      <c r="E7926" s="1"/>
      <c r="K7926" s="1"/>
      <c r="L7926" s="1"/>
      <c r="O7926" s="1"/>
    </row>
    <row r="7927" spans="4:15" x14ac:dyDescent="0.2">
      <c r="D7927" s="1"/>
      <c r="E7927" s="1"/>
      <c r="K7927" s="1"/>
      <c r="L7927" s="1"/>
      <c r="O7927" s="1"/>
    </row>
    <row r="7928" spans="4:15" x14ac:dyDescent="0.2">
      <c r="D7928" s="1"/>
      <c r="E7928" s="1"/>
      <c r="K7928" s="1"/>
      <c r="L7928" s="1"/>
      <c r="O7928" s="1"/>
    </row>
    <row r="7929" spans="4:15" x14ac:dyDescent="0.2">
      <c r="D7929" s="1"/>
      <c r="E7929" s="1"/>
      <c r="K7929" s="1"/>
      <c r="L7929" s="1"/>
      <c r="O7929" s="1"/>
    </row>
    <row r="7930" spans="4:15" x14ac:dyDescent="0.2">
      <c r="D7930" s="1"/>
      <c r="E7930" s="1"/>
      <c r="K7930" s="1"/>
      <c r="L7930" s="1"/>
      <c r="O7930" s="1"/>
    </row>
    <row r="7931" spans="4:15" x14ac:dyDescent="0.2">
      <c r="D7931" s="1"/>
      <c r="E7931" s="1"/>
      <c r="K7931" s="1"/>
      <c r="L7931" s="1"/>
      <c r="O7931" s="1"/>
    </row>
    <row r="7932" spans="4:15" x14ac:dyDescent="0.2">
      <c r="D7932" s="1"/>
      <c r="E7932" s="1"/>
      <c r="K7932" s="1"/>
      <c r="L7932" s="1"/>
      <c r="O7932" s="1"/>
    </row>
    <row r="7933" spans="4:15" x14ac:dyDescent="0.2">
      <c r="D7933" s="1"/>
      <c r="E7933" s="1"/>
      <c r="K7933" s="1"/>
      <c r="L7933" s="1"/>
      <c r="O7933" s="1"/>
    </row>
    <row r="7934" spans="4:15" x14ac:dyDescent="0.2">
      <c r="D7934" s="1"/>
      <c r="E7934" s="1"/>
      <c r="K7934" s="1"/>
      <c r="L7934" s="1"/>
      <c r="O7934" s="1"/>
    </row>
    <row r="7935" spans="4:15" x14ac:dyDescent="0.2">
      <c r="D7935" s="1"/>
      <c r="E7935" s="1"/>
      <c r="K7935" s="1"/>
      <c r="L7935" s="1"/>
      <c r="O7935" s="1"/>
    </row>
    <row r="7936" spans="4:15" x14ac:dyDescent="0.2">
      <c r="D7936" s="1"/>
      <c r="E7936" s="1"/>
      <c r="K7936" s="1"/>
      <c r="L7936" s="1"/>
      <c r="O7936" s="1"/>
    </row>
    <row r="7937" spans="4:15" x14ac:dyDescent="0.2">
      <c r="D7937" s="1"/>
      <c r="E7937" s="1"/>
      <c r="K7937" s="1"/>
      <c r="L7937" s="1"/>
      <c r="O7937" s="1"/>
    </row>
    <row r="7938" spans="4:15" x14ac:dyDescent="0.2">
      <c r="D7938" s="1"/>
      <c r="E7938" s="1"/>
      <c r="K7938" s="1"/>
      <c r="L7938" s="1"/>
      <c r="O7938" s="1"/>
    </row>
    <row r="7939" spans="4:15" x14ac:dyDescent="0.2">
      <c r="D7939" s="1"/>
      <c r="E7939" s="1"/>
      <c r="K7939" s="1"/>
      <c r="L7939" s="1"/>
      <c r="O7939" s="1"/>
    </row>
    <row r="7940" spans="4:15" x14ac:dyDescent="0.2">
      <c r="D7940" s="1"/>
      <c r="E7940" s="1"/>
      <c r="K7940" s="1"/>
      <c r="L7940" s="1"/>
      <c r="O7940" s="1"/>
    </row>
    <row r="7941" spans="4:15" x14ac:dyDescent="0.2">
      <c r="D7941" s="1"/>
      <c r="E7941" s="1"/>
      <c r="K7941" s="1"/>
      <c r="L7941" s="1"/>
      <c r="O7941" s="1"/>
    </row>
    <row r="7942" spans="4:15" x14ac:dyDescent="0.2">
      <c r="D7942" s="1"/>
      <c r="E7942" s="1"/>
      <c r="K7942" s="1"/>
      <c r="L7942" s="1"/>
      <c r="O7942" s="1"/>
    </row>
    <row r="7943" spans="4:15" x14ac:dyDescent="0.2">
      <c r="D7943" s="1"/>
      <c r="E7943" s="1"/>
      <c r="K7943" s="1"/>
      <c r="L7943" s="1"/>
      <c r="O7943" s="1"/>
    </row>
    <row r="7944" spans="4:15" x14ac:dyDescent="0.2">
      <c r="D7944" s="1"/>
      <c r="E7944" s="1"/>
      <c r="K7944" s="1"/>
      <c r="L7944" s="1"/>
      <c r="O7944" s="1"/>
    </row>
    <row r="7945" spans="4:15" x14ac:dyDescent="0.2">
      <c r="D7945" s="1"/>
      <c r="E7945" s="1"/>
      <c r="K7945" s="1"/>
      <c r="L7945" s="1"/>
      <c r="O7945" s="1"/>
    </row>
    <row r="7946" spans="4:15" x14ac:dyDescent="0.2">
      <c r="D7946" s="1"/>
      <c r="E7946" s="1"/>
      <c r="K7946" s="1"/>
      <c r="L7946" s="1"/>
      <c r="O7946" s="1"/>
    </row>
    <row r="7947" spans="4:15" x14ac:dyDescent="0.2">
      <c r="D7947" s="1"/>
      <c r="E7947" s="1"/>
      <c r="K7947" s="1"/>
      <c r="L7947" s="1"/>
      <c r="O7947" s="1"/>
    </row>
    <row r="7948" spans="4:15" x14ac:dyDescent="0.2">
      <c r="D7948" s="1"/>
      <c r="E7948" s="1"/>
      <c r="K7948" s="1"/>
      <c r="L7948" s="1"/>
      <c r="O7948" s="1"/>
    </row>
    <row r="7949" spans="4:15" x14ac:dyDescent="0.2">
      <c r="D7949" s="1"/>
      <c r="E7949" s="1"/>
      <c r="K7949" s="1"/>
      <c r="L7949" s="1"/>
      <c r="O7949" s="1"/>
    </row>
    <row r="7950" spans="4:15" x14ac:dyDescent="0.2">
      <c r="D7950" s="1"/>
      <c r="E7950" s="1"/>
      <c r="K7950" s="1"/>
      <c r="L7950" s="1"/>
      <c r="O7950" s="1"/>
    </row>
    <row r="7951" spans="4:15" x14ac:dyDescent="0.2">
      <c r="D7951" s="1"/>
      <c r="E7951" s="1"/>
      <c r="K7951" s="1"/>
      <c r="L7951" s="1"/>
      <c r="O7951" s="1"/>
    </row>
    <row r="7952" spans="4:15" x14ac:dyDescent="0.2">
      <c r="D7952" s="1"/>
      <c r="E7952" s="1"/>
      <c r="K7952" s="1"/>
      <c r="L7952" s="1"/>
      <c r="O7952" s="1"/>
    </row>
    <row r="7953" spans="4:15" x14ac:dyDescent="0.2">
      <c r="D7953" s="1"/>
      <c r="E7953" s="1"/>
      <c r="K7953" s="1"/>
      <c r="L7953" s="1"/>
      <c r="O7953" s="1"/>
    </row>
    <row r="7954" spans="4:15" x14ac:dyDescent="0.2">
      <c r="D7954" s="1"/>
      <c r="E7954" s="1"/>
      <c r="K7954" s="1"/>
      <c r="L7954" s="1"/>
      <c r="O7954" s="1"/>
    </row>
    <row r="7955" spans="4:15" x14ac:dyDescent="0.2">
      <c r="D7955" s="1"/>
      <c r="E7955" s="1"/>
      <c r="K7955" s="1"/>
      <c r="L7955" s="1"/>
      <c r="O7955" s="1"/>
    </row>
    <row r="7956" spans="4:15" x14ac:dyDescent="0.2">
      <c r="D7956" s="1"/>
      <c r="E7956" s="1"/>
      <c r="K7956" s="1"/>
      <c r="L7956" s="1"/>
      <c r="O7956" s="1"/>
    </row>
    <row r="7957" spans="4:15" x14ac:dyDescent="0.2">
      <c r="D7957" s="1"/>
      <c r="E7957" s="1"/>
      <c r="K7957" s="1"/>
      <c r="L7957" s="1"/>
      <c r="O7957" s="1"/>
    </row>
    <row r="7958" spans="4:15" x14ac:dyDescent="0.2">
      <c r="D7958" s="1"/>
      <c r="E7958" s="1"/>
      <c r="K7958" s="1"/>
      <c r="L7958" s="1"/>
      <c r="O7958" s="1"/>
    </row>
    <row r="7959" spans="4:15" x14ac:dyDescent="0.2">
      <c r="D7959" s="1"/>
      <c r="E7959" s="1"/>
      <c r="K7959" s="1"/>
      <c r="L7959" s="1"/>
      <c r="O7959" s="1"/>
    </row>
    <row r="7960" spans="4:15" x14ac:dyDescent="0.2">
      <c r="D7960" s="1"/>
      <c r="E7960" s="1"/>
      <c r="K7960" s="1"/>
      <c r="L7960" s="1"/>
      <c r="O7960" s="1"/>
    </row>
    <row r="7961" spans="4:15" x14ac:dyDescent="0.2">
      <c r="D7961" s="1"/>
      <c r="E7961" s="1"/>
      <c r="K7961" s="1"/>
      <c r="L7961" s="1"/>
      <c r="O7961" s="1"/>
    </row>
    <row r="7962" spans="4:15" x14ac:dyDescent="0.2">
      <c r="D7962" s="1"/>
      <c r="E7962" s="1"/>
      <c r="K7962" s="1"/>
      <c r="L7962" s="1"/>
      <c r="O7962" s="1"/>
    </row>
    <row r="7963" spans="4:15" x14ac:dyDescent="0.2">
      <c r="D7963" s="1"/>
      <c r="E7963" s="1"/>
      <c r="K7963" s="1"/>
      <c r="L7963" s="1"/>
      <c r="O7963" s="1"/>
    </row>
    <row r="7964" spans="4:15" x14ac:dyDescent="0.2">
      <c r="D7964" s="1"/>
      <c r="E7964" s="1"/>
      <c r="K7964" s="1"/>
      <c r="L7964" s="1"/>
      <c r="O7964" s="1"/>
    </row>
    <row r="7965" spans="4:15" x14ac:dyDescent="0.2">
      <c r="D7965" s="1"/>
      <c r="E7965" s="1"/>
      <c r="K7965" s="1"/>
      <c r="L7965" s="1"/>
      <c r="O7965" s="1"/>
    </row>
    <row r="7966" spans="4:15" x14ac:dyDescent="0.2">
      <c r="D7966" s="1"/>
      <c r="E7966" s="1"/>
      <c r="K7966" s="1"/>
      <c r="L7966" s="1"/>
      <c r="O7966" s="1"/>
    </row>
    <row r="7967" spans="4:15" x14ac:dyDescent="0.2">
      <c r="D7967" s="1"/>
      <c r="E7967" s="1"/>
      <c r="K7967" s="1"/>
      <c r="L7967" s="1"/>
      <c r="O7967" s="1"/>
    </row>
    <row r="7968" spans="4:15" x14ac:dyDescent="0.2">
      <c r="D7968" s="1"/>
      <c r="E7968" s="1"/>
      <c r="K7968" s="1"/>
      <c r="L7968" s="1"/>
      <c r="O7968" s="1"/>
    </row>
    <row r="7969" spans="4:15" x14ac:dyDescent="0.2">
      <c r="D7969" s="1"/>
      <c r="E7969" s="1"/>
      <c r="K7969" s="1"/>
      <c r="L7969" s="1"/>
      <c r="O7969" s="1"/>
    </row>
    <row r="7970" spans="4:15" x14ac:dyDescent="0.2">
      <c r="D7970" s="1"/>
      <c r="E7970" s="1"/>
      <c r="K7970" s="1"/>
      <c r="L7970" s="1"/>
      <c r="O7970" s="1"/>
    </row>
    <row r="7971" spans="4:15" x14ac:dyDescent="0.2">
      <c r="D7971" s="1"/>
      <c r="E7971" s="1"/>
      <c r="K7971" s="1"/>
      <c r="L7971" s="1"/>
      <c r="O7971" s="1"/>
    </row>
    <row r="7972" spans="4:15" x14ac:dyDescent="0.2">
      <c r="D7972" s="1"/>
      <c r="E7972" s="1"/>
      <c r="K7972" s="1"/>
      <c r="L7972" s="1"/>
      <c r="O7972" s="1"/>
    </row>
    <row r="7973" spans="4:15" x14ac:dyDescent="0.2">
      <c r="D7973" s="1"/>
      <c r="E7973" s="1"/>
      <c r="K7973" s="1"/>
      <c r="L7973" s="1"/>
      <c r="O7973" s="1"/>
    </row>
    <row r="7974" spans="4:15" x14ac:dyDescent="0.2">
      <c r="D7974" s="1"/>
      <c r="E7974" s="1"/>
      <c r="K7974" s="1"/>
      <c r="L7974" s="1"/>
      <c r="O7974" s="1"/>
    </row>
    <row r="7975" spans="4:15" x14ac:dyDescent="0.2">
      <c r="D7975" s="1"/>
      <c r="E7975" s="1"/>
      <c r="K7975" s="1"/>
      <c r="L7975" s="1"/>
      <c r="O7975" s="1"/>
    </row>
    <row r="7976" spans="4:15" x14ac:dyDescent="0.2">
      <c r="D7976" s="1"/>
      <c r="E7976" s="1"/>
      <c r="K7976" s="1"/>
      <c r="L7976" s="1"/>
      <c r="O7976" s="1"/>
    </row>
    <row r="7977" spans="4:15" x14ac:dyDescent="0.2">
      <c r="D7977" s="1"/>
      <c r="E7977" s="1"/>
      <c r="K7977" s="1"/>
      <c r="L7977" s="1"/>
      <c r="O7977" s="1"/>
    </row>
    <row r="7978" spans="4:15" x14ac:dyDescent="0.2">
      <c r="D7978" s="1"/>
      <c r="E7978" s="1"/>
      <c r="K7978" s="1"/>
      <c r="L7978" s="1"/>
      <c r="O7978" s="1"/>
    </row>
    <row r="7979" spans="4:15" x14ac:dyDescent="0.2">
      <c r="D7979" s="1"/>
      <c r="E7979" s="1"/>
      <c r="K7979" s="1"/>
      <c r="L7979" s="1"/>
      <c r="O7979" s="1"/>
    </row>
    <row r="7980" spans="4:15" x14ac:dyDescent="0.2">
      <c r="D7980" s="1"/>
      <c r="E7980" s="1"/>
      <c r="K7980" s="1"/>
      <c r="L7980" s="1"/>
      <c r="O7980" s="1"/>
    </row>
    <row r="7981" spans="4:15" x14ac:dyDescent="0.2">
      <c r="D7981" s="1"/>
      <c r="E7981" s="1"/>
      <c r="K7981" s="1"/>
      <c r="L7981" s="1"/>
      <c r="O7981" s="1"/>
    </row>
    <row r="7982" spans="4:15" x14ac:dyDescent="0.2">
      <c r="D7982" s="1"/>
      <c r="E7982" s="1"/>
      <c r="K7982" s="1"/>
      <c r="L7982" s="1"/>
      <c r="O7982" s="1"/>
    </row>
    <row r="7983" spans="4:15" x14ac:dyDescent="0.2">
      <c r="D7983" s="1"/>
      <c r="E7983" s="1"/>
      <c r="K7983" s="1"/>
      <c r="L7983" s="1"/>
      <c r="O7983" s="1"/>
    </row>
    <row r="7984" spans="4:15" x14ac:dyDescent="0.2">
      <c r="D7984" s="1"/>
      <c r="E7984" s="1"/>
      <c r="K7984" s="1"/>
      <c r="L7984" s="1"/>
      <c r="O7984" s="1"/>
    </row>
    <row r="7985" spans="4:15" x14ac:dyDescent="0.2">
      <c r="D7985" s="1"/>
      <c r="E7985" s="1"/>
      <c r="K7985" s="1"/>
      <c r="L7985" s="1"/>
      <c r="O7985" s="1"/>
    </row>
    <row r="7986" spans="4:15" x14ac:dyDescent="0.2">
      <c r="D7986" s="1"/>
      <c r="E7986" s="1"/>
      <c r="K7986" s="1"/>
      <c r="L7986" s="1"/>
      <c r="O7986" s="1"/>
    </row>
    <row r="7987" spans="4:15" x14ac:dyDescent="0.2">
      <c r="D7987" s="1"/>
      <c r="E7987" s="1"/>
      <c r="K7987" s="1"/>
      <c r="L7987" s="1"/>
      <c r="O7987" s="1"/>
    </row>
    <row r="7988" spans="4:15" x14ac:dyDescent="0.2">
      <c r="D7988" s="1"/>
      <c r="E7988" s="1"/>
      <c r="K7988" s="1"/>
      <c r="L7988" s="1"/>
      <c r="O7988" s="1"/>
    </row>
    <row r="7989" spans="4:15" x14ac:dyDescent="0.2">
      <c r="D7989" s="1"/>
      <c r="E7989" s="1"/>
      <c r="K7989" s="1"/>
      <c r="L7989" s="1"/>
      <c r="O7989" s="1"/>
    </row>
    <row r="7990" spans="4:15" x14ac:dyDescent="0.2">
      <c r="D7990" s="1"/>
      <c r="E7990" s="1"/>
      <c r="K7990" s="1"/>
      <c r="L7990" s="1"/>
      <c r="O7990" s="1"/>
    </row>
    <row r="7991" spans="4:15" x14ac:dyDescent="0.2">
      <c r="D7991" s="1"/>
      <c r="E7991" s="1"/>
      <c r="K7991" s="1"/>
      <c r="L7991" s="1"/>
      <c r="O7991" s="1"/>
    </row>
    <row r="7992" spans="4:15" x14ac:dyDescent="0.2">
      <c r="D7992" s="1"/>
      <c r="E7992" s="1"/>
      <c r="K7992" s="1"/>
      <c r="L7992" s="1"/>
      <c r="O7992" s="1"/>
    </row>
    <row r="7993" spans="4:15" x14ac:dyDescent="0.2">
      <c r="D7993" s="1"/>
      <c r="E7993" s="1"/>
      <c r="K7993" s="1"/>
      <c r="L7993" s="1"/>
      <c r="O7993" s="1"/>
    </row>
    <row r="7994" spans="4:15" x14ac:dyDescent="0.2">
      <c r="D7994" s="1"/>
      <c r="E7994" s="1"/>
      <c r="K7994" s="1"/>
      <c r="L7994" s="1"/>
      <c r="O7994" s="1"/>
    </row>
    <row r="7995" spans="4:15" x14ac:dyDescent="0.2">
      <c r="D7995" s="1"/>
      <c r="E7995" s="1"/>
      <c r="K7995" s="1"/>
      <c r="L7995" s="1"/>
      <c r="O7995" s="1"/>
    </row>
    <row r="7996" spans="4:15" x14ac:dyDescent="0.2">
      <c r="D7996" s="1"/>
      <c r="E7996" s="1"/>
      <c r="K7996" s="1"/>
      <c r="L7996" s="1"/>
      <c r="O7996" s="1"/>
    </row>
    <row r="7997" spans="4:15" x14ac:dyDescent="0.2">
      <c r="D7997" s="1"/>
      <c r="E7997" s="1"/>
      <c r="K7997" s="1"/>
      <c r="L7997" s="1"/>
      <c r="O7997" s="1"/>
    </row>
    <row r="7998" spans="4:15" x14ac:dyDescent="0.2">
      <c r="D7998" s="1"/>
      <c r="E7998" s="1"/>
      <c r="K7998" s="1"/>
      <c r="L7998" s="1"/>
      <c r="O7998" s="1"/>
    </row>
    <row r="7999" spans="4:15" x14ac:dyDescent="0.2">
      <c r="D7999" s="1"/>
      <c r="E7999" s="1"/>
      <c r="K7999" s="1"/>
      <c r="L7999" s="1"/>
      <c r="O7999" s="1"/>
    </row>
    <row r="8000" spans="4:15" x14ac:dyDescent="0.2">
      <c r="D8000" s="1"/>
      <c r="E8000" s="1"/>
      <c r="K8000" s="1"/>
      <c r="L8000" s="1"/>
      <c r="O8000" s="1"/>
    </row>
    <row r="8001" spans="4:15" x14ac:dyDescent="0.2">
      <c r="D8001" s="1"/>
      <c r="E8001" s="1"/>
      <c r="K8001" s="1"/>
      <c r="L8001" s="1"/>
      <c r="O8001" s="1"/>
    </row>
    <row r="8002" spans="4:15" x14ac:dyDescent="0.2">
      <c r="D8002" s="1"/>
      <c r="E8002" s="1"/>
      <c r="K8002" s="1"/>
      <c r="L8002" s="1"/>
      <c r="O8002" s="1"/>
    </row>
    <row r="8003" spans="4:15" x14ac:dyDescent="0.2">
      <c r="D8003" s="1"/>
      <c r="E8003" s="1"/>
      <c r="K8003" s="1"/>
      <c r="L8003" s="1"/>
      <c r="O8003" s="1"/>
    </row>
    <row r="8004" spans="4:15" x14ac:dyDescent="0.2">
      <c r="D8004" s="1"/>
      <c r="E8004" s="1"/>
      <c r="K8004" s="1"/>
      <c r="L8004" s="1"/>
      <c r="O8004" s="1"/>
    </row>
    <row r="8005" spans="4:15" x14ac:dyDescent="0.2">
      <c r="D8005" s="1"/>
      <c r="E8005" s="1"/>
      <c r="K8005" s="1"/>
      <c r="L8005" s="1"/>
      <c r="O8005" s="1"/>
    </row>
    <row r="8006" spans="4:15" x14ac:dyDescent="0.2">
      <c r="D8006" s="1"/>
      <c r="E8006" s="1"/>
      <c r="K8006" s="1"/>
      <c r="L8006" s="1"/>
      <c r="O8006" s="1"/>
    </row>
    <row r="8007" spans="4:15" x14ac:dyDescent="0.2">
      <c r="D8007" s="1"/>
      <c r="E8007" s="1"/>
      <c r="K8007" s="1"/>
      <c r="L8007" s="1"/>
      <c r="O8007" s="1"/>
    </row>
    <row r="8008" spans="4:15" x14ac:dyDescent="0.2">
      <c r="D8008" s="1"/>
      <c r="E8008" s="1"/>
      <c r="K8008" s="1"/>
      <c r="L8008" s="1"/>
      <c r="O8008" s="1"/>
    </row>
    <row r="8009" spans="4:15" x14ac:dyDescent="0.2">
      <c r="D8009" s="1"/>
      <c r="E8009" s="1"/>
      <c r="K8009" s="1"/>
      <c r="L8009" s="1"/>
      <c r="O8009" s="1"/>
    </row>
    <row r="8010" spans="4:15" x14ac:dyDescent="0.2">
      <c r="D8010" s="1"/>
      <c r="E8010" s="1"/>
      <c r="K8010" s="1"/>
      <c r="L8010" s="1"/>
      <c r="O8010" s="1"/>
    </row>
    <row r="8011" spans="4:15" x14ac:dyDescent="0.2">
      <c r="D8011" s="1"/>
      <c r="E8011" s="1"/>
      <c r="K8011" s="1"/>
      <c r="L8011" s="1"/>
      <c r="O8011" s="1"/>
    </row>
    <row r="8012" spans="4:15" x14ac:dyDescent="0.2">
      <c r="D8012" s="1"/>
      <c r="E8012" s="1"/>
      <c r="K8012" s="1"/>
      <c r="L8012" s="1"/>
      <c r="O8012" s="1"/>
    </row>
    <row r="8013" spans="4:15" x14ac:dyDescent="0.2">
      <c r="D8013" s="1"/>
      <c r="E8013" s="1"/>
      <c r="K8013" s="1"/>
      <c r="L8013" s="1"/>
      <c r="O8013" s="1"/>
    </row>
    <row r="8014" spans="4:15" x14ac:dyDescent="0.2">
      <c r="D8014" s="1"/>
      <c r="E8014" s="1"/>
      <c r="K8014" s="1"/>
      <c r="L8014" s="1"/>
      <c r="O8014" s="1"/>
    </row>
    <row r="8015" spans="4:15" x14ac:dyDescent="0.2">
      <c r="D8015" s="1"/>
      <c r="E8015" s="1"/>
      <c r="K8015" s="1"/>
      <c r="L8015" s="1"/>
      <c r="O8015" s="1"/>
    </row>
    <row r="8016" spans="4:15" x14ac:dyDescent="0.2">
      <c r="D8016" s="1"/>
      <c r="E8016" s="1"/>
      <c r="K8016" s="1"/>
      <c r="L8016" s="1"/>
      <c r="O8016" s="1"/>
    </row>
    <row r="8017" spans="4:15" x14ac:dyDescent="0.2">
      <c r="D8017" s="1"/>
      <c r="E8017" s="1"/>
      <c r="K8017" s="1"/>
      <c r="L8017" s="1"/>
      <c r="O8017" s="1"/>
    </row>
    <row r="8018" spans="4:15" x14ac:dyDescent="0.2">
      <c r="D8018" s="1"/>
      <c r="E8018" s="1"/>
      <c r="K8018" s="1"/>
      <c r="L8018" s="1"/>
      <c r="O8018" s="1"/>
    </row>
    <row r="8019" spans="4:15" x14ac:dyDescent="0.2">
      <c r="D8019" s="1"/>
      <c r="E8019" s="1"/>
      <c r="K8019" s="1"/>
      <c r="L8019" s="1"/>
      <c r="O8019" s="1"/>
    </row>
    <row r="8020" spans="4:15" x14ac:dyDescent="0.2">
      <c r="D8020" s="1"/>
      <c r="E8020" s="1"/>
      <c r="K8020" s="1"/>
      <c r="L8020" s="1"/>
      <c r="O8020" s="1"/>
    </row>
    <row r="8021" spans="4:15" x14ac:dyDescent="0.2">
      <c r="D8021" s="1"/>
      <c r="E8021" s="1"/>
      <c r="K8021" s="1"/>
      <c r="L8021" s="1"/>
      <c r="O8021" s="1"/>
    </row>
    <row r="8022" spans="4:15" x14ac:dyDescent="0.2">
      <c r="D8022" s="1"/>
      <c r="E8022" s="1"/>
      <c r="K8022" s="1"/>
      <c r="L8022" s="1"/>
      <c r="O8022" s="1"/>
    </row>
    <row r="8023" spans="4:15" x14ac:dyDescent="0.2">
      <c r="D8023" s="1"/>
      <c r="E8023" s="1"/>
      <c r="K8023" s="1"/>
      <c r="L8023" s="1"/>
      <c r="O8023" s="1"/>
    </row>
    <row r="8024" spans="4:15" x14ac:dyDescent="0.2">
      <c r="D8024" s="1"/>
      <c r="E8024" s="1"/>
      <c r="K8024" s="1"/>
      <c r="L8024" s="1"/>
      <c r="O8024" s="1"/>
    </row>
    <row r="8025" spans="4:15" x14ac:dyDescent="0.2">
      <c r="D8025" s="1"/>
      <c r="E8025" s="1"/>
      <c r="K8025" s="1"/>
      <c r="L8025" s="1"/>
      <c r="O8025" s="1"/>
    </row>
    <row r="8026" spans="4:15" x14ac:dyDescent="0.2">
      <c r="D8026" s="1"/>
      <c r="E8026" s="1"/>
      <c r="K8026" s="1"/>
      <c r="L8026" s="1"/>
      <c r="O8026" s="1"/>
    </row>
    <row r="8027" spans="4:15" x14ac:dyDescent="0.2">
      <c r="D8027" s="1"/>
      <c r="E8027" s="1"/>
      <c r="K8027" s="1"/>
      <c r="L8027" s="1"/>
      <c r="O8027" s="1"/>
    </row>
    <row r="8028" spans="4:15" x14ac:dyDescent="0.2">
      <c r="D8028" s="1"/>
      <c r="E8028" s="1"/>
      <c r="K8028" s="1"/>
      <c r="L8028" s="1"/>
      <c r="O8028" s="1"/>
    </row>
    <row r="8029" spans="4:15" x14ac:dyDescent="0.2">
      <c r="D8029" s="1"/>
      <c r="E8029" s="1"/>
      <c r="K8029" s="1"/>
      <c r="L8029" s="1"/>
      <c r="O8029" s="1"/>
    </row>
    <row r="8030" spans="4:15" x14ac:dyDescent="0.2">
      <c r="D8030" s="1"/>
      <c r="E8030" s="1"/>
      <c r="K8030" s="1"/>
      <c r="L8030" s="1"/>
      <c r="O8030" s="1"/>
    </row>
    <row r="8031" spans="4:15" x14ac:dyDescent="0.2">
      <c r="D8031" s="1"/>
      <c r="E8031" s="1"/>
      <c r="K8031" s="1"/>
      <c r="L8031" s="1"/>
      <c r="O8031" s="1"/>
    </row>
    <row r="8032" spans="4:15" x14ac:dyDescent="0.2">
      <c r="D8032" s="1"/>
      <c r="E8032" s="1"/>
      <c r="K8032" s="1"/>
      <c r="L8032" s="1"/>
      <c r="O8032" s="1"/>
    </row>
    <row r="8033" spans="4:15" x14ac:dyDescent="0.2">
      <c r="D8033" s="1"/>
      <c r="E8033" s="1"/>
      <c r="K8033" s="1"/>
      <c r="L8033" s="1"/>
      <c r="O8033" s="1"/>
    </row>
    <row r="8034" spans="4:15" x14ac:dyDescent="0.2">
      <c r="D8034" s="1"/>
      <c r="E8034" s="1"/>
      <c r="K8034" s="1"/>
      <c r="L8034" s="1"/>
      <c r="O8034" s="1"/>
    </row>
    <row r="8035" spans="4:15" x14ac:dyDescent="0.2">
      <c r="D8035" s="1"/>
      <c r="E8035" s="1"/>
      <c r="K8035" s="1"/>
      <c r="L8035" s="1"/>
      <c r="O8035" s="1"/>
    </row>
    <row r="8036" spans="4:15" x14ac:dyDescent="0.2">
      <c r="D8036" s="1"/>
      <c r="E8036" s="1"/>
      <c r="K8036" s="1"/>
      <c r="L8036" s="1"/>
      <c r="O8036" s="1"/>
    </row>
    <row r="8037" spans="4:15" x14ac:dyDescent="0.2">
      <c r="D8037" s="1"/>
      <c r="E8037" s="1"/>
      <c r="K8037" s="1"/>
      <c r="L8037" s="1"/>
      <c r="O8037" s="1"/>
    </row>
    <row r="8038" spans="4:15" x14ac:dyDescent="0.2">
      <c r="D8038" s="1"/>
      <c r="E8038" s="1"/>
      <c r="K8038" s="1"/>
      <c r="L8038" s="1"/>
      <c r="O8038" s="1"/>
    </row>
    <row r="8039" spans="4:15" x14ac:dyDescent="0.2">
      <c r="D8039" s="1"/>
      <c r="E8039" s="1"/>
      <c r="K8039" s="1"/>
      <c r="L8039" s="1"/>
      <c r="O8039" s="1"/>
    </row>
    <row r="8040" spans="4:15" x14ac:dyDescent="0.2">
      <c r="D8040" s="1"/>
      <c r="E8040" s="1"/>
      <c r="K8040" s="1"/>
      <c r="L8040" s="1"/>
      <c r="O8040" s="1"/>
    </row>
    <row r="8041" spans="4:15" x14ac:dyDescent="0.2">
      <c r="D8041" s="1"/>
      <c r="E8041" s="1"/>
      <c r="K8041" s="1"/>
      <c r="L8041" s="1"/>
      <c r="O8041" s="1"/>
    </row>
    <row r="8042" spans="4:15" x14ac:dyDescent="0.2">
      <c r="D8042" s="1"/>
      <c r="E8042" s="1"/>
      <c r="K8042" s="1"/>
      <c r="L8042" s="1"/>
      <c r="O8042" s="1"/>
    </row>
    <row r="8043" spans="4:15" x14ac:dyDescent="0.2">
      <c r="D8043" s="1"/>
      <c r="E8043" s="1"/>
      <c r="K8043" s="1"/>
      <c r="L8043" s="1"/>
      <c r="O8043" s="1"/>
    </row>
    <row r="8044" spans="4:15" x14ac:dyDescent="0.2">
      <c r="D8044" s="1"/>
      <c r="E8044" s="1"/>
      <c r="K8044" s="1"/>
      <c r="L8044" s="1"/>
      <c r="O8044" s="1"/>
    </row>
    <row r="8045" spans="4:15" x14ac:dyDescent="0.2">
      <c r="D8045" s="1"/>
      <c r="E8045" s="1"/>
      <c r="K8045" s="1"/>
      <c r="L8045" s="1"/>
      <c r="O8045" s="1"/>
    </row>
    <row r="8046" spans="4:15" x14ac:dyDescent="0.2">
      <c r="D8046" s="1"/>
      <c r="E8046" s="1"/>
      <c r="K8046" s="1"/>
      <c r="L8046" s="1"/>
      <c r="O8046" s="1"/>
    </row>
    <row r="8047" spans="4:15" x14ac:dyDescent="0.2">
      <c r="D8047" s="1"/>
      <c r="E8047" s="1"/>
      <c r="K8047" s="1"/>
      <c r="L8047" s="1"/>
      <c r="O8047" s="1"/>
    </row>
    <row r="8048" spans="4:15" x14ac:dyDescent="0.2">
      <c r="D8048" s="1"/>
      <c r="E8048" s="1"/>
      <c r="K8048" s="1"/>
      <c r="L8048" s="1"/>
      <c r="O8048" s="1"/>
    </row>
    <row r="8049" spans="4:15" x14ac:dyDescent="0.2">
      <c r="D8049" s="1"/>
      <c r="E8049" s="1"/>
      <c r="K8049" s="1"/>
      <c r="L8049" s="1"/>
      <c r="O8049" s="1"/>
    </row>
    <row r="8050" spans="4:15" x14ac:dyDescent="0.2">
      <c r="D8050" s="1"/>
      <c r="E8050" s="1"/>
      <c r="K8050" s="1"/>
      <c r="L8050" s="1"/>
      <c r="O8050" s="1"/>
    </row>
    <row r="8051" spans="4:15" x14ac:dyDescent="0.2">
      <c r="D8051" s="1"/>
      <c r="E8051" s="1"/>
      <c r="K8051" s="1"/>
      <c r="L8051" s="1"/>
      <c r="O8051" s="1"/>
    </row>
    <row r="8052" spans="4:15" x14ac:dyDescent="0.2">
      <c r="D8052" s="1"/>
      <c r="E8052" s="1"/>
      <c r="K8052" s="1"/>
      <c r="L8052" s="1"/>
      <c r="O8052" s="1"/>
    </row>
    <row r="8053" spans="4:15" x14ac:dyDescent="0.2">
      <c r="D8053" s="1"/>
      <c r="E8053" s="1"/>
      <c r="K8053" s="1"/>
      <c r="L8053" s="1"/>
      <c r="O8053" s="1"/>
    </row>
    <row r="8054" spans="4:15" x14ac:dyDescent="0.2">
      <c r="D8054" s="1"/>
      <c r="E8054" s="1"/>
      <c r="K8054" s="1"/>
      <c r="L8054" s="1"/>
      <c r="O8054" s="1"/>
    </row>
    <row r="8055" spans="4:15" x14ac:dyDescent="0.2">
      <c r="D8055" s="1"/>
      <c r="E8055" s="1"/>
      <c r="K8055" s="1"/>
      <c r="L8055" s="1"/>
      <c r="O8055" s="1"/>
    </row>
    <row r="8056" spans="4:15" x14ac:dyDescent="0.2">
      <c r="D8056" s="1"/>
      <c r="E8056" s="1"/>
      <c r="K8056" s="1"/>
      <c r="L8056" s="1"/>
      <c r="O8056" s="1"/>
    </row>
    <row r="8057" spans="4:15" x14ac:dyDescent="0.2">
      <c r="D8057" s="1"/>
      <c r="E8057" s="1"/>
      <c r="K8057" s="1"/>
      <c r="L8057" s="1"/>
      <c r="O8057" s="1"/>
    </row>
    <row r="8058" spans="4:15" x14ac:dyDescent="0.2">
      <c r="D8058" s="1"/>
      <c r="E8058" s="1"/>
      <c r="K8058" s="1"/>
      <c r="L8058" s="1"/>
      <c r="O8058" s="1"/>
    </row>
    <row r="8059" spans="4:15" x14ac:dyDescent="0.2">
      <c r="D8059" s="1"/>
      <c r="E8059" s="1"/>
      <c r="K8059" s="1"/>
      <c r="L8059" s="1"/>
      <c r="O8059" s="1"/>
    </row>
    <row r="8060" spans="4:15" x14ac:dyDescent="0.2">
      <c r="D8060" s="1"/>
      <c r="E8060" s="1"/>
      <c r="K8060" s="1"/>
      <c r="L8060" s="1"/>
      <c r="O8060" s="1"/>
    </row>
    <row r="8061" spans="4:15" x14ac:dyDescent="0.2">
      <c r="D8061" s="1"/>
      <c r="E8061" s="1"/>
      <c r="K8061" s="1"/>
      <c r="L8061" s="1"/>
      <c r="O8061" s="1"/>
    </row>
    <row r="8062" spans="4:15" x14ac:dyDescent="0.2">
      <c r="D8062" s="1"/>
      <c r="E8062" s="1"/>
      <c r="K8062" s="1"/>
      <c r="L8062" s="1"/>
      <c r="O8062" s="1"/>
    </row>
    <row r="8063" spans="4:15" x14ac:dyDescent="0.2">
      <c r="D8063" s="1"/>
      <c r="E8063" s="1"/>
      <c r="K8063" s="1"/>
      <c r="L8063" s="1"/>
      <c r="O8063" s="1"/>
    </row>
    <row r="8064" spans="4:15" x14ac:dyDescent="0.2">
      <c r="D8064" s="1"/>
      <c r="E8064" s="1"/>
      <c r="K8064" s="1"/>
      <c r="L8064" s="1"/>
      <c r="O8064" s="1"/>
    </row>
    <row r="8065" spans="4:15" x14ac:dyDescent="0.2">
      <c r="D8065" s="1"/>
      <c r="E8065" s="1"/>
      <c r="K8065" s="1"/>
      <c r="L8065" s="1"/>
      <c r="O8065" s="1"/>
    </row>
    <row r="8066" spans="4:15" x14ac:dyDescent="0.2">
      <c r="D8066" s="1"/>
      <c r="E8066" s="1"/>
      <c r="K8066" s="1"/>
      <c r="L8066" s="1"/>
      <c r="O8066" s="1"/>
    </row>
    <row r="8067" spans="4:15" x14ac:dyDescent="0.2">
      <c r="D8067" s="1"/>
      <c r="E8067" s="1"/>
      <c r="K8067" s="1"/>
      <c r="L8067" s="1"/>
      <c r="O8067" s="1"/>
    </row>
    <row r="8068" spans="4:15" x14ac:dyDescent="0.2">
      <c r="D8068" s="1"/>
      <c r="E8068" s="1"/>
      <c r="K8068" s="1"/>
      <c r="L8068" s="1"/>
      <c r="O8068" s="1"/>
    </row>
    <row r="8069" spans="4:15" x14ac:dyDescent="0.2">
      <c r="D8069" s="1"/>
      <c r="E8069" s="1"/>
      <c r="K8069" s="1"/>
      <c r="L8069" s="1"/>
      <c r="O8069" s="1"/>
    </row>
    <row r="8070" spans="4:15" x14ac:dyDescent="0.2">
      <c r="D8070" s="1"/>
      <c r="E8070" s="1"/>
      <c r="K8070" s="1"/>
      <c r="L8070" s="1"/>
      <c r="O8070" s="1"/>
    </row>
    <row r="8071" spans="4:15" x14ac:dyDescent="0.2">
      <c r="D8071" s="1"/>
      <c r="E8071" s="1"/>
      <c r="K8071" s="1"/>
      <c r="L8071" s="1"/>
      <c r="O8071" s="1"/>
    </row>
    <row r="8072" spans="4:15" x14ac:dyDescent="0.2">
      <c r="D8072" s="1"/>
      <c r="E8072" s="1"/>
      <c r="K8072" s="1"/>
      <c r="L8072" s="1"/>
      <c r="O8072" s="1"/>
    </row>
    <row r="8073" spans="4:15" x14ac:dyDescent="0.2">
      <c r="D8073" s="1"/>
      <c r="E8073" s="1"/>
      <c r="K8073" s="1"/>
      <c r="L8073" s="1"/>
      <c r="O8073" s="1"/>
    </row>
    <row r="8074" spans="4:15" x14ac:dyDescent="0.2">
      <c r="D8074" s="1"/>
      <c r="E8074" s="1"/>
      <c r="K8074" s="1"/>
      <c r="L8074" s="1"/>
      <c r="O8074" s="1"/>
    </row>
    <row r="8075" spans="4:15" x14ac:dyDescent="0.2">
      <c r="D8075" s="1"/>
      <c r="E8075" s="1"/>
      <c r="K8075" s="1"/>
      <c r="L8075" s="1"/>
      <c r="O8075" s="1"/>
    </row>
    <row r="8076" spans="4:15" x14ac:dyDescent="0.2">
      <c r="D8076" s="1"/>
      <c r="E8076" s="1"/>
      <c r="K8076" s="1"/>
      <c r="L8076" s="1"/>
      <c r="O8076" s="1"/>
    </row>
    <row r="8077" spans="4:15" x14ac:dyDescent="0.2">
      <c r="D8077" s="1"/>
      <c r="E8077" s="1"/>
      <c r="K8077" s="1"/>
      <c r="L8077" s="1"/>
      <c r="O8077" s="1"/>
    </row>
    <row r="8078" spans="4:15" x14ac:dyDescent="0.2">
      <c r="D8078" s="1"/>
      <c r="E8078" s="1"/>
      <c r="K8078" s="1"/>
      <c r="L8078" s="1"/>
      <c r="O8078" s="1"/>
    </row>
    <row r="8079" spans="4:15" x14ac:dyDescent="0.2">
      <c r="D8079" s="1"/>
      <c r="E8079" s="1"/>
      <c r="K8079" s="1"/>
      <c r="L8079" s="1"/>
      <c r="O8079" s="1"/>
    </row>
    <row r="8080" spans="4:15" x14ac:dyDescent="0.2">
      <c r="D8080" s="1"/>
      <c r="E8080" s="1"/>
      <c r="K8080" s="1"/>
      <c r="L8080" s="1"/>
      <c r="O8080" s="1"/>
    </row>
    <row r="8081" spans="4:15" x14ac:dyDescent="0.2">
      <c r="D8081" s="1"/>
      <c r="E8081" s="1"/>
      <c r="K8081" s="1"/>
      <c r="L8081" s="1"/>
      <c r="O8081" s="1"/>
    </row>
    <row r="8082" spans="4:15" x14ac:dyDescent="0.2">
      <c r="D8082" s="1"/>
      <c r="E8082" s="1"/>
      <c r="K8082" s="1"/>
      <c r="L8082" s="1"/>
      <c r="O8082" s="1"/>
    </row>
    <row r="8083" spans="4:15" x14ac:dyDescent="0.2">
      <c r="D8083" s="1"/>
      <c r="E8083" s="1"/>
      <c r="K8083" s="1"/>
      <c r="L8083" s="1"/>
      <c r="O8083" s="1"/>
    </row>
    <row r="8084" spans="4:15" x14ac:dyDescent="0.2">
      <c r="D8084" s="1"/>
      <c r="E8084" s="1"/>
      <c r="K8084" s="1"/>
      <c r="L8084" s="1"/>
      <c r="O8084" s="1"/>
    </row>
    <row r="8085" spans="4:15" x14ac:dyDescent="0.2">
      <c r="D8085" s="1"/>
      <c r="E8085" s="1"/>
      <c r="K8085" s="1"/>
      <c r="L8085" s="1"/>
      <c r="O8085" s="1"/>
    </row>
    <row r="8086" spans="4:15" x14ac:dyDescent="0.2">
      <c r="D8086" s="1"/>
      <c r="E8086" s="1"/>
      <c r="K8086" s="1"/>
      <c r="L8086" s="1"/>
      <c r="O8086" s="1"/>
    </row>
    <row r="8087" spans="4:15" x14ac:dyDescent="0.2">
      <c r="D8087" s="1"/>
      <c r="E8087" s="1"/>
      <c r="K8087" s="1"/>
      <c r="L8087" s="1"/>
      <c r="O8087" s="1"/>
    </row>
    <row r="8088" spans="4:15" x14ac:dyDescent="0.2">
      <c r="D8088" s="1"/>
      <c r="E8088" s="1"/>
      <c r="K8088" s="1"/>
      <c r="L8088" s="1"/>
      <c r="O8088" s="1"/>
    </row>
    <row r="8089" spans="4:15" x14ac:dyDescent="0.2">
      <c r="D8089" s="1"/>
      <c r="E8089" s="1"/>
      <c r="K8089" s="1"/>
      <c r="L8089" s="1"/>
      <c r="O8089" s="1"/>
    </row>
    <row r="8090" spans="4:15" x14ac:dyDescent="0.2">
      <c r="D8090" s="1"/>
      <c r="E8090" s="1"/>
      <c r="K8090" s="1"/>
      <c r="L8090" s="1"/>
      <c r="O8090" s="1"/>
    </row>
    <row r="8091" spans="4:15" x14ac:dyDescent="0.2">
      <c r="D8091" s="1"/>
      <c r="E8091" s="1"/>
      <c r="K8091" s="1"/>
      <c r="L8091" s="1"/>
      <c r="O8091" s="1"/>
    </row>
    <row r="8092" spans="4:15" x14ac:dyDescent="0.2">
      <c r="D8092" s="1"/>
      <c r="E8092" s="1"/>
      <c r="K8092" s="1"/>
      <c r="L8092" s="1"/>
      <c r="O8092" s="1"/>
    </row>
    <row r="8093" spans="4:15" x14ac:dyDescent="0.2">
      <c r="D8093" s="1"/>
      <c r="E8093" s="1"/>
      <c r="K8093" s="1"/>
      <c r="L8093" s="1"/>
      <c r="O8093" s="1"/>
    </row>
    <row r="8094" spans="4:15" x14ac:dyDescent="0.2">
      <c r="D8094" s="1"/>
      <c r="E8094" s="1"/>
      <c r="K8094" s="1"/>
      <c r="L8094" s="1"/>
      <c r="O8094" s="1"/>
    </row>
    <row r="8095" spans="4:15" x14ac:dyDescent="0.2">
      <c r="D8095" s="1"/>
      <c r="E8095" s="1"/>
      <c r="K8095" s="1"/>
      <c r="L8095" s="1"/>
      <c r="O8095" s="1"/>
    </row>
    <row r="8096" spans="4:15" x14ac:dyDescent="0.2">
      <c r="D8096" s="1"/>
      <c r="E8096" s="1"/>
      <c r="K8096" s="1"/>
      <c r="L8096" s="1"/>
      <c r="O8096" s="1"/>
    </row>
    <row r="8097" spans="4:15" x14ac:dyDescent="0.2">
      <c r="D8097" s="1"/>
      <c r="E8097" s="1"/>
      <c r="K8097" s="1"/>
      <c r="L8097" s="1"/>
      <c r="O8097" s="1"/>
    </row>
    <row r="8098" spans="4:15" x14ac:dyDescent="0.2">
      <c r="D8098" s="1"/>
      <c r="E8098" s="1"/>
      <c r="K8098" s="1"/>
      <c r="L8098" s="1"/>
      <c r="O8098" s="1"/>
    </row>
    <row r="8099" spans="4:15" x14ac:dyDescent="0.2">
      <c r="D8099" s="1"/>
      <c r="E8099" s="1"/>
      <c r="K8099" s="1"/>
      <c r="L8099" s="1"/>
      <c r="O8099" s="1"/>
    </row>
    <row r="8100" spans="4:15" x14ac:dyDescent="0.2">
      <c r="D8100" s="1"/>
      <c r="E8100" s="1"/>
      <c r="K8100" s="1"/>
      <c r="L8100" s="1"/>
      <c r="O8100" s="1"/>
    </row>
    <row r="8101" spans="4:15" x14ac:dyDescent="0.2">
      <c r="D8101" s="1"/>
      <c r="E8101" s="1"/>
      <c r="K8101" s="1"/>
      <c r="L8101" s="1"/>
      <c r="O8101" s="1"/>
    </row>
    <row r="8102" spans="4:15" x14ac:dyDescent="0.2">
      <c r="D8102" s="1"/>
      <c r="E8102" s="1"/>
      <c r="K8102" s="1"/>
      <c r="L8102" s="1"/>
      <c r="O8102" s="1"/>
    </row>
    <row r="8103" spans="4:15" x14ac:dyDescent="0.2">
      <c r="D8103" s="1"/>
      <c r="E8103" s="1"/>
      <c r="K8103" s="1"/>
      <c r="L8103" s="1"/>
      <c r="O8103" s="1"/>
    </row>
    <row r="8104" spans="4:15" x14ac:dyDescent="0.2">
      <c r="D8104" s="1"/>
      <c r="E8104" s="1"/>
      <c r="K8104" s="1"/>
      <c r="L8104" s="1"/>
      <c r="O8104" s="1"/>
    </row>
    <row r="8105" spans="4:15" x14ac:dyDescent="0.2">
      <c r="D8105" s="1"/>
      <c r="E8105" s="1"/>
      <c r="K8105" s="1"/>
      <c r="L8105" s="1"/>
      <c r="O8105" s="1"/>
    </row>
    <row r="8106" spans="4:15" x14ac:dyDescent="0.2">
      <c r="D8106" s="1"/>
      <c r="E8106" s="1"/>
      <c r="K8106" s="1"/>
      <c r="L8106" s="1"/>
      <c r="O8106" s="1"/>
    </row>
    <row r="8107" spans="4:15" x14ac:dyDescent="0.2">
      <c r="D8107" s="1"/>
      <c r="E8107" s="1"/>
      <c r="K8107" s="1"/>
      <c r="L8107" s="1"/>
      <c r="O8107" s="1"/>
    </row>
    <row r="8108" spans="4:15" x14ac:dyDescent="0.2">
      <c r="D8108" s="1"/>
      <c r="E8108" s="1"/>
      <c r="K8108" s="1"/>
      <c r="L8108" s="1"/>
      <c r="O8108" s="1"/>
    </row>
    <row r="8109" spans="4:15" x14ac:dyDescent="0.2">
      <c r="D8109" s="1"/>
      <c r="E8109" s="1"/>
      <c r="K8109" s="1"/>
      <c r="L8109" s="1"/>
      <c r="O8109" s="1"/>
    </row>
    <row r="8110" spans="4:15" x14ac:dyDescent="0.2">
      <c r="D8110" s="1"/>
      <c r="E8110" s="1"/>
      <c r="K8110" s="1"/>
      <c r="L8110" s="1"/>
      <c r="O8110" s="1"/>
    </row>
    <row r="8111" spans="4:15" x14ac:dyDescent="0.2">
      <c r="D8111" s="1"/>
      <c r="E8111" s="1"/>
      <c r="K8111" s="1"/>
      <c r="L8111" s="1"/>
      <c r="O8111" s="1"/>
    </row>
    <row r="8112" spans="4:15" x14ac:dyDescent="0.2">
      <c r="D8112" s="1"/>
      <c r="E8112" s="1"/>
      <c r="K8112" s="1"/>
      <c r="L8112" s="1"/>
      <c r="O8112" s="1"/>
    </row>
    <row r="8113" spans="4:15" x14ac:dyDescent="0.2">
      <c r="D8113" s="1"/>
      <c r="E8113" s="1"/>
      <c r="K8113" s="1"/>
      <c r="L8113" s="1"/>
      <c r="O8113" s="1"/>
    </row>
    <row r="8114" spans="4:15" x14ac:dyDescent="0.2">
      <c r="D8114" s="1"/>
      <c r="E8114" s="1"/>
      <c r="K8114" s="1"/>
      <c r="L8114" s="1"/>
      <c r="O8114" s="1"/>
    </row>
    <row r="8115" spans="4:15" x14ac:dyDescent="0.2">
      <c r="D8115" s="1"/>
      <c r="E8115" s="1"/>
      <c r="K8115" s="1"/>
      <c r="L8115" s="1"/>
      <c r="O8115" s="1"/>
    </row>
    <row r="8116" spans="4:15" x14ac:dyDescent="0.2">
      <c r="D8116" s="1"/>
      <c r="E8116" s="1"/>
      <c r="K8116" s="1"/>
      <c r="L8116" s="1"/>
      <c r="O8116" s="1"/>
    </row>
    <row r="8117" spans="4:15" x14ac:dyDescent="0.2">
      <c r="D8117" s="1"/>
      <c r="E8117" s="1"/>
      <c r="K8117" s="1"/>
      <c r="L8117" s="1"/>
      <c r="O8117" s="1"/>
    </row>
    <row r="8118" spans="4:15" x14ac:dyDescent="0.2">
      <c r="D8118" s="1"/>
      <c r="E8118" s="1"/>
      <c r="K8118" s="1"/>
      <c r="L8118" s="1"/>
      <c r="O8118" s="1"/>
    </row>
    <row r="8119" spans="4:15" x14ac:dyDescent="0.2">
      <c r="D8119" s="1"/>
      <c r="E8119" s="1"/>
      <c r="K8119" s="1"/>
      <c r="L8119" s="1"/>
      <c r="O8119" s="1"/>
    </row>
    <row r="8120" spans="4:15" x14ac:dyDescent="0.2">
      <c r="D8120" s="1"/>
      <c r="E8120" s="1"/>
      <c r="K8120" s="1"/>
      <c r="L8120" s="1"/>
      <c r="O8120" s="1"/>
    </row>
    <row r="8121" spans="4:15" x14ac:dyDescent="0.2">
      <c r="D8121" s="1"/>
      <c r="E8121" s="1"/>
      <c r="K8121" s="1"/>
      <c r="L8121" s="1"/>
      <c r="O8121" s="1"/>
    </row>
    <row r="8122" spans="4:15" x14ac:dyDescent="0.2">
      <c r="D8122" s="1"/>
      <c r="E8122" s="1"/>
      <c r="K8122" s="1"/>
      <c r="L8122" s="1"/>
      <c r="O8122" s="1"/>
    </row>
    <row r="8123" spans="4:15" x14ac:dyDescent="0.2">
      <c r="D8123" s="1"/>
      <c r="E8123" s="1"/>
      <c r="K8123" s="1"/>
      <c r="L8123" s="1"/>
      <c r="O8123" s="1"/>
    </row>
    <row r="8124" spans="4:15" x14ac:dyDescent="0.2">
      <c r="D8124" s="1"/>
      <c r="E8124" s="1"/>
      <c r="K8124" s="1"/>
      <c r="L8124" s="1"/>
      <c r="O8124" s="1"/>
    </row>
    <row r="8125" spans="4:15" x14ac:dyDescent="0.2">
      <c r="D8125" s="1"/>
      <c r="E8125" s="1"/>
      <c r="K8125" s="1"/>
      <c r="L8125" s="1"/>
      <c r="O8125" s="1"/>
    </row>
    <row r="8126" spans="4:15" x14ac:dyDescent="0.2">
      <c r="D8126" s="1"/>
      <c r="E8126" s="1"/>
      <c r="K8126" s="1"/>
      <c r="L8126" s="1"/>
      <c r="O8126" s="1"/>
    </row>
    <row r="8127" spans="4:15" x14ac:dyDescent="0.2">
      <c r="D8127" s="1"/>
      <c r="E8127" s="1"/>
      <c r="K8127" s="1"/>
      <c r="L8127" s="1"/>
      <c r="O8127" s="1"/>
    </row>
    <row r="8128" spans="4:15" x14ac:dyDescent="0.2">
      <c r="D8128" s="1"/>
      <c r="E8128" s="1"/>
      <c r="K8128" s="1"/>
      <c r="L8128" s="1"/>
      <c r="O8128" s="1"/>
    </row>
    <row r="8129" spans="4:15" x14ac:dyDescent="0.2">
      <c r="D8129" s="1"/>
      <c r="E8129" s="1"/>
      <c r="K8129" s="1"/>
      <c r="L8129" s="1"/>
      <c r="O8129" s="1"/>
    </row>
    <row r="8130" spans="4:15" x14ac:dyDescent="0.2">
      <c r="D8130" s="1"/>
      <c r="E8130" s="1"/>
      <c r="K8130" s="1"/>
      <c r="L8130" s="1"/>
      <c r="O8130" s="1"/>
    </row>
    <row r="8131" spans="4:15" x14ac:dyDescent="0.2">
      <c r="D8131" s="1"/>
      <c r="E8131" s="1"/>
      <c r="K8131" s="1"/>
      <c r="L8131" s="1"/>
      <c r="O8131" s="1"/>
    </row>
    <row r="8132" spans="4:15" x14ac:dyDescent="0.2">
      <c r="D8132" s="1"/>
      <c r="E8132" s="1"/>
      <c r="K8132" s="1"/>
      <c r="L8132" s="1"/>
      <c r="O8132" s="1"/>
    </row>
    <row r="8133" spans="4:15" x14ac:dyDescent="0.2">
      <c r="D8133" s="1"/>
      <c r="E8133" s="1"/>
      <c r="K8133" s="1"/>
      <c r="L8133" s="1"/>
      <c r="O8133" s="1"/>
    </row>
    <row r="8134" spans="4:15" x14ac:dyDescent="0.2">
      <c r="D8134" s="1"/>
      <c r="E8134" s="1"/>
      <c r="K8134" s="1"/>
      <c r="L8134" s="1"/>
      <c r="O8134" s="1"/>
    </row>
    <row r="8135" spans="4:15" x14ac:dyDescent="0.2">
      <c r="D8135" s="1"/>
      <c r="E8135" s="1"/>
      <c r="K8135" s="1"/>
      <c r="L8135" s="1"/>
      <c r="O8135" s="1"/>
    </row>
    <row r="8136" spans="4:15" x14ac:dyDescent="0.2">
      <c r="D8136" s="1"/>
      <c r="E8136" s="1"/>
      <c r="K8136" s="1"/>
      <c r="L8136" s="1"/>
      <c r="O8136" s="1"/>
    </row>
    <row r="8137" spans="4:15" x14ac:dyDescent="0.2">
      <c r="D8137" s="1"/>
      <c r="E8137" s="1"/>
      <c r="K8137" s="1"/>
      <c r="L8137" s="1"/>
      <c r="O8137" s="1"/>
    </row>
    <row r="8138" spans="4:15" x14ac:dyDescent="0.2">
      <c r="D8138" s="1"/>
      <c r="E8138" s="1"/>
      <c r="K8138" s="1"/>
      <c r="L8138" s="1"/>
      <c r="O8138" s="1"/>
    </row>
    <row r="8139" spans="4:15" x14ac:dyDescent="0.2">
      <c r="D8139" s="1"/>
      <c r="E8139" s="1"/>
      <c r="K8139" s="1"/>
      <c r="L8139" s="1"/>
      <c r="O8139" s="1"/>
    </row>
    <row r="8140" spans="4:15" x14ac:dyDescent="0.2">
      <c r="D8140" s="1"/>
      <c r="E8140" s="1"/>
      <c r="K8140" s="1"/>
      <c r="L8140" s="1"/>
      <c r="O8140" s="1"/>
    </row>
    <row r="8141" spans="4:15" x14ac:dyDescent="0.2">
      <c r="D8141" s="1"/>
      <c r="E8141" s="1"/>
      <c r="K8141" s="1"/>
      <c r="L8141" s="1"/>
      <c r="O8141" s="1"/>
    </row>
    <row r="8142" spans="4:15" x14ac:dyDescent="0.2">
      <c r="D8142" s="1"/>
      <c r="E8142" s="1"/>
      <c r="K8142" s="1"/>
      <c r="L8142" s="1"/>
      <c r="O8142" s="1"/>
    </row>
    <row r="8143" spans="4:15" x14ac:dyDescent="0.2">
      <c r="D8143" s="1"/>
      <c r="E8143" s="1"/>
      <c r="K8143" s="1"/>
      <c r="L8143" s="1"/>
      <c r="O8143" s="1"/>
    </row>
    <row r="8144" spans="4:15" x14ac:dyDescent="0.2">
      <c r="D8144" s="1"/>
      <c r="E8144" s="1"/>
      <c r="K8144" s="1"/>
      <c r="L8144" s="1"/>
      <c r="O8144" s="1"/>
    </row>
    <row r="8145" spans="4:15" x14ac:dyDescent="0.2">
      <c r="D8145" s="1"/>
      <c r="E8145" s="1"/>
      <c r="K8145" s="1"/>
      <c r="L8145" s="1"/>
      <c r="O8145" s="1"/>
    </row>
    <row r="8146" spans="4:15" x14ac:dyDescent="0.2">
      <c r="D8146" s="1"/>
      <c r="E8146" s="1"/>
      <c r="K8146" s="1"/>
      <c r="L8146" s="1"/>
      <c r="O8146" s="1"/>
    </row>
    <row r="8147" spans="4:15" x14ac:dyDescent="0.2">
      <c r="D8147" s="1"/>
      <c r="E8147" s="1"/>
      <c r="K8147" s="1"/>
      <c r="L8147" s="1"/>
      <c r="O8147" s="1"/>
    </row>
    <row r="8148" spans="4:15" x14ac:dyDescent="0.2">
      <c r="D8148" s="1"/>
      <c r="E8148" s="1"/>
      <c r="K8148" s="1"/>
      <c r="L8148" s="1"/>
      <c r="O8148" s="1"/>
    </row>
    <row r="8149" spans="4:15" x14ac:dyDescent="0.2">
      <c r="D8149" s="1"/>
      <c r="E8149" s="1"/>
      <c r="K8149" s="1"/>
      <c r="L8149" s="1"/>
      <c r="O8149" s="1"/>
    </row>
    <row r="8150" spans="4:15" x14ac:dyDescent="0.2">
      <c r="D8150" s="1"/>
      <c r="E8150" s="1"/>
      <c r="K8150" s="1"/>
      <c r="L8150" s="1"/>
      <c r="O8150" s="1"/>
    </row>
    <row r="8151" spans="4:15" x14ac:dyDescent="0.2">
      <c r="D8151" s="1"/>
      <c r="E8151" s="1"/>
      <c r="K8151" s="1"/>
      <c r="L8151" s="1"/>
      <c r="O8151" s="1"/>
    </row>
    <row r="8152" spans="4:15" x14ac:dyDescent="0.2">
      <c r="D8152" s="1"/>
      <c r="E8152" s="1"/>
      <c r="K8152" s="1"/>
      <c r="L8152" s="1"/>
      <c r="O8152" s="1"/>
    </row>
    <row r="8153" spans="4:15" x14ac:dyDescent="0.2">
      <c r="D8153" s="1"/>
      <c r="E8153" s="1"/>
      <c r="K8153" s="1"/>
      <c r="L8153" s="1"/>
      <c r="O8153" s="1"/>
    </row>
    <row r="8154" spans="4:15" x14ac:dyDescent="0.2">
      <c r="D8154" s="1"/>
      <c r="E8154" s="1"/>
      <c r="K8154" s="1"/>
      <c r="L8154" s="1"/>
      <c r="O8154" s="1"/>
    </row>
    <row r="8155" spans="4:15" x14ac:dyDescent="0.2">
      <c r="D8155" s="1"/>
      <c r="E8155" s="1"/>
      <c r="K8155" s="1"/>
      <c r="L8155" s="1"/>
      <c r="O8155" s="1"/>
    </row>
    <row r="8156" spans="4:15" x14ac:dyDescent="0.2">
      <c r="D8156" s="1"/>
      <c r="E8156" s="1"/>
      <c r="K8156" s="1"/>
      <c r="L8156" s="1"/>
      <c r="O8156" s="1"/>
    </row>
    <row r="8157" spans="4:15" x14ac:dyDescent="0.2">
      <c r="D8157" s="1"/>
      <c r="E8157" s="1"/>
      <c r="K8157" s="1"/>
      <c r="L8157" s="1"/>
      <c r="O8157" s="1"/>
    </row>
    <row r="8158" spans="4:15" x14ac:dyDescent="0.2">
      <c r="D8158" s="1"/>
      <c r="E8158" s="1"/>
      <c r="K8158" s="1"/>
      <c r="L8158" s="1"/>
      <c r="O8158" s="1"/>
    </row>
    <row r="8159" spans="4:15" x14ac:dyDescent="0.2">
      <c r="D8159" s="1"/>
      <c r="E8159" s="1"/>
      <c r="K8159" s="1"/>
      <c r="L8159" s="1"/>
      <c r="O8159" s="1"/>
    </row>
    <row r="8160" spans="4:15" x14ac:dyDescent="0.2">
      <c r="D8160" s="1"/>
      <c r="E8160" s="1"/>
      <c r="K8160" s="1"/>
      <c r="L8160" s="1"/>
      <c r="O8160" s="1"/>
    </row>
    <row r="8161" spans="4:15" x14ac:dyDescent="0.2">
      <c r="D8161" s="1"/>
      <c r="E8161" s="1"/>
      <c r="K8161" s="1"/>
      <c r="L8161" s="1"/>
      <c r="O8161" s="1"/>
    </row>
    <row r="8162" spans="4:15" x14ac:dyDescent="0.2">
      <c r="D8162" s="1"/>
      <c r="E8162" s="1"/>
      <c r="K8162" s="1"/>
      <c r="L8162" s="1"/>
      <c r="O8162" s="1"/>
    </row>
    <row r="8163" spans="4:15" x14ac:dyDescent="0.2">
      <c r="D8163" s="1"/>
      <c r="E8163" s="1"/>
      <c r="K8163" s="1"/>
      <c r="L8163" s="1"/>
      <c r="O8163" s="1"/>
    </row>
    <row r="8164" spans="4:15" x14ac:dyDescent="0.2">
      <c r="D8164" s="1"/>
      <c r="E8164" s="1"/>
      <c r="K8164" s="1"/>
      <c r="L8164" s="1"/>
      <c r="O8164" s="1"/>
    </row>
    <row r="8165" spans="4:15" x14ac:dyDescent="0.2">
      <c r="D8165" s="1"/>
      <c r="E8165" s="1"/>
      <c r="K8165" s="1"/>
      <c r="L8165" s="1"/>
      <c r="O8165" s="1"/>
    </row>
    <row r="8166" spans="4:15" x14ac:dyDescent="0.2">
      <c r="D8166" s="1"/>
      <c r="E8166" s="1"/>
      <c r="K8166" s="1"/>
      <c r="L8166" s="1"/>
      <c r="O8166" s="1"/>
    </row>
    <row r="8167" spans="4:15" x14ac:dyDescent="0.2">
      <c r="D8167" s="1"/>
      <c r="E8167" s="1"/>
      <c r="K8167" s="1"/>
      <c r="L8167" s="1"/>
      <c r="O8167" s="1"/>
    </row>
    <row r="8168" spans="4:15" x14ac:dyDescent="0.2">
      <c r="D8168" s="1"/>
      <c r="E8168" s="1"/>
      <c r="K8168" s="1"/>
      <c r="L8168" s="1"/>
      <c r="O8168" s="1"/>
    </row>
    <row r="8169" spans="4:15" x14ac:dyDescent="0.2">
      <c r="D8169" s="1"/>
      <c r="E8169" s="1"/>
      <c r="K8169" s="1"/>
      <c r="L8169" s="1"/>
      <c r="O8169" s="1"/>
    </row>
    <row r="8170" spans="4:15" x14ac:dyDescent="0.2">
      <c r="D8170" s="1"/>
      <c r="E8170" s="1"/>
      <c r="K8170" s="1"/>
      <c r="L8170" s="1"/>
      <c r="O8170" s="1"/>
    </row>
    <row r="8171" spans="4:15" x14ac:dyDescent="0.2">
      <c r="D8171" s="1"/>
      <c r="E8171" s="1"/>
      <c r="K8171" s="1"/>
      <c r="L8171" s="1"/>
      <c r="O8171" s="1"/>
    </row>
    <row r="8172" spans="4:15" x14ac:dyDescent="0.2">
      <c r="D8172" s="1"/>
      <c r="E8172" s="1"/>
      <c r="K8172" s="1"/>
      <c r="L8172" s="1"/>
      <c r="O8172" s="1"/>
    </row>
    <row r="8173" spans="4:15" x14ac:dyDescent="0.2">
      <c r="D8173" s="1"/>
      <c r="E8173" s="1"/>
      <c r="K8173" s="1"/>
      <c r="L8173" s="1"/>
      <c r="O8173" s="1"/>
    </row>
    <row r="8174" spans="4:15" x14ac:dyDescent="0.2">
      <c r="D8174" s="1"/>
      <c r="E8174" s="1"/>
      <c r="K8174" s="1"/>
      <c r="L8174" s="1"/>
      <c r="O8174" s="1"/>
    </row>
    <row r="8175" spans="4:15" x14ac:dyDescent="0.2">
      <c r="D8175" s="1"/>
      <c r="E8175" s="1"/>
      <c r="K8175" s="1"/>
      <c r="L8175" s="1"/>
      <c r="O8175" s="1"/>
    </row>
    <row r="8176" spans="4:15" x14ac:dyDescent="0.2">
      <c r="D8176" s="1"/>
      <c r="E8176" s="1"/>
      <c r="K8176" s="1"/>
      <c r="L8176" s="1"/>
      <c r="O8176" s="1"/>
    </row>
    <row r="8177" spans="4:15" x14ac:dyDescent="0.2">
      <c r="D8177" s="1"/>
      <c r="E8177" s="1"/>
      <c r="K8177" s="1"/>
      <c r="L8177" s="1"/>
      <c r="O8177" s="1"/>
    </row>
    <row r="8178" spans="4:15" x14ac:dyDescent="0.2">
      <c r="D8178" s="1"/>
      <c r="E8178" s="1"/>
      <c r="K8178" s="1"/>
      <c r="L8178" s="1"/>
      <c r="O8178" s="1"/>
    </row>
    <row r="8179" spans="4:15" x14ac:dyDescent="0.2">
      <c r="D8179" s="1"/>
      <c r="E8179" s="1"/>
      <c r="K8179" s="1"/>
      <c r="L8179" s="1"/>
      <c r="O8179" s="1"/>
    </row>
    <row r="8180" spans="4:15" x14ac:dyDescent="0.2">
      <c r="D8180" s="1"/>
      <c r="E8180" s="1"/>
      <c r="K8180" s="1"/>
      <c r="L8180" s="1"/>
      <c r="O8180" s="1"/>
    </row>
    <row r="8181" spans="4:15" x14ac:dyDescent="0.2">
      <c r="D8181" s="1"/>
      <c r="E8181" s="1"/>
      <c r="K8181" s="1"/>
      <c r="L8181" s="1"/>
      <c r="O8181" s="1"/>
    </row>
    <row r="8182" spans="4:15" x14ac:dyDescent="0.2">
      <c r="D8182" s="1"/>
      <c r="E8182" s="1"/>
      <c r="K8182" s="1"/>
      <c r="L8182" s="1"/>
      <c r="O8182" s="1"/>
    </row>
    <row r="8183" spans="4:15" x14ac:dyDescent="0.2">
      <c r="D8183" s="1"/>
      <c r="E8183" s="1"/>
      <c r="K8183" s="1"/>
      <c r="L8183" s="1"/>
      <c r="O8183" s="1"/>
    </row>
    <row r="8184" spans="4:15" x14ac:dyDescent="0.2">
      <c r="D8184" s="1"/>
      <c r="E8184" s="1"/>
      <c r="K8184" s="1"/>
      <c r="L8184" s="1"/>
      <c r="O8184" s="1"/>
    </row>
    <row r="8185" spans="4:15" x14ac:dyDescent="0.2">
      <c r="D8185" s="1"/>
      <c r="E8185" s="1"/>
      <c r="K8185" s="1"/>
      <c r="L8185" s="1"/>
      <c r="O8185" s="1"/>
    </row>
    <row r="8186" spans="4:15" x14ac:dyDescent="0.2">
      <c r="D8186" s="1"/>
      <c r="E8186" s="1"/>
      <c r="K8186" s="1"/>
      <c r="L8186" s="1"/>
      <c r="O8186" s="1"/>
    </row>
    <row r="8187" spans="4:15" x14ac:dyDescent="0.2">
      <c r="D8187" s="1"/>
      <c r="E8187" s="1"/>
      <c r="K8187" s="1"/>
      <c r="L8187" s="1"/>
      <c r="O8187" s="1"/>
    </row>
    <row r="8188" spans="4:15" x14ac:dyDescent="0.2">
      <c r="D8188" s="1"/>
      <c r="E8188" s="1"/>
      <c r="K8188" s="1"/>
      <c r="L8188" s="1"/>
      <c r="O8188" s="1"/>
    </row>
    <row r="8189" spans="4:15" x14ac:dyDescent="0.2">
      <c r="D8189" s="1"/>
      <c r="E8189" s="1"/>
      <c r="K8189" s="1"/>
      <c r="L8189" s="1"/>
      <c r="O8189" s="1"/>
    </row>
    <row r="8190" spans="4:15" x14ac:dyDescent="0.2">
      <c r="D8190" s="1"/>
      <c r="E8190" s="1"/>
      <c r="K8190" s="1"/>
      <c r="L8190" s="1"/>
      <c r="O8190" s="1"/>
    </row>
    <row r="8191" spans="4:15" x14ac:dyDescent="0.2">
      <c r="D8191" s="1"/>
      <c r="E8191" s="1"/>
      <c r="K8191" s="1"/>
      <c r="L8191" s="1"/>
      <c r="O8191" s="1"/>
    </row>
    <row r="8192" spans="4:15" x14ac:dyDescent="0.2">
      <c r="D8192" s="1"/>
      <c r="E8192" s="1"/>
      <c r="K8192" s="1"/>
      <c r="L8192" s="1"/>
      <c r="O8192" s="1"/>
    </row>
    <row r="8193" spans="4:15" x14ac:dyDescent="0.2">
      <c r="D8193" s="1"/>
      <c r="E8193" s="1"/>
      <c r="K8193" s="1"/>
      <c r="L8193" s="1"/>
      <c r="O8193" s="1"/>
    </row>
    <row r="8194" spans="4:15" x14ac:dyDescent="0.2">
      <c r="D8194" s="1"/>
      <c r="E8194" s="1"/>
      <c r="K8194" s="1"/>
      <c r="L8194" s="1"/>
      <c r="O8194" s="1"/>
    </row>
    <row r="8195" spans="4:15" x14ac:dyDescent="0.2">
      <c r="D8195" s="1"/>
      <c r="E8195" s="1"/>
      <c r="K8195" s="1"/>
      <c r="L8195" s="1"/>
      <c r="O8195" s="1"/>
    </row>
    <row r="8196" spans="4:15" x14ac:dyDescent="0.2">
      <c r="D8196" s="1"/>
      <c r="E8196" s="1"/>
      <c r="K8196" s="1"/>
      <c r="L8196" s="1"/>
      <c r="O8196" s="1"/>
    </row>
    <row r="8197" spans="4:15" x14ac:dyDescent="0.2">
      <c r="D8197" s="1"/>
      <c r="E8197" s="1"/>
      <c r="K8197" s="1"/>
      <c r="L8197" s="1"/>
      <c r="O8197" s="1"/>
    </row>
    <row r="8198" spans="4:15" x14ac:dyDescent="0.2">
      <c r="D8198" s="1"/>
      <c r="E8198" s="1"/>
      <c r="K8198" s="1"/>
      <c r="L8198" s="1"/>
      <c r="O8198" s="1"/>
    </row>
    <row r="8199" spans="4:15" x14ac:dyDescent="0.2">
      <c r="D8199" s="1"/>
      <c r="E8199" s="1"/>
      <c r="K8199" s="1"/>
      <c r="L8199" s="1"/>
      <c r="O8199" s="1"/>
    </row>
    <row r="8200" spans="4:15" x14ac:dyDescent="0.2">
      <c r="D8200" s="1"/>
      <c r="E8200" s="1"/>
      <c r="K8200" s="1"/>
      <c r="L8200" s="1"/>
      <c r="O8200" s="1"/>
    </row>
    <row r="8201" spans="4:15" x14ac:dyDescent="0.2">
      <c r="D8201" s="1"/>
      <c r="E8201" s="1"/>
      <c r="K8201" s="1"/>
      <c r="L8201" s="1"/>
      <c r="O8201" s="1"/>
    </row>
    <row r="8202" spans="4:15" x14ac:dyDescent="0.2">
      <c r="D8202" s="1"/>
      <c r="E8202" s="1"/>
      <c r="K8202" s="1"/>
      <c r="L8202" s="1"/>
      <c r="O8202" s="1"/>
    </row>
    <row r="8203" spans="4:15" x14ac:dyDescent="0.2">
      <c r="D8203" s="1"/>
      <c r="E8203" s="1"/>
      <c r="K8203" s="1"/>
      <c r="L8203" s="1"/>
      <c r="O8203" s="1"/>
    </row>
    <row r="8204" spans="4:15" x14ac:dyDescent="0.2">
      <c r="D8204" s="1"/>
      <c r="E8204" s="1"/>
      <c r="K8204" s="1"/>
      <c r="L8204" s="1"/>
      <c r="O8204" s="1"/>
    </row>
    <row r="8205" spans="4:15" x14ac:dyDescent="0.2">
      <c r="D8205" s="1"/>
      <c r="E8205" s="1"/>
      <c r="K8205" s="1"/>
      <c r="L8205" s="1"/>
      <c r="O8205" s="1"/>
    </row>
    <row r="8206" spans="4:15" x14ac:dyDescent="0.2">
      <c r="D8206" s="1"/>
      <c r="E8206" s="1"/>
      <c r="K8206" s="1"/>
      <c r="L8206" s="1"/>
      <c r="O8206" s="1"/>
    </row>
    <row r="8207" spans="4:15" x14ac:dyDescent="0.2">
      <c r="D8207" s="1"/>
      <c r="E8207" s="1"/>
      <c r="K8207" s="1"/>
      <c r="L8207" s="1"/>
      <c r="O8207" s="1"/>
    </row>
    <row r="8208" spans="4:15" x14ac:dyDescent="0.2">
      <c r="D8208" s="1"/>
      <c r="E8208" s="1"/>
      <c r="K8208" s="1"/>
      <c r="L8208" s="1"/>
      <c r="O8208" s="1"/>
    </row>
    <row r="8209" spans="4:15" x14ac:dyDescent="0.2">
      <c r="D8209" s="1"/>
      <c r="E8209" s="1"/>
      <c r="K8209" s="1"/>
      <c r="L8209" s="1"/>
      <c r="O8209" s="1"/>
    </row>
    <row r="8210" spans="4:15" x14ac:dyDescent="0.2">
      <c r="D8210" s="1"/>
      <c r="E8210" s="1"/>
      <c r="K8210" s="1"/>
      <c r="L8210" s="1"/>
      <c r="O8210" s="1"/>
    </row>
    <row r="8211" spans="4:15" x14ac:dyDescent="0.2">
      <c r="D8211" s="1"/>
      <c r="E8211" s="1"/>
      <c r="K8211" s="1"/>
      <c r="L8211" s="1"/>
      <c r="O8211" s="1"/>
    </row>
    <row r="8212" spans="4:15" x14ac:dyDescent="0.2">
      <c r="D8212" s="1"/>
      <c r="E8212" s="1"/>
      <c r="K8212" s="1"/>
      <c r="L8212" s="1"/>
      <c r="O8212" s="1"/>
    </row>
    <row r="8213" spans="4:15" x14ac:dyDescent="0.2">
      <c r="D8213" s="1"/>
      <c r="E8213" s="1"/>
      <c r="K8213" s="1"/>
      <c r="L8213" s="1"/>
      <c r="O8213" s="1"/>
    </row>
    <row r="8214" spans="4:15" x14ac:dyDescent="0.2">
      <c r="D8214" s="1"/>
      <c r="E8214" s="1"/>
      <c r="K8214" s="1"/>
      <c r="L8214" s="1"/>
      <c r="O8214" s="1"/>
    </row>
    <row r="8215" spans="4:15" x14ac:dyDescent="0.2">
      <c r="D8215" s="1"/>
      <c r="E8215" s="1"/>
      <c r="K8215" s="1"/>
      <c r="L8215" s="1"/>
      <c r="O8215" s="1"/>
    </row>
    <row r="8216" spans="4:15" x14ac:dyDescent="0.2">
      <c r="D8216" s="1"/>
      <c r="E8216" s="1"/>
      <c r="K8216" s="1"/>
      <c r="L8216" s="1"/>
      <c r="O8216" s="1"/>
    </row>
    <row r="8217" spans="4:15" x14ac:dyDescent="0.2">
      <c r="D8217" s="1"/>
      <c r="E8217" s="1"/>
      <c r="K8217" s="1"/>
      <c r="L8217" s="1"/>
      <c r="O8217" s="1"/>
    </row>
    <row r="8218" spans="4:15" x14ac:dyDescent="0.2">
      <c r="D8218" s="1"/>
      <c r="E8218" s="1"/>
      <c r="K8218" s="1"/>
      <c r="L8218" s="1"/>
      <c r="O8218" s="1"/>
    </row>
    <row r="8219" spans="4:15" x14ac:dyDescent="0.2">
      <c r="D8219" s="1"/>
      <c r="E8219" s="1"/>
      <c r="K8219" s="1"/>
      <c r="L8219" s="1"/>
      <c r="O8219" s="1"/>
    </row>
    <row r="8220" spans="4:15" x14ac:dyDescent="0.2">
      <c r="D8220" s="1"/>
      <c r="E8220" s="1"/>
      <c r="K8220" s="1"/>
      <c r="L8220" s="1"/>
      <c r="O8220" s="1"/>
    </row>
    <row r="8221" spans="4:15" x14ac:dyDescent="0.2">
      <c r="D8221" s="1"/>
      <c r="E8221" s="1"/>
      <c r="K8221" s="1"/>
      <c r="L8221" s="1"/>
      <c r="O8221" s="1"/>
    </row>
    <row r="8222" spans="4:15" x14ac:dyDescent="0.2">
      <c r="D8222" s="1"/>
      <c r="E8222" s="1"/>
      <c r="K8222" s="1"/>
      <c r="L8222" s="1"/>
      <c r="O8222" s="1"/>
    </row>
    <row r="8223" spans="4:15" x14ac:dyDescent="0.2">
      <c r="D8223" s="1"/>
      <c r="E8223" s="1"/>
      <c r="K8223" s="1"/>
      <c r="L8223" s="1"/>
      <c r="O8223" s="1"/>
    </row>
    <row r="8224" spans="4:15" x14ac:dyDescent="0.2">
      <c r="D8224" s="1"/>
      <c r="E8224" s="1"/>
      <c r="K8224" s="1"/>
      <c r="L8224" s="1"/>
      <c r="O8224" s="1"/>
    </row>
    <row r="8225" spans="4:15" x14ac:dyDescent="0.2">
      <c r="D8225" s="1"/>
      <c r="E8225" s="1"/>
      <c r="K8225" s="1"/>
      <c r="L8225" s="1"/>
      <c r="O8225" s="1"/>
    </row>
    <row r="8226" spans="4:15" x14ac:dyDescent="0.2">
      <c r="D8226" s="1"/>
      <c r="E8226" s="1"/>
      <c r="K8226" s="1"/>
      <c r="L8226" s="1"/>
      <c r="O8226" s="1"/>
    </row>
    <row r="8227" spans="4:15" x14ac:dyDescent="0.2">
      <c r="D8227" s="1"/>
      <c r="E8227" s="1"/>
      <c r="K8227" s="1"/>
      <c r="L8227" s="1"/>
      <c r="O8227" s="1"/>
    </row>
    <row r="8228" spans="4:15" x14ac:dyDescent="0.2">
      <c r="D8228" s="1"/>
      <c r="E8228" s="1"/>
      <c r="K8228" s="1"/>
      <c r="L8228" s="1"/>
      <c r="O8228" s="1"/>
    </row>
    <row r="8229" spans="4:15" x14ac:dyDescent="0.2">
      <c r="D8229" s="1"/>
      <c r="E8229" s="1"/>
      <c r="K8229" s="1"/>
      <c r="L8229" s="1"/>
      <c r="O8229" s="1"/>
    </row>
    <row r="8230" spans="4:15" x14ac:dyDescent="0.2">
      <c r="D8230" s="1"/>
      <c r="E8230" s="1"/>
      <c r="K8230" s="1"/>
      <c r="L8230" s="1"/>
      <c r="O8230" s="1"/>
    </row>
    <row r="8231" spans="4:15" x14ac:dyDescent="0.2">
      <c r="D8231" s="1"/>
      <c r="E8231" s="1"/>
      <c r="K8231" s="1"/>
      <c r="L8231" s="1"/>
      <c r="O8231" s="1"/>
    </row>
    <row r="8232" spans="4:15" x14ac:dyDescent="0.2">
      <c r="D8232" s="1"/>
      <c r="E8232" s="1"/>
      <c r="K8232" s="1"/>
      <c r="L8232" s="1"/>
      <c r="O8232" s="1"/>
    </row>
    <row r="8233" spans="4:15" x14ac:dyDescent="0.2">
      <c r="D8233" s="1"/>
      <c r="E8233" s="1"/>
      <c r="K8233" s="1"/>
      <c r="L8233" s="1"/>
      <c r="O8233" s="1"/>
    </row>
    <row r="8234" spans="4:15" x14ac:dyDescent="0.2">
      <c r="K8234" s="1"/>
      <c r="L8234" s="1"/>
      <c r="O8234" s="1"/>
    </row>
    <row r="8235" spans="4:15" x14ac:dyDescent="0.2">
      <c r="K8235" s="1"/>
      <c r="L8235" s="1"/>
      <c r="O8235" s="1"/>
    </row>
    <row r="8236" spans="4:15" x14ac:dyDescent="0.2">
      <c r="K8236" s="1"/>
      <c r="L8236" s="1"/>
      <c r="O8236" s="1"/>
    </row>
    <row r="8237" spans="4:15" x14ac:dyDescent="0.2">
      <c r="K8237" s="1"/>
      <c r="L8237" s="1"/>
      <c r="O8237" s="1"/>
    </row>
    <row r="8238" spans="4:15" x14ac:dyDescent="0.2">
      <c r="K8238" s="1"/>
      <c r="L8238" s="1"/>
      <c r="O8238" s="1"/>
    </row>
    <row r="8239" spans="4:15" x14ac:dyDescent="0.2">
      <c r="K8239" s="1"/>
      <c r="L8239" s="1"/>
      <c r="O8239" s="1"/>
    </row>
    <row r="8240" spans="4:15" x14ac:dyDescent="0.2">
      <c r="K8240" s="1"/>
      <c r="L8240" s="1"/>
      <c r="O8240" s="1"/>
    </row>
    <row r="8241" spans="11:15" x14ac:dyDescent="0.2">
      <c r="K8241" s="1"/>
      <c r="L8241" s="1"/>
      <c r="O8241" s="1"/>
    </row>
    <row r="8242" spans="11:15" x14ac:dyDescent="0.2">
      <c r="K8242" s="1"/>
      <c r="L8242" s="1"/>
      <c r="O8242" s="1"/>
    </row>
    <row r="8243" spans="11:15" x14ac:dyDescent="0.2">
      <c r="K8243" s="1"/>
      <c r="L8243" s="1"/>
      <c r="O8243" s="1"/>
    </row>
    <row r="8244" spans="11:15" x14ac:dyDescent="0.2">
      <c r="K8244" s="1"/>
      <c r="L8244" s="1"/>
      <c r="O8244" s="1"/>
    </row>
    <row r="8245" spans="11:15" x14ac:dyDescent="0.2">
      <c r="K8245" s="1"/>
      <c r="L8245" s="1"/>
      <c r="O8245" s="1"/>
    </row>
    <row r="8246" spans="11:15" x14ac:dyDescent="0.2">
      <c r="K8246" s="1"/>
      <c r="L8246" s="1"/>
      <c r="O8246" s="1"/>
    </row>
    <row r="8247" spans="11:15" x14ac:dyDescent="0.2">
      <c r="K8247" s="1"/>
      <c r="L8247" s="1"/>
      <c r="O8247" s="1"/>
    </row>
    <row r="8248" spans="11:15" x14ac:dyDescent="0.2">
      <c r="K8248" s="1"/>
      <c r="L8248" s="1"/>
      <c r="O8248" s="1"/>
    </row>
    <row r="8249" spans="11:15" x14ac:dyDescent="0.2">
      <c r="K8249" s="1"/>
      <c r="L8249" s="1"/>
      <c r="O8249" s="1"/>
    </row>
    <row r="8250" spans="11:15" x14ac:dyDescent="0.2">
      <c r="K8250" s="1"/>
      <c r="L8250" s="1"/>
      <c r="O8250" s="1"/>
    </row>
    <row r="8251" spans="11:15" x14ac:dyDescent="0.2">
      <c r="K8251" s="1"/>
      <c r="L8251" s="1"/>
      <c r="O8251" s="1"/>
    </row>
    <row r="8252" spans="11:15" x14ac:dyDescent="0.2">
      <c r="K8252" s="1"/>
      <c r="L8252" s="1"/>
      <c r="O8252" s="1"/>
    </row>
    <row r="8253" spans="11:15" x14ac:dyDescent="0.2">
      <c r="K8253" s="1"/>
      <c r="L8253" s="1"/>
      <c r="O8253" s="1"/>
    </row>
    <row r="8254" spans="11:15" x14ac:dyDescent="0.2">
      <c r="K8254" s="1"/>
      <c r="L8254" s="1"/>
      <c r="O8254" s="1"/>
    </row>
    <row r="8255" spans="11:15" x14ac:dyDescent="0.2">
      <c r="K8255" s="1"/>
      <c r="L8255" s="1"/>
      <c r="O8255" s="1"/>
    </row>
    <row r="8256" spans="11:15" x14ac:dyDescent="0.2">
      <c r="K8256" s="1"/>
      <c r="L8256" s="1"/>
      <c r="O8256" s="1"/>
    </row>
    <row r="8257" spans="11:15" x14ac:dyDescent="0.2">
      <c r="K8257" s="1"/>
      <c r="L8257" s="1"/>
      <c r="O8257" s="1"/>
    </row>
    <row r="8258" spans="11:15" x14ac:dyDescent="0.2">
      <c r="K8258" s="1"/>
      <c r="L8258" s="1"/>
      <c r="O8258" s="1"/>
    </row>
    <row r="8259" spans="11:15" x14ac:dyDescent="0.2">
      <c r="K8259" s="1"/>
      <c r="L8259" s="1"/>
      <c r="O8259" s="1"/>
    </row>
    <row r="8260" spans="11:15" x14ac:dyDescent="0.2">
      <c r="K8260" s="1"/>
      <c r="L8260" s="1"/>
      <c r="O8260" s="1"/>
    </row>
    <row r="8261" spans="11:15" x14ac:dyDescent="0.2">
      <c r="K8261" s="1"/>
      <c r="L8261" s="1"/>
      <c r="O8261" s="1"/>
    </row>
    <row r="8262" spans="11:15" x14ac:dyDescent="0.2">
      <c r="K8262" s="1"/>
      <c r="L8262" s="1"/>
      <c r="O8262" s="1"/>
    </row>
    <row r="8263" spans="11:15" x14ac:dyDescent="0.2">
      <c r="K8263" s="1"/>
      <c r="L8263" s="1"/>
      <c r="O8263" s="1"/>
    </row>
    <row r="8264" spans="11:15" x14ac:dyDescent="0.2">
      <c r="K8264" s="1"/>
      <c r="L8264" s="1"/>
      <c r="O8264" s="1"/>
    </row>
    <row r="8265" spans="11:15" x14ac:dyDescent="0.2">
      <c r="K8265" s="1"/>
      <c r="L8265" s="1"/>
      <c r="O8265" s="1"/>
    </row>
    <row r="8266" spans="11:15" x14ac:dyDescent="0.2">
      <c r="K8266" s="1"/>
      <c r="L8266" s="1"/>
      <c r="O8266" s="1"/>
    </row>
    <row r="8267" spans="11:15" x14ac:dyDescent="0.2">
      <c r="K8267" s="1"/>
      <c r="L8267" s="1"/>
      <c r="O8267" s="1"/>
    </row>
    <row r="8268" spans="11:15" x14ac:dyDescent="0.2">
      <c r="K8268" s="1"/>
      <c r="L8268" s="1"/>
      <c r="O8268" s="1"/>
    </row>
    <row r="8269" spans="11:15" x14ac:dyDescent="0.2">
      <c r="K8269" s="1"/>
      <c r="L8269" s="1"/>
      <c r="O8269" s="1"/>
    </row>
    <row r="8270" spans="11:15" x14ac:dyDescent="0.2">
      <c r="K8270" s="1"/>
      <c r="L8270" s="1"/>
      <c r="O8270" s="1"/>
    </row>
    <row r="8271" spans="11:15" x14ac:dyDescent="0.2">
      <c r="K8271" s="1"/>
      <c r="L8271" s="1"/>
      <c r="O8271" s="1"/>
    </row>
    <row r="8272" spans="11:15" x14ac:dyDescent="0.2">
      <c r="K8272" s="1"/>
      <c r="L8272" s="1"/>
      <c r="O8272" s="1"/>
    </row>
    <row r="8273" spans="11:15" x14ac:dyDescent="0.2">
      <c r="K8273" s="1"/>
      <c r="L8273" s="1"/>
      <c r="O8273" s="1"/>
    </row>
    <row r="8274" spans="11:15" x14ac:dyDescent="0.2">
      <c r="K8274" s="1"/>
      <c r="L8274" s="1"/>
      <c r="O8274" s="1"/>
    </row>
    <row r="8275" spans="11:15" x14ac:dyDescent="0.2">
      <c r="K8275" s="1"/>
      <c r="L8275" s="1"/>
      <c r="O8275" s="1"/>
    </row>
    <row r="8276" spans="11:15" x14ac:dyDescent="0.2">
      <c r="K8276" s="1"/>
      <c r="L8276" s="1"/>
      <c r="O8276" s="1"/>
    </row>
    <row r="8277" spans="11:15" x14ac:dyDescent="0.2">
      <c r="K8277" s="1"/>
      <c r="L8277" s="1"/>
      <c r="O8277" s="1"/>
    </row>
    <row r="8278" spans="11:15" x14ac:dyDescent="0.2">
      <c r="K8278" s="1"/>
      <c r="L8278" s="1"/>
      <c r="O8278" s="1"/>
    </row>
    <row r="8279" spans="11:15" x14ac:dyDescent="0.2">
      <c r="K8279" s="1"/>
      <c r="L8279" s="1"/>
      <c r="O8279" s="1"/>
    </row>
    <row r="8280" spans="11:15" x14ac:dyDescent="0.2">
      <c r="K8280" s="1"/>
      <c r="L8280" s="1"/>
      <c r="O8280" s="1"/>
    </row>
    <row r="8281" spans="11:15" x14ac:dyDescent="0.2">
      <c r="K8281" s="1"/>
      <c r="L8281" s="1"/>
      <c r="O8281" s="1"/>
    </row>
    <row r="8282" spans="11:15" x14ac:dyDescent="0.2">
      <c r="K8282" s="1"/>
      <c r="L8282" s="1"/>
      <c r="O8282" s="1"/>
    </row>
    <row r="8283" spans="11:15" x14ac:dyDescent="0.2">
      <c r="K8283" s="1"/>
      <c r="L8283" s="1"/>
      <c r="O8283" s="1"/>
    </row>
    <row r="8284" spans="11:15" x14ac:dyDescent="0.2">
      <c r="K8284" s="1"/>
      <c r="L8284" s="1"/>
      <c r="O8284" s="1"/>
    </row>
    <row r="8285" spans="11:15" x14ac:dyDescent="0.2">
      <c r="K8285" s="1"/>
      <c r="L8285" s="1"/>
      <c r="O8285" s="1"/>
    </row>
    <row r="8286" spans="11:15" x14ac:dyDescent="0.2">
      <c r="K8286" s="1"/>
      <c r="L8286" s="1"/>
      <c r="O8286" s="1"/>
    </row>
    <row r="8287" spans="11:15" x14ac:dyDescent="0.2">
      <c r="K8287" s="1"/>
      <c r="L8287" s="1"/>
      <c r="O8287" s="1"/>
    </row>
    <row r="8288" spans="11:15" x14ac:dyDescent="0.2">
      <c r="K8288" s="1"/>
      <c r="L8288" s="1"/>
      <c r="O8288" s="1"/>
    </row>
    <row r="8289" spans="11:15" x14ac:dyDescent="0.2">
      <c r="K8289" s="1"/>
      <c r="L8289" s="1"/>
      <c r="O8289" s="1"/>
    </row>
    <row r="8290" spans="11:15" x14ac:dyDescent="0.2">
      <c r="K8290" s="1"/>
      <c r="L8290" s="1"/>
      <c r="O8290" s="1"/>
    </row>
    <row r="8291" spans="11:15" x14ac:dyDescent="0.2">
      <c r="K8291" s="1"/>
      <c r="L8291" s="1"/>
      <c r="O8291" s="1"/>
    </row>
    <row r="8292" spans="11:15" x14ac:dyDescent="0.2">
      <c r="K8292" s="1"/>
      <c r="L8292" s="1"/>
      <c r="O8292" s="1"/>
    </row>
    <row r="8293" spans="11:15" x14ac:dyDescent="0.2">
      <c r="K8293" s="1"/>
      <c r="L8293" s="1"/>
      <c r="O8293" s="1"/>
    </row>
    <row r="8294" spans="11:15" x14ac:dyDescent="0.2">
      <c r="K8294" s="1"/>
      <c r="L8294" s="1"/>
      <c r="O8294" s="1"/>
    </row>
    <row r="8295" spans="11:15" x14ac:dyDescent="0.2">
      <c r="K8295" s="1"/>
      <c r="L8295" s="1"/>
      <c r="O8295" s="1"/>
    </row>
    <row r="8296" spans="11:15" x14ac:dyDescent="0.2">
      <c r="K8296" s="1"/>
      <c r="L8296" s="1"/>
      <c r="O8296" s="1"/>
    </row>
    <row r="8297" spans="11:15" x14ac:dyDescent="0.2">
      <c r="K8297" s="1"/>
      <c r="L8297" s="1"/>
      <c r="O8297" s="1"/>
    </row>
    <row r="8298" spans="11:15" x14ac:dyDescent="0.2">
      <c r="K8298" s="1"/>
      <c r="L8298" s="1"/>
      <c r="O8298" s="1"/>
    </row>
    <row r="8299" spans="11:15" x14ac:dyDescent="0.2">
      <c r="K8299" s="1"/>
      <c r="L8299" s="1"/>
      <c r="O8299" s="1"/>
    </row>
    <row r="8300" spans="11:15" x14ac:dyDescent="0.2">
      <c r="K8300" s="1"/>
      <c r="L8300" s="1"/>
      <c r="O8300" s="1"/>
    </row>
    <row r="8301" spans="11:15" x14ac:dyDescent="0.2">
      <c r="K8301" s="1"/>
      <c r="L8301" s="1"/>
      <c r="O8301" s="1"/>
    </row>
    <row r="8302" spans="11:15" x14ac:dyDescent="0.2">
      <c r="K8302" s="1"/>
      <c r="L8302" s="1"/>
      <c r="O8302" s="1"/>
    </row>
    <row r="8303" spans="11:15" x14ac:dyDescent="0.2">
      <c r="K8303" s="1"/>
      <c r="L8303" s="1"/>
      <c r="O8303" s="1"/>
    </row>
    <row r="8304" spans="11:15" x14ac:dyDescent="0.2">
      <c r="K8304" s="1"/>
      <c r="L8304" s="1"/>
      <c r="O8304" s="1"/>
    </row>
    <row r="8305" spans="11:15" x14ac:dyDescent="0.2">
      <c r="K8305" s="1"/>
      <c r="L8305" s="1"/>
      <c r="O8305" s="1"/>
    </row>
    <row r="8306" spans="11:15" x14ac:dyDescent="0.2">
      <c r="K8306" s="1"/>
      <c r="L8306" s="1"/>
      <c r="O8306" s="1"/>
    </row>
    <row r="8307" spans="11:15" x14ac:dyDescent="0.2">
      <c r="K8307" s="1"/>
      <c r="L8307" s="1"/>
      <c r="O8307" s="1"/>
    </row>
    <row r="8308" spans="11:15" x14ac:dyDescent="0.2">
      <c r="K8308" s="1"/>
      <c r="L8308" s="1"/>
      <c r="O8308" s="1"/>
    </row>
    <row r="8309" spans="11:15" x14ac:dyDescent="0.2">
      <c r="K8309" s="1"/>
      <c r="L8309" s="1"/>
      <c r="O8309" s="1"/>
    </row>
    <row r="8310" spans="11:15" x14ac:dyDescent="0.2">
      <c r="K8310" s="1"/>
      <c r="L8310" s="1"/>
      <c r="O8310" s="1"/>
    </row>
    <row r="8311" spans="11:15" x14ac:dyDescent="0.2">
      <c r="K8311" s="1"/>
      <c r="L8311" s="1"/>
      <c r="O8311" s="1"/>
    </row>
    <row r="8312" spans="11:15" x14ac:dyDescent="0.2">
      <c r="K8312" s="1"/>
      <c r="L8312" s="1"/>
      <c r="O8312" s="1"/>
    </row>
    <row r="8313" spans="11:15" x14ac:dyDescent="0.2">
      <c r="K8313" s="1"/>
      <c r="L8313" s="1"/>
      <c r="O8313" s="1"/>
    </row>
    <row r="8314" spans="11:15" x14ac:dyDescent="0.2">
      <c r="K8314" s="1"/>
      <c r="L8314" s="1"/>
      <c r="O8314" s="1"/>
    </row>
    <row r="8315" spans="11:15" x14ac:dyDescent="0.2">
      <c r="K8315" s="1"/>
      <c r="L8315" s="1"/>
      <c r="O8315" s="1"/>
    </row>
    <row r="8316" spans="11:15" x14ac:dyDescent="0.2">
      <c r="K8316" s="1"/>
      <c r="L8316" s="1"/>
      <c r="O8316" s="1"/>
    </row>
    <row r="8317" spans="11:15" x14ac:dyDescent="0.2">
      <c r="K8317" s="1"/>
      <c r="L8317" s="1"/>
      <c r="O8317" s="1"/>
    </row>
    <row r="8318" spans="11:15" x14ac:dyDescent="0.2">
      <c r="K8318" s="1"/>
      <c r="L8318" s="1"/>
      <c r="O8318" s="1"/>
    </row>
    <row r="8319" spans="11:15" x14ac:dyDescent="0.2">
      <c r="K8319" s="1"/>
      <c r="L8319" s="1"/>
      <c r="O8319" s="1"/>
    </row>
    <row r="8320" spans="11:15" x14ac:dyDescent="0.2">
      <c r="K8320" s="1"/>
      <c r="L8320" s="1"/>
      <c r="O8320" s="1"/>
    </row>
    <row r="8321" spans="4:15" x14ac:dyDescent="0.2">
      <c r="K8321" s="1"/>
      <c r="L8321" s="1"/>
      <c r="O8321" s="1"/>
    </row>
    <row r="8322" spans="4:15" x14ac:dyDescent="0.2">
      <c r="K8322" s="1"/>
      <c r="L8322" s="1"/>
      <c r="O8322" s="1"/>
    </row>
    <row r="8323" spans="4:15" x14ac:dyDescent="0.2">
      <c r="K8323" s="1"/>
      <c r="L8323" s="1"/>
      <c r="O8323" s="1"/>
    </row>
    <row r="8324" spans="4:15" x14ac:dyDescent="0.2">
      <c r="K8324" s="1"/>
      <c r="L8324" s="1"/>
      <c r="O8324" s="1"/>
    </row>
    <row r="8325" spans="4:15" x14ac:dyDescent="0.2">
      <c r="K8325" s="1"/>
      <c r="L8325" s="1"/>
      <c r="O8325" s="1"/>
    </row>
    <row r="8326" spans="4:15" x14ac:dyDescent="0.2">
      <c r="K8326" s="1"/>
      <c r="L8326" s="1"/>
      <c r="O8326" s="1"/>
    </row>
    <row r="8327" spans="4:15" x14ac:dyDescent="0.2">
      <c r="K8327" s="1"/>
      <c r="L8327" s="1"/>
      <c r="O8327" s="1"/>
    </row>
    <row r="8328" spans="4:15" x14ac:dyDescent="0.2">
      <c r="K8328" s="1"/>
      <c r="L8328" s="1"/>
      <c r="O8328" s="1"/>
    </row>
    <row r="8329" spans="4:15" x14ac:dyDescent="0.2">
      <c r="K8329" s="1"/>
      <c r="L8329" s="1"/>
      <c r="O8329" s="1"/>
    </row>
    <row r="8330" spans="4:15" x14ac:dyDescent="0.2">
      <c r="D8330" s="1"/>
      <c r="E8330" s="1"/>
      <c r="K8330" s="1"/>
      <c r="L8330" s="1"/>
      <c r="O8330" s="1"/>
    </row>
    <row r="8331" spans="4:15" x14ac:dyDescent="0.2">
      <c r="D8331" s="1"/>
      <c r="E8331" s="1"/>
      <c r="K8331" s="1"/>
      <c r="L8331" s="1"/>
      <c r="O8331" s="1"/>
    </row>
    <row r="8332" spans="4:15" x14ac:dyDescent="0.2">
      <c r="D8332" s="1"/>
      <c r="E8332" s="1"/>
      <c r="K8332" s="1"/>
      <c r="L8332" s="1"/>
      <c r="O8332" s="1"/>
    </row>
    <row r="8333" spans="4:15" x14ac:dyDescent="0.2">
      <c r="D8333" s="1"/>
      <c r="E8333" s="1"/>
      <c r="K8333" s="1"/>
      <c r="L8333" s="1"/>
      <c r="O8333" s="1"/>
    </row>
    <row r="8334" spans="4:15" x14ac:dyDescent="0.2">
      <c r="D8334" s="1"/>
      <c r="E8334" s="1"/>
      <c r="K8334" s="1"/>
      <c r="L8334" s="1"/>
      <c r="O8334" s="1"/>
    </row>
    <row r="8335" spans="4:15" x14ac:dyDescent="0.2">
      <c r="D8335" s="1"/>
      <c r="E8335" s="1"/>
      <c r="K8335" s="1"/>
      <c r="L8335" s="1"/>
      <c r="O8335" s="1"/>
    </row>
    <row r="8336" spans="4:15" x14ac:dyDescent="0.2">
      <c r="D8336" s="1"/>
      <c r="E8336" s="1"/>
      <c r="K8336" s="1"/>
      <c r="L8336" s="1"/>
      <c r="O8336" s="1"/>
    </row>
    <row r="8337" spans="4:15" x14ac:dyDescent="0.2">
      <c r="D8337" s="1"/>
      <c r="E8337" s="1"/>
      <c r="K8337" s="1"/>
      <c r="L8337" s="1"/>
      <c r="O8337" s="1"/>
    </row>
    <row r="8338" spans="4:15" x14ac:dyDescent="0.2">
      <c r="D8338" s="1"/>
      <c r="E8338" s="1"/>
      <c r="K8338" s="1"/>
      <c r="L8338" s="1"/>
      <c r="O8338" s="1"/>
    </row>
    <row r="8339" spans="4:15" x14ac:dyDescent="0.2">
      <c r="D8339" s="1"/>
      <c r="E8339" s="1"/>
      <c r="K8339" s="1"/>
      <c r="L8339" s="1"/>
      <c r="O8339" s="1"/>
    </row>
    <row r="8340" spans="4:15" x14ac:dyDescent="0.2">
      <c r="D8340" s="1"/>
      <c r="E8340" s="1"/>
      <c r="K8340" s="1"/>
      <c r="L8340" s="1"/>
      <c r="O8340" s="1"/>
    </row>
    <row r="8341" spans="4:15" x14ac:dyDescent="0.2">
      <c r="D8341" s="1"/>
      <c r="E8341" s="1"/>
      <c r="K8341" s="1"/>
      <c r="L8341" s="1"/>
      <c r="O8341" s="1"/>
    </row>
    <row r="8342" spans="4:15" x14ac:dyDescent="0.2">
      <c r="D8342" s="1"/>
      <c r="E8342" s="1"/>
      <c r="K8342" s="1"/>
      <c r="L8342" s="1"/>
      <c r="O8342" s="1"/>
    </row>
    <row r="8343" spans="4:15" x14ac:dyDescent="0.2">
      <c r="D8343" s="1"/>
      <c r="E8343" s="1"/>
      <c r="K8343" s="1"/>
      <c r="L8343" s="1"/>
      <c r="O8343" s="1"/>
    </row>
    <row r="8344" spans="4:15" x14ac:dyDescent="0.2">
      <c r="D8344" s="1"/>
      <c r="E8344" s="1"/>
      <c r="K8344" s="1"/>
      <c r="L8344" s="1"/>
      <c r="O8344" s="1"/>
    </row>
    <row r="8345" spans="4:15" x14ac:dyDescent="0.2">
      <c r="D8345" s="1"/>
      <c r="E8345" s="1"/>
      <c r="K8345" s="1"/>
      <c r="L8345" s="1"/>
      <c r="O8345" s="1"/>
    </row>
    <row r="8346" spans="4:15" x14ac:dyDescent="0.2">
      <c r="D8346" s="1"/>
      <c r="E8346" s="1"/>
      <c r="K8346" s="1"/>
      <c r="L8346" s="1"/>
      <c r="O8346" s="1"/>
    </row>
    <row r="8347" spans="4:15" x14ac:dyDescent="0.2">
      <c r="D8347" s="1"/>
      <c r="E8347" s="1"/>
      <c r="K8347" s="1"/>
      <c r="L8347" s="1"/>
      <c r="O8347" s="1"/>
    </row>
    <row r="8348" spans="4:15" x14ac:dyDescent="0.2">
      <c r="D8348" s="1"/>
      <c r="E8348" s="1"/>
      <c r="K8348" s="1"/>
      <c r="L8348" s="1"/>
      <c r="O8348" s="1"/>
    </row>
    <row r="8349" spans="4:15" x14ac:dyDescent="0.2">
      <c r="D8349" s="1"/>
      <c r="E8349" s="1"/>
      <c r="K8349" s="1"/>
      <c r="L8349" s="1"/>
      <c r="O8349" s="1"/>
    </row>
    <row r="8350" spans="4:15" x14ac:dyDescent="0.2">
      <c r="D8350" s="1"/>
      <c r="E8350" s="1"/>
      <c r="K8350" s="1"/>
      <c r="L8350" s="1"/>
      <c r="O8350" s="1"/>
    </row>
    <row r="8351" spans="4:15" x14ac:dyDescent="0.2">
      <c r="D8351" s="1"/>
      <c r="E8351" s="1"/>
      <c r="K8351" s="1"/>
      <c r="L8351" s="1"/>
      <c r="O8351" s="1"/>
    </row>
    <row r="8352" spans="4:15" x14ac:dyDescent="0.2">
      <c r="D8352" s="1"/>
      <c r="E8352" s="1"/>
      <c r="K8352" s="1"/>
      <c r="L8352" s="1"/>
      <c r="O8352" s="1"/>
    </row>
    <row r="8353" spans="4:15" x14ac:dyDescent="0.2">
      <c r="D8353" s="1"/>
      <c r="E8353" s="1"/>
      <c r="K8353" s="1"/>
      <c r="L8353" s="1"/>
      <c r="O8353" s="1"/>
    </row>
    <row r="8354" spans="4:15" x14ac:dyDescent="0.2">
      <c r="K8354" s="1"/>
      <c r="L8354" s="1"/>
      <c r="O8354" s="1"/>
    </row>
    <row r="8355" spans="4:15" x14ac:dyDescent="0.2">
      <c r="K8355" s="1"/>
      <c r="L8355" s="1"/>
      <c r="O8355" s="1"/>
    </row>
    <row r="8356" spans="4:15" x14ac:dyDescent="0.2">
      <c r="K8356" s="1"/>
      <c r="L8356" s="1"/>
      <c r="O8356" s="1"/>
    </row>
    <row r="8357" spans="4:15" x14ac:dyDescent="0.2">
      <c r="K8357" s="1"/>
      <c r="L8357" s="1"/>
      <c r="O8357" s="1"/>
    </row>
    <row r="8358" spans="4:15" x14ac:dyDescent="0.2">
      <c r="K8358" s="1"/>
      <c r="L8358" s="1"/>
      <c r="O8358" s="1"/>
    </row>
    <row r="8359" spans="4:15" x14ac:dyDescent="0.2">
      <c r="K8359" s="1"/>
      <c r="L8359" s="1"/>
      <c r="O8359" s="1"/>
    </row>
    <row r="8360" spans="4:15" x14ac:dyDescent="0.2">
      <c r="K8360" s="1"/>
      <c r="L8360" s="1"/>
      <c r="O8360" s="1"/>
    </row>
    <row r="8361" spans="4:15" x14ac:dyDescent="0.2">
      <c r="K8361" s="1"/>
      <c r="L8361" s="1"/>
      <c r="O8361" s="1"/>
    </row>
    <row r="8362" spans="4:15" x14ac:dyDescent="0.2">
      <c r="K8362" s="1"/>
      <c r="L8362" s="1"/>
      <c r="O8362" s="1"/>
    </row>
    <row r="8363" spans="4:15" x14ac:dyDescent="0.2">
      <c r="K8363" s="1"/>
      <c r="L8363" s="1"/>
      <c r="O8363" s="1"/>
    </row>
    <row r="8364" spans="4:15" x14ac:dyDescent="0.2">
      <c r="K8364" s="1"/>
      <c r="L8364" s="1"/>
      <c r="O8364" s="1"/>
    </row>
    <row r="8365" spans="4:15" x14ac:dyDescent="0.2">
      <c r="K8365" s="1"/>
      <c r="L8365" s="1"/>
      <c r="O8365" s="1"/>
    </row>
    <row r="8366" spans="4:15" x14ac:dyDescent="0.2">
      <c r="K8366" s="1"/>
      <c r="L8366" s="1"/>
      <c r="O8366" s="1"/>
    </row>
    <row r="8367" spans="4:15" x14ac:dyDescent="0.2">
      <c r="K8367" s="1"/>
      <c r="L8367" s="1"/>
      <c r="O8367" s="1"/>
    </row>
    <row r="8368" spans="4:15" x14ac:dyDescent="0.2">
      <c r="K8368" s="1"/>
      <c r="L8368" s="1"/>
      <c r="O8368" s="1"/>
    </row>
    <row r="8369" spans="11:15" x14ac:dyDescent="0.2">
      <c r="K8369" s="1"/>
      <c r="L8369" s="1"/>
      <c r="O8369" s="1"/>
    </row>
    <row r="8370" spans="11:15" x14ac:dyDescent="0.2">
      <c r="K8370" s="1"/>
      <c r="L8370" s="1"/>
      <c r="O8370" s="1"/>
    </row>
    <row r="8371" spans="11:15" x14ac:dyDescent="0.2">
      <c r="K8371" s="1"/>
      <c r="L8371" s="1"/>
      <c r="O8371" s="1"/>
    </row>
    <row r="8372" spans="11:15" x14ac:dyDescent="0.2">
      <c r="K8372" s="1"/>
      <c r="L8372" s="1"/>
      <c r="O8372" s="1"/>
    </row>
    <row r="8373" spans="11:15" x14ac:dyDescent="0.2">
      <c r="K8373" s="1"/>
      <c r="L8373" s="1"/>
      <c r="O8373" s="1"/>
    </row>
    <row r="8374" spans="11:15" x14ac:dyDescent="0.2">
      <c r="K8374" s="1"/>
      <c r="L8374" s="1"/>
      <c r="O8374" s="1"/>
    </row>
    <row r="8375" spans="11:15" x14ac:dyDescent="0.2">
      <c r="K8375" s="1"/>
      <c r="L8375" s="1"/>
      <c r="O8375" s="1"/>
    </row>
    <row r="8376" spans="11:15" x14ac:dyDescent="0.2">
      <c r="K8376" s="1"/>
      <c r="L8376" s="1"/>
      <c r="O8376" s="1"/>
    </row>
    <row r="8377" spans="11:15" x14ac:dyDescent="0.2">
      <c r="K8377" s="1"/>
      <c r="L8377" s="1"/>
      <c r="O8377" s="1"/>
    </row>
    <row r="8378" spans="11:15" x14ac:dyDescent="0.2">
      <c r="K8378" s="1"/>
      <c r="L8378" s="1"/>
      <c r="O8378" s="1"/>
    </row>
    <row r="8379" spans="11:15" x14ac:dyDescent="0.2">
      <c r="K8379" s="1"/>
      <c r="L8379" s="1"/>
      <c r="O8379" s="1"/>
    </row>
    <row r="8380" spans="11:15" x14ac:dyDescent="0.2">
      <c r="K8380" s="1"/>
      <c r="L8380" s="1"/>
      <c r="O8380" s="1"/>
    </row>
    <row r="8381" spans="11:15" x14ac:dyDescent="0.2">
      <c r="K8381" s="1"/>
      <c r="L8381" s="1"/>
      <c r="O8381" s="1"/>
    </row>
    <row r="8382" spans="11:15" x14ac:dyDescent="0.2">
      <c r="K8382" s="1"/>
      <c r="L8382" s="1"/>
      <c r="O8382" s="1"/>
    </row>
    <row r="8383" spans="11:15" x14ac:dyDescent="0.2">
      <c r="K8383" s="1"/>
      <c r="L8383" s="1"/>
      <c r="O8383" s="1"/>
    </row>
    <row r="8384" spans="11:15" x14ac:dyDescent="0.2">
      <c r="K8384" s="1"/>
      <c r="L8384" s="1"/>
      <c r="O8384" s="1"/>
    </row>
    <row r="8385" spans="11:15" x14ac:dyDescent="0.2">
      <c r="K8385" s="1"/>
      <c r="L8385" s="1"/>
      <c r="O8385" s="1"/>
    </row>
    <row r="8386" spans="11:15" x14ac:dyDescent="0.2">
      <c r="K8386" s="1"/>
      <c r="L8386" s="1"/>
      <c r="O8386" s="1"/>
    </row>
    <row r="8387" spans="11:15" x14ac:dyDescent="0.2">
      <c r="K8387" s="1"/>
      <c r="L8387" s="1"/>
      <c r="O8387" s="1"/>
    </row>
    <row r="8388" spans="11:15" x14ac:dyDescent="0.2">
      <c r="K8388" s="1"/>
      <c r="L8388" s="1"/>
      <c r="O8388" s="1"/>
    </row>
    <row r="8389" spans="11:15" x14ac:dyDescent="0.2">
      <c r="K8389" s="1"/>
      <c r="L8389" s="1"/>
      <c r="O8389" s="1"/>
    </row>
    <row r="8390" spans="11:15" x14ac:dyDescent="0.2">
      <c r="K8390" s="1"/>
      <c r="L8390" s="1"/>
      <c r="O8390" s="1"/>
    </row>
    <row r="8391" spans="11:15" x14ac:dyDescent="0.2">
      <c r="K8391" s="1"/>
      <c r="L8391" s="1"/>
      <c r="O8391" s="1"/>
    </row>
    <row r="8392" spans="11:15" x14ac:dyDescent="0.2">
      <c r="K8392" s="1"/>
      <c r="L8392" s="1"/>
      <c r="O8392" s="1"/>
    </row>
    <row r="8393" spans="11:15" x14ac:dyDescent="0.2">
      <c r="K8393" s="1"/>
      <c r="L8393" s="1"/>
      <c r="O8393" s="1"/>
    </row>
    <row r="8394" spans="11:15" x14ac:dyDescent="0.2">
      <c r="K8394" s="1"/>
      <c r="L8394" s="1"/>
      <c r="O8394" s="1"/>
    </row>
    <row r="8395" spans="11:15" x14ac:dyDescent="0.2">
      <c r="K8395" s="1"/>
      <c r="L8395" s="1"/>
      <c r="O8395" s="1"/>
    </row>
    <row r="8396" spans="11:15" x14ac:dyDescent="0.2">
      <c r="K8396" s="1"/>
      <c r="L8396" s="1"/>
      <c r="O8396" s="1"/>
    </row>
    <row r="8397" spans="11:15" x14ac:dyDescent="0.2">
      <c r="K8397" s="1"/>
      <c r="L8397" s="1"/>
      <c r="O8397" s="1"/>
    </row>
    <row r="8398" spans="11:15" x14ac:dyDescent="0.2">
      <c r="K8398" s="1"/>
      <c r="L8398" s="1"/>
      <c r="O8398" s="1"/>
    </row>
    <row r="8399" spans="11:15" x14ac:dyDescent="0.2">
      <c r="K8399" s="1"/>
      <c r="L8399" s="1"/>
      <c r="O8399" s="1"/>
    </row>
    <row r="8400" spans="11:15" x14ac:dyDescent="0.2">
      <c r="K8400" s="1"/>
      <c r="L8400" s="1"/>
      <c r="O8400" s="1"/>
    </row>
    <row r="8401" spans="11:15" x14ac:dyDescent="0.2">
      <c r="K8401" s="1"/>
      <c r="L8401" s="1"/>
      <c r="O8401" s="1"/>
    </row>
    <row r="8402" spans="11:15" x14ac:dyDescent="0.2">
      <c r="K8402" s="1"/>
      <c r="L8402" s="1"/>
      <c r="O8402" s="1"/>
    </row>
    <row r="8403" spans="11:15" x14ac:dyDescent="0.2">
      <c r="K8403" s="1"/>
      <c r="L8403" s="1"/>
      <c r="O8403" s="1"/>
    </row>
    <row r="8404" spans="11:15" x14ac:dyDescent="0.2">
      <c r="K8404" s="1"/>
      <c r="L8404" s="1"/>
      <c r="O8404" s="1"/>
    </row>
    <row r="8405" spans="11:15" x14ac:dyDescent="0.2">
      <c r="K8405" s="1"/>
      <c r="L8405" s="1"/>
      <c r="O8405" s="1"/>
    </row>
    <row r="8406" spans="11:15" x14ac:dyDescent="0.2">
      <c r="K8406" s="1"/>
      <c r="L8406" s="1"/>
      <c r="O8406" s="1"/>
    </row>
    <row r="8407" spans="11:15" x14ac:dyDescent="0.2">
      <c r="K8407" s="1"/>
      <c r="L8407" s="1"/>
      <c r="O8407" s="1"/>
    </row>
    <row r="8408" spans="11:15" x14ac:dyDescent="0.2">
      <c r="K8408" s="1"/>
      <c r="L8408" s="1"/>
      <c r="O8408" s="1"/>
    </row>
    <row r="8409" spans="11:15" x14ac:dyDescent="0.2">
      <c r="K8409" s="1"/>
      <c r="L8409" s="1"/>
      <c r="O8409" s="1"/>
    </row>
    <row r="8410" spans="11:15" x14ac:dyDescent="0.2">
      <c r="K8410" s="1"/>
      <c r="L8410" s="1"/>
      <c r="O8410" s="1"/>
    </row>
    <row r="8411" spans="11:15" x14ac:dyDescent="0.2">
      <c r="K8411" s="1"/>
      <c r="L8411" s="1"/>
      <c r="O8411" s="1"/>
    </row>
    <row r="8412" spans="11:15" x14ac:dyDescent="0.2">
      <c r="K8412" s="1"/>
      <c r="L8412" s="1"/>
      <c r="O8412" s="1"/>
    </row>
    <row r="8413" spans="11:15" x14ac:dyDescent="0.2">
      <c r="K8413" s="1"/>
      <c r="L8413" s="1"/>
      <c r="O8413" s="1"/>
    </row>
    <row r="8414" spans="11:15" x14ac:dyDescent="0.2">
      <c r="K8414" s="1"/>
      <c r="L8414" s="1"/>
      <c r="O8414" s="1"/>
    </row>
    <row r="8415" spans="11:15" x14ac:dyDescent="0.2">
      <c r="K8415" s="1"/>
      <c r="L8415" s="1"/>
      <c r="O8415" s="1"/>
    </row>
    <row r="8416" spans="11:15" x14ac:dyDescent="0.2">
      <c r="K8416" s="1"/>
      <c r="L8416" s="1"/>
      <c r="O8416" s="1"/>
    </row>
    <row r="8417" spans="4:15" x14ac:dyDescent="0.2">
      <c r="K8417" s="1"/>
      <c r="L8417" s="1"/>
      <c r="O8417" s="1"/>
    </row>
    <row r="8418" spans="4:15" x14ac:dyDescent="0.2">
      <c r="K8418" s="1"/>
      <c r="L8418" s="1"/>
      <c r="O8418" s="1"/>
    </row>
    <row r="8419" spans="4:15" x14ac:dyDescent="0.2">
      <c r="K8419" s="1"/>
      <c r="L8419" s="1"/>
      <c r="O8419" s="1"/>
    </row>
    <row r="8420" spans="4:15" x14ac:dyDescent="0.2">
      <c r="K8420" s="1"/>
      <c r="L8420" s="1"/>
      <c r="O8420" s="1"/>
    </row>
    <row r="8421" spans="4:15" x14ac:dyDescent="0.2">
      <c r="K8421" s="1"/>
      <c r="L8421" s="1"/>
      <c r="O8421" s="1"/>
    </row>
    <row r="8422" spans="4:15" x14ac:dyDescent="0.2">
      <c r="K8422" s="1"/>
      <c r="L8422" s="1"/>
      <c r="O8422" s="1"/>
    </row>
    <row r="8423" spans="4:15" x14ac:dyDescent="0.2">
      <c r="K8423" s="1"/>
      <c r="L8423" s="1"/>
      <c r="O8423" s="1"/>
    </row>
    <row r="8424" spans="4:15" x14ac:dyDescent="0.2">
      <c r="K8424" s="1"/>
      <c r="L8424" s="1"/>
      <c r="O8424" s="1"/>
    </row>
    <row r="8425" spans="4:15" x14ac:dyDescent="0.2">
      <c r="K8425" s="1"/>
      <c r="L8425" s="1"/>
      <c r="O8425" s="1"/>
    </row>
    <row r="8426" spans="4:15" x14ac:dyDescent="0.2">
      <c r="D8426" s="1"/>
      <c r="E8426" s="1"/>
      <c r="K8426" s="1"/>
      <c r="L8426" s="1"/>
      <c r="O8426" s="1"/>
    </row>
    <row r="8427" spans="4:15" x14ac:dyDescent="0.2">
      <c r="D8427" s="1"/>
      <c r="E8427" s="1"/>
      <c r="K8427" s="1"/>
      <c r="L8427" s="1"/>
      <c r="O8427" s="1"/>
    </row>
    <row r="8428" spans="4:15" x14ac:dyDescent="0.2">
      <c r="D8428" s="1"/>
      <c r="E8428" s="1"/>
      <c r="K8428" s="1"/>
      <c r="L8428" s="1"/>
      <c r="O8428" s="1"/>
    </row>
    <row r="8429" spans="4:15" x14ac:dyDescent="0.2">
      <c r="D8429" s="1"/>
      <c r="E8429" s="1"/>
      <c r="K8429" s="1"/>
      <c r="L8429" s="1"/>
      <c r="O8429" s="1"/>
    </row>
    <row r="8430" spans="4:15" x14ac:dyDescent="0.2">
      <c r="D8430" s="1"/>
      <c r="E8430" s="1"/>
      <c r="K8430" s="1"/>
      <c r="L8430" s="1"/>
      <c r="O8430" s="1"/>
    </row>
    <row r="8431" spans="4:15" x14ac:dyDescent="0.2">
      <c r="D8431" s="1"/>
      <c r="E8431" s="1"/>
      <c r="K8431" s="1"/>
      <c r="L8431" s="1"/>
      <c r="O8431" s="1"/>
    </row>
    <row r="8432" spans="4:15" x14ac:dyDescent="0.2">
      <c r="D8432" s="1"/>
      <c r="E8432" s="1"/>
      <c r="K8432" s="1"/>
      <c r="L8432" s="1"/>
      <c r="O8432" s="1"/>
    </row>
    <row r="8433" spans="4:15" x14ac:dyDescent="0.2">
      <c r="D8433" s="1"/>
      <c r="E8433" s="1"/>
      <c r="K8433" s="1"/>
      <c r="L8433" s="1"/>
      <c r="O8433" s="1"/>
    </row>
    <row r="8434" spans="4:15" x14ac:dyDescent="0.2">
      <c r="D8434" s="1"/>
      <c r="E8434" s="1"/>
      <c r="K8434" s="1"/>
      <c r="L8434" s="1"/>
      <c r="O8434" s="1"/>
    </row>
    <row r="8435" spans="4:15" x14ac:dyDescent="0.2">
      <c r="D8435" s="1"/>
      <c r="E8435" s="1"/>
      <c r="K8435" s="1"/>
      <c r="L8435" s="1"/>
      <c r="O8435" s="1"/>
    </row>
    <row r="8436" spans="4:15" x14ac:dyDescent="0.2">
      <c r="D8436" s="1"/>
      <c r="E8436" s="1"/>
      <c r="K8436" s="1"/>
      <c r="L8436" s="1"/>
      <c r="O8436" s="1"/>
    </row>
    <row r="8437" spans="4:15" x14ac:dyDescent="0.2">
      <c r="D8437" s="1"/>
      <c r="E8437" s="1"/>
      <c r="K8437" s="1"/>
      <c r="L8437" s="1"/>
      <c r="O8437" s="1"/>
    </row>
    <row r="8438" spans="4:15" x14ac:dyDescent="0.2">
      <c r="D8438" s="1"/>
      <c r="E8438" s="1"/>
      <c r="K8438" s="1"/>
      <c r="L8438" s="1"/>
      <c r="O8438" s="1"/>
    </row>
    <row r="8439" spans="4:15" x14ac:dyDescent="0.2">
      <c r="D8439" s="1"/>
      <c r="E8439" s="1"/>
      <c r="K8439" s="1"/>
      <c r="L8439" s="1"/>
      <c r="O8439" s="1"/>
    </row>
    <row r="8440" spans="4:15" x14ac:dyDescent="0.2">
      <c r="D8440" s="1"/>
      <c r="E8440" s="1"/>
      <c r="K8440" s="1"/>
      <c r="L8440" s="1"/>
      <c r="O8440" s="1"/>
    </row>
    <row r="8441" spans="4:15" x14ac:dyDescent="0.2">
      <c r="D8441" s="1"/>
      <c r="E8441" s="1"/>
      <c r="K8441" s="1"/>
      <c r="L8441" s="1"/>
      <c r="O8441" s="1"/>
    </row>
    <row r="8442" spans="4:15" x14ac:dyDescent="0.2">
      <c r="D8442" s="1"/>
      <c r="E8442" s="1"/>
      <c r="K8442" s="1"/>
      <c r="L8442" s="1"/>
      <c r="O8442" s="1"/>
    </row>
    <row r="8443" spans="4:15" x14ac:dyDescent="0.2">
      <c r="D8443" s="1"/>
      <c r="E8443" s="1"/>
      <c r="K8443" s="1"/>
      <c r="L8443" s="1"/>
      <c r="O8443" s="1"/>
    </row>
    <row r="8444" spans="4:15" x14ac:dyDescent="0.2">
      <c r="D8444" s="1"/>
      <c r="E8444" s="1"/>
      <c r="K8444" s="1"/>
      <c r="L8444" s="1"/>
      <c r="O8444" s="1"/>
    </row>
    <row r="8445" spans="4:15" x14ac:dyDescent="0.2">
      <c r="D8445" s="1"/>
      <c r="E8445" s="1"/>
      <c r="K8445" s="1"/>
      <c r="L8445" s="1"/>
      <c r="O8445" s="1"/>
    </row>
    <row r="8446" spans="4:15" x14ac:dyDescent="0.2">
      <c r="D8446" s="1"/>
      <c r="E8446" s="1"/>
      <c r="K8446" s="1"/>
      <c r="L8446" s="1"/>
      <c r="O8446" s="1"/>
    </row>
    <row r="8447" spans="4:15" x14ac:dyDescent="0.2">
      <c r="D8447" s="1"/>
      <c r="E8447" s="1"/>
      <c r="K8447" s="1"/>
      <c r="L8447" s="1"/>
      <c r="O8447" s="1"/>
    </row>
    <row r="8448" spans="4:15" x14ac:dyDescent="0.2">
      <c r="D8448" s="1"/>
      <c r="E8448" s="1"/>
      <c r="K8448" s="1"/>
      <c r="L8448" s="1"/>
      <c r="O8448" s="1"/>
    </row>
    <row r="8449" spans="4:15" x14ac:dyDescent="0.2">
      <c r="D8449" s="1"/>
      <c r="E8449" s="1"/>
      <c r="K8449" s="1"/>
      <c r="L8449" s="1"/>
      <c r="O8449" s="1"/>
    </row>
    <row r="8450" spans="4:15" x14ac:dyDescent="0.2">
      <c r="K8450" s="1"/>
      <c r="L8450" s="1"/>
      <c r="O8450" s="1"/>
    </row>
    <row r="8451" spans="4:15" x14ac:dyDescent="0.2">
      <c r="K8451" s="1"/>
      <c r="L8451" s="1"/>
      <c r="O8451" s="1"/>
    </row>
    <row r="8452" spans="4:15" x14ac:dyDescent="0.2">
      <c r="K8452" s="1"/>
      <c r="L8452" s="1"/>
      <c r="O8452" s="1"/>
    </row>
    <row r="8453" spans="4:15" x14ac:dyDescent="0.2">
      <c r="K8453" s="1"/>
      <c r="L8453" s="1"/>
      <c r="O8453" s="1"/>
    </row>
    <row r="8454" spans="4:15" x14ac:dyDescent="0.2">
      <c r="K8454" s="1"/>
      <c r="L8454" s="1"/>
      <c r="O8454" s="1"/>
    </row>
    <row r="8455" spans="4:15" x14ac:dyDescent="0.2">
      <c r="K8455" s="1"/>
      <c r="L8455" s="1"/>
      <c r="O8455" s="1"/>
    </row>
    <row r="8456" spans="4:15" x14ac:dyDescent="0.2">
      <c r="K8456" s="1"/>
      <c r="L8456" s="1"/>
      <c r="O8456" s="1"/>
    </row>
    <row r="8457" spans="4:15" x14ac:dyDescent="0.2">
      <c r="K8457" s="1"/>
      <c r="L8457" s="1"/>
      <c r="O8457" s="1"/>
    </row>
    <row r="8458" spans="4:15" x14ac:dyDescent="0.2">
      <c r="K8458" s="1"/>
      <c r="L8458" s="1"/>
      <c r="O8458" s="1"/>
    </row>
    <row r="8459" spans="4:15" x14ac:dyDescent="0.2">
      <c r="K8459" s="1"/>
      <c r="L8459" s="1"/>
      <c r="O8459" s="1"/>
    </row>
    <row r="8460" spans="4:15" x14ac:dyDescent="0.2">
      <c r="K8460" s="1"/>
      <c r="L8460" s="1"/>
      <c r="O8460" s="1"/>
    </row>
    <row r="8461" spans="4:15" x14ac:dyDescent="0.2">
      <c r="K8461" s="1"/>
      <c r="L8461" s="1"/>
      <c r="O8461" s="1"/>
    </row>
    <row r="8462" spans="4:15" x14ac:dyDescent="0.2">
      <c r="K8462" s="1"/>
      <c r="L8462" s="1"/>
      <c r="O8462" s="1"/>
    </row>
    <row r="8463" spans="4:15" x14ac:dyDescent="0.2">
      <c r="K8463" s="1"/>
      <c r="L8463" s="1"/>
      <c r="O8463" s="1"/>
    </row>
    <row r="8464" spans="4:15" x14ac:dyDescent="0.2">
      <c r="K8464" s="1"/>
      <c r="L8464" s="1"/>
      <c r="O8464" s="1"/>
    </row>
    <row r="8465" spans="11:15" x14ac:dyDescent="0.2">
      <c r="K8465" s="1"/>
      <c r="L8465" s="1"/>
      <c r="O8465" s="1"/>
    </row>
    <row r="8466" spans="11:15" x14ac:dyDescent="0.2">
      <c r="K8466" s="1"/>
      <c r="L8466" s="1"/>
      <c r="O8466" s="1"/>
    </row>
    <row r="8467" spans="11:15" x14ac:dyDescent="0.2">
      <c r="K8467" s="1"/>
      <c r="L8467" s="1"/>
      <c r="O8467" s="1"/>
    </row>
    <row r="8468" spans="11:15" x14ac:dyDescent="0.2">
      <c r="K8468" s="1"/>
      <c r="L8468" s="1"/>
      <c r="O8468" s="1"/>
    </row>
    <row r="8469" spans="11:15" x14ac:dyDescent="0.2">
      <c r="K8469" s="1"/>
      <c r="L8469" s="1"/>
      <c r="O8469" s="1"/>
    </row>
    <row r="8470" spans="11:15" x14ac:dyDescent="0.2">
      <c r="K8470" s="1"/>
      <c r="L8470" s="1"/>
      <c r="O8470" s="1"/>
    </row>
    <row r="8471" spans="11:15" x14ac:dyDescent="0.2">
      <c r="K8471" s="1"/>
      <c r="L8471" s="1"/>
      <c r="O8471" s="1"/>
    </row>
    <row r="8472" spans="11:15" x14ac:dyDescent="0.2">
      <c r="K8472" s="1"/>
      <c r="L8472" s="1"/>
      <c r="O8472" s="1"/>
    </row>
    <row r="8473" spans="11:15" x14ac:dyDescent="0.2">
      <c r="K8473" s="1"/>
      <c r="L8473" s="1"/>
      <c r="O8473" s="1"/>
    </row>
    <row r="8474" spans="11:15" x14ac:dyDescent="0.2">
      <c r="K8474" s="1"/>
      <c r="L8474" s="1"/>
      <c r="O8474" s="1"/>
    </row>
    <row r="8475" spans="11:15" x14ac:dyDescent="0.2">
      <c r="K8475" s="1"/>
      <c r="L8475" s="1"/>
      <c r="O8475" s="1"/>
    </row>
    <row r="8476" spans="11:15" x14ac:dyDescent="0.2">
      <c r="K8476" s="1"/>
      <c r="L8476" s="1"/>
      <c r="O8476" s="1"/>
    </row>
    <row r="8477" spans="11:15" x14ac:dyDescent="0.2">
      <c r="K8477" s="1"/>
      <c r="L8477" s="1"/>
      <c r="O8477" s="1"/>
    </row>
    <row r="8478" spans="11:15" x14ac:dyDescent="0.2">
      <c r="K8478" s="1"/>
      <c r="L8478" s="1"/>
      <c r="O8478" s="1"/>
    </row>
    <row r="8479" spans="11:15" x14ac:dyDescent="0.2">
      <c r="K8479" s="1"/>
      <c r="L8479" s="1"/>
      <c r="O8479" s="1"/>
    </row>
    <row r="8480" spans="11:15" x14ac:dyDescent="0.2">
      <c r="K8480" s="1"/>
      <c r="L8480" s="1"/>
      <c r="O8480" s="1"/>
    </row>
    <row r="8481" spans="11:15" x14ac:dyDescent="0.2">
      <c r="K8481" s="1"/>
      <c r="L8481" s="1"/>
      <c r="O8481" s="1"/>
    </row>
    <row r="8482" spans="11:15" x14ac:dyDescent="0.2">
      <c r="K8482" s="1"/>
      <c r="L8482" s="1"/>
      <c r="O8482" s="1"/>
    </row>
    <row r="8483" spans="11:15" x14ac:dyDescent="0.2">
      <c r="K8483" s="1"/>
      <c r="L8483" s="1"/>
      <c r="O8483" s="1"/>
    </row>
    <row r="8484" spans="11:15" x14ac:dyDescent="0.2">
      <c r="K8484" s="1"/>
      <c r="L8484" s="1"/>
      <c r="O8484" s="1"/>
    </row>
    <row r="8485" spans="11:15" x14ac:dyDescent="0.2">
      <c r="K8485" s="1"/>
      <c r="L8485" s="1"/>
      <c r="O8485" s="1"/>
    </row>
    <row r="8486" spans="11:15" x14ac:dyDescent="0.2">
      <c r="K8486" s="1"/>
      <c r="L8486" s="1"/>
      <c r="O8486" s="1"/>
    </row>
    <row r="8487" spans="11:15" x14ac:dyDescent="0.2">
      <c r="K8487" s="1"/>
      <c r="L8487" s="1"/>
      <c r="O8487" s="1"/>
    </row>
    <row r="8488" spans="11:15" x14ac:dyDescent="0.2">
      <c r="K8488" s="1"/>
      <c r="L8488" s="1"/>
      <c r="O8488" s="1"/>
    </row>
    <row r="8489" spans="11:15" x14ac:dyDescent="0.2">
      <c r="K8489" s="1"/>
      <c r="L8489" s="1"/>
      <c r="O8489" s="1"/>
    </row>
    <row r="8490" spans="11:15" x14ac:dyDescent="0.2">
      <c r="K8490" s="1"/>
      <c r="L8490" s="1"/>
      <c r="O8490" s="1"/>
    </row>
    <row r="8491" spans="11:15" x14ac:dyDescent="0.2">
      <c r="K8491" s="1"/>
      <c r="L8491" s="1"/>
      <c r="O8491" s="1"/>
    </row>
    <row r="8492" spans="11:15" x14ac:dyDescent="0.2">
      <c r="K8492" s="1"/>
      <c r="L8492" s="1"/>
      <c r="O8492" s="1"/>
    </row>
    <row r="8493" spans="11:15" x14ac:dyDescent="0.2">
      <c r="K8493" s="1"/>
      <c r="L8493" s="1"/>
      <c r="O8493" s="1"/>
    </row>
    <row r="8494" spans="11:15" x14ac:dyDescent="0.2">
      <c r="K8494" s="1"/>
      <c r="L8494" s="1"/>
      <c r="O8494" s="1"/>
    </row>
    <row r="8495" spans="11:15" x14ac:dyDescent="0.2">
      <c r="K8495" s="1"/>
      <c r="L8495" s="1"/>
      <c r="O8495" s="1"/>
    </row>
    <row r="8496" spans="11:15" x14ac:dyDescent="0.2">
      <c r="K8496" s="1"/>
      <c r="L8496" s="1"/>
      <c r="O8496" s="1"/>
    </row>
    <row r="8497" spans="11:15" x14ac:dyDescent="0.2">
      <c r="K8497" s="1"/>
      <c r="L8497" s="1"/>
      <c r="O8497" s="1"/>
    </row>
    <row r="8498" spans="11:15" x14ac:dyDescent="0.2">
      <c r="K8498" s="1"/>
      <c r="L8498" s="1"/>
      <c r="O8498" s="1"/>
    </row>
    <row r="8499" spans="11:15" x14ac:dyDescent="0.2">
      <c r="K8499" s="1"/>
      <c r="L8499" s="1"/>
      <c r="O8499" s="1"/>
    </row>
    <row r="8500" spans="11:15" x14ac:dyDescent="0.2">
      <c r="K8500" s="1"/>
      <c r="L8500" s="1"/>
      <c r="O8500" s="1"/>
    </row>
    <row r="8501" spans="11:15" x14ac:dyDescent="0.2">
      <c r="K8501" s="1"/>
      <c r="L8501" s="1"/>
      <c r="O8501" s="1"/>
    </row>
    <row r="8502" spans="11:15" x14ac:dyDescent="0.2">
      <c r="K8502" s="1"/>
      <c r="L8502" s="1"/>
      <c r="O8502" s="1"/>
    </row>
    <row r="8503" spans="11:15" x14ac:dyDescent="0.2">
      <c r="K8503" s="1"/>
      <c r="L8503" s="1"/>
      <c r="O8503" s="1"/>
    </row>
    <row r="8504" spans="11:15" x14ac:dyDescent="0.2">
      <c r="K8504" s="1"/>
      <c r="L8504" s="1"/>
      <c r="O8504" s="1"/>
    </row>
    <row r="8505" spans="11:15" x14ac:dyDescent="0.2">
      <c r="K8505" s="1"/>
      <c r="L8505" s="1"/>
      <c r="O8505" s="1"/>
    </row>
    <row r="8506" spans="11:15" x14ac:dyDescent="0.2">
      <c r="K8506" s="1"/>
      <c r="L8506" s="1"/>
      <c r="O8506" s="1"/>
    </row>
    <row r="8507" spans="11:15" x14ac:dyDescent="0.2">
      <c r="K8507" s="1"/>
      <c r="L8507" s="1"/>
      <c r="O8507" s="1"/>
    </row>
    <row r="8508" spans="11:15" x14ac:dyDescent="0.2">
      <c r="K8508" s="1"/>
      <c r="L8508" s="1"/>
      <c r="O8508" s="1"/>
    </row>
    <row r="8509" spans="11:15" x14ac:dyDescent="0.2">
      <c r="K8509" s="1"/>
      <c r="L8509" s="1"/>
      <c r="O8509" s="1"/>
    </row>
    <row r="8510" spans="11:15" x14ac:dyDescent="0.2">
      <c r="K8510" s="1"/>
      <c r="L8510" s="1"/>
      <c r="O8510" s="1"/>
    </row>
    <row r="8511" spans="11:15" x14ac:dyDescent="0.2">
      <c r="K8511" s="1"/>
      <c r="L8511" s="1"/>
      <c r="O8511" s="1"/>
    </row>
    <row r="8512" spans="11:15" x14ac:dyDescent="0.2">
      <c r="K8512" s="1"/>
      <c r="L8512" s="1"/>
      <c r="O8512" s="1"/>
    </row>
    <row r="8513" spans="11:15" x14ac:dyDescent="0.2">
      <c r="K8513" s="1"/>
      <c r="L8513" s="1"/>
      <c r="O8513" s="1"/>
    </row>
    <row r="8514" spans="11:15" x14ac:dyDescent="0.2">
      <c r="K8514" s="1"/>
      <c r="L8514" s="1"/>
      <c r="O8514" s="1"/>
    </row>
    <row r="8515" spans="11:15" x14ac:dyDescent="0.2">
      <c r="K8515" s="1"/>
      <c r="L8515" s="1"/>
      <c r="O8515" s="1"/>
    </row>
    <row r="8516" spans="11:15" x14ac:dyDescent="0.2">
      <c r="K8516" s="1"/>
      <c r="L8516" s="1"/>
      <c r="O8516" s="1"/>
    </row>
    <row r="8517" spans="11:15" x14ac:dyDescent="0.2">
      <c r="K8517" s="1"/>
      <c r="L8517" s="1"/>
      <c r="O8517" s="1"/>
    </row>
    <row r="8518" spans="11:15" x14ac:dyDescent="0.2">
      <c r="K8518" s="1"/>
      <c r="L8518" s="1"/>
      <c r="O8518" s="1"/>
    </row>
    <row r="8519" spans="11:15" x14ac:dyDescent="0.2">
      <c r="K8519" s="1"/>
      <c r="L8519" s="1"/>
      <c r="O8519" s="1"/>
    </row>
    <row r="8520" spans="11:15" x14ac:dyDescent="0.2">
      <c r="K8520" s="1"/>
      <c r="L8520" s="1"/>
      <c r="O8520" s="1"/>
    </row>
    <row r="8521" spans="11:15" x14ac:dyDescent="0.2">
      <c r="K8521" s="1"/>
      <c r="L8521" s="1"/>
      <c r="O8521" s="1"/>
    </row>
    <row r="8522" spans="11:15" x14ac:dyDescent="0.2">
      <c r="K8522" s="1"/>
      <c r="L8522" s="1"/>
      <c r="O8522" s="1"/>
    </row>
    <row r="8523" spans="11:15" x14ac:dyDescent="0.2">
      <c r="K8523" s="1"/>
      <c r="L8523" s="1"/>
      <c r="O8523" s="1"/>
    </row>
    <row r="8524" spans="11:15" x14ac:dyDescent="0.2">
      <c r="K8524" s="1"/>
      <c r="L8524" s="1"/>
      <c r="O8524" s="1"/>
    </row>
    <row r="8525" spans="11:15" x14ac:dyDescent="0.2">
      <c r="K8525" s="1"/>
      <c r="L8525" s="1"/>
      <c r="O8525" s="1"/>
    </row>
    <row r="8526" spans="11:15" x14ac:dyDescent="0.2">
      <c r="K8526" s="1"/>
      <c r="L8526" s="1"/>
      <c r="O8526" s="1"/>
    </row>
    <row r="8527" spans="11:15" x14ac:dyDescent="0.2">
      <c r="K8527" s="1"/>
      <c r="L8527" s="1"/>
      <c r="O8527" s="1"/>
    </row>
    <row r="8528" spans="11:15" x14ac:dyDescent="0.2">
      <c r="K8528" s="1"/>
      <c r="L8528" s="1"/>
      <c r="O8528" s="1"/>
    </row>
    <row r="8529" spans="11:15" x14ac:dyDescent="0.2">
      <c r="K8529" s="1"/>
      <c r="L8529" s="1"/>
      <c r="O8529" s="1"/>
    </row>
    <row r="8530" spans="11:15" x14ac:dyDescent="0.2">
      <c r="K8530" s="1"/>
      <c r="L8530" s="1"/>
      <c r="O8530" s="1"/>
    </row>
    <row r="8531" spans="11:15" x14ac:dyDescent="0.2">
      <c r="K8531" s="1"/>
      <c r="L8531" s="1"/>
      <c r="O8531" s="1"/>
    </row>
    <row r="8532" spans="11:15" x14ac:dyDescent="0.2">
      <c r="K8532" s="1"/>
      <c r="L8532" s="1"/>
      <c r="O8532" s="1"/>
    </row>
    <row r="8533" spans="11:15" x14ac:dyDescent="0.2">
      <c r="K8533" s="1"/>
      <c r="L8533" s="1"/>
      <c r="O8533" s="1"/>
    </row>
    <row r="8534" spans="11:15" x14ac:dyDescent="0.2">
      <c r="K8534" s="1"/>
      <c r="L8534" s="1"/>
      <c r="O8534" s="1"/>
    </row>
    <row r="8535" spans="11:15" x14ac:dyDescent="0.2">
      <c r="K8535" s="1"/>
      <c r="L8535" s="1"/>
      <c r="O8535" s="1"/>
    </row>
    <row r="8536" spans="11:15" x14ac:dyDescent="0.2">
      <c r="K8536" s="1"/>
      <c r="L8536" s="1"/>
      <c r="O8536" s="1"/>
    </row>
    <row r="8537" spans="11:15" x14ac:dyDescent="0.2">
      <c r="K8537" s="1"/>
      <c r="L8537" s="1"/>
      <c r="O8537" s="1"/>
    </row>
    <row r="8538" spans="11:15" x14ac:dyDescent="0.2">
      <c r="K8538" s="1"/>
      <c r="L8538" s="1"/>
      <c r="O8538" s="1"/>
    </row>
    <row r="8539" spans="11:15" x14ac:dyDescent="0.2">
      <c r="K8539" s="1"/>
      <c r="L8539" s="1"/>
      <c r="O8539" s="1"/>
    </row>
    <row r="8540" spans="11:15" x14ac:dyDescent="0.2">
      <c r="K8540" s="1"/>
      <c r="L8540" s="1"/>
      <c r="O8540" s="1"/>
    </row>
    <row r="8541" spans="11:15" x14ac:dyDescent="0.2">
      <c r="K8541" s="1"/>
      <c r="L8541" s="1"/>
      <c r="O8541" s="1"/>
    </row>
    <row r="8542" spans="11:15" x14ac:dyDescent="0.2">
      <c r="K8542" s="1"/>
      <c r="L8542" s="1"/>
      <c r="O8542" s="1"/>
    </row>
    <row r="8543" spans="11:15" x14ac:dyDescent="0.2">
      <c r="K8543" s="1"/>
      <c r="L8543" s="1"/>
      <c r="O8543" s="1"/>
    </row>
    <row r="8544" spans="11:15" x14ac:dyDescent="0.2">
      <c r="K8544" s="1"/>
      <c r="L8544" s="1"/>
      <c r="O8544" s="1"/>
    </row>
    <row r="8545" spans="11:15" x14ac:dyDescent="0.2">
      <c r="K8545" s="1"/>
      <c r="L8545" s="1"/>
      <c r="O8545" s="1"/>
    </row>
    <row r="8546" spans="11:15" x14ac:dyDescent="0.2">
      <c r="K8546" s="1"/>
      <c r="L8546" s="1"/>
      <c r="O8546" s="1"/>
    </row>
    <row r="8547" spans="11:15" x14ac:dyDescent="0.2">
      <c r="K8547" s="1"/>
      <c r="L8547" s="1"/>
      <c r="O8547" s="1"/>
    </row>
    <row r="8548" spans="11:15" x14ac:dyDescent="0.2">
      <c r="K8548" s="1"/>
      <c r="L8548" s="1"/>
      <c r="O8548" s="1"/>
    </row>
    <row r="8549" spans="11:15" x14ac:dyDescent="0.2">
      <c r="K8549" s="1"/>
      <c r="L8549" s="1"/>
      <c r="O8549" s="1"/>
    </row>
    <row r="8550" spans="11:15" x14ac:dyDescent="0.2">
      <c r="K8550" s="1"/>
      <c r="L8550" s="1"/>
      <c r="O8550" s="1"/>
    </row>
    <row r="8551" spans="11:15" x14ac:dyDescent="0.2">
      <c r="K8551" s="1"/>
      <c r="L8551" s="1"/>
      <c r="O8551" s="1"/>
    </row>
    <row r="8552" spans="11:15" x14ac:dyDescent="0.2">
      <c r="K8552" s="1"/>
      <c r="L8552" s="1"/>
      <c r="O8552" s="1"/>
    </row>
    <row r="8553" spans="11:15" x14ac:dyDescent="0.2">
      <c r="K8553" s="1"/>
      <c r="L8553" s="1"/>
      <c r="O8553" s="1"/>
    </row>
    <row r="8554" spans="11:15" x14ac:dyDescent="0.2">
      <c r="K8554" s="1"/>
      <c r="L8554" s="1"/>
      <c r="O8554" s="1"/>
    </row>
    <row r="8555" spans="11:15" x14ac:dyDescent="0.2">
      <c r="K8555" s="1"/>
      <c r="L8555" s="1"/>
      <c r="O8555" s="1"/>
    </row>
    <row r="8556" spans="11:15" x14ac:dyDescent="0.2">
      <c r="K8556" s="1"/>
      <c r="L8556" s="1"/>
      <c r="O8556" s="1"/>
    </row>
    <row r="8557" spans="11:15" x14ac:dyDescent="0.2">
      <c r="K8557" s="1"/>
      <c r="L8557" s="1"/>
      <c r="O8557" s="1"/>
    </row>
    <row r="8558" spans="11:15" x14ac:dyDescent="0.2">
      <c r="K8558" s="1"/>
      <c r="L8558" s="1"/>
      <c r="O8558" s="1"/>
    </row>
    <row r="8559" spans="11:15" x14ac:dyDescent="0.2">
      <c r="K8559" s="1"/>
      <c r="L8559" s="1"/>
      <c r="O8559" s="1"/>
    </row>
    <row r="8560" spans="11:15" x14ac:dyDescent="0.2">
      <c r="K8560" s="1"/>
      <c r="L8560" s="1"/>
      <c r="O8560" s="1"/>
    </row>
    <row r="8561" spans="11:15" x14ac:dyDescent="0.2">
      <c r="K8561" s="1"/>
      <c r="L8561" s="1"/>
      <c r="O8561" s="1"/>
    </row>
    <row r="8562" spans="11:15" x14ac:dyDescent="0.2">
      <c r="K8562" s="1"/>
      <c r="L8562" s="1"/>
      <c r="O8562" s="1"/>
    </row>
    <row r="8563" spans="11:15" x14ac:dyDescent="0.2">
      <c r="K8563" s="1"/>
      <c r="L8563" s="1"/>
      <c r="O8563" s="1"/>
    </row>
    <row r="8564" spans="11:15" x14ac:dyDescent="0.2">
      <c r="K8564" s="1"/>
      <c r="L8564" s="1"/>
      <c r="O8564" s="1"/>
    </row>
    <row r="8565" spans="11:15" x14ac:dyDescent="0.2">
      <c r="K8565" s="1"/>
      <c r="L8565" s="1"/>
      <c r="O8565" s="1"/>
    </row>
    <row r="8566" spans="11:15" x14ac:dyDescent="0.2">
      <c r="K8566" s="1"/>
      <c r="L8566" s="1"/>
      <c r="O8566" s="1"/>
    </row>
    <row r="8567" spans="11:15" x14ac:dyDescent="0.2">
      <c r="K8567" s="1"/>
      <c r="L8567" s="1"/>
      <c r="O8567" s="1"/>
    </row>
    <row r="8568" spans="11:15" x14ac:dyDescent="0.2">
      <c r="K8568" s="1"/>
      <c r="L8568" s="1"/>
      <c r="O8568" s="1"/>
    </row>
    <row r="8569" spans="11:15" x14ac:dyDescent="0.2">
      <c r="K8569" s="1"/>
      <c r="L8569" s="1"/>
      <c r="O8569" s="1"/>
    </row>
    <row r="8570" spans="11:15" x14ac:dyDescent="0.2">
      <c r="K8570" s="1"/>
      <c r="L8570" s="1"/>
      <c r="O8570" s="1"/>
    </row>
    <row r="8571" spans="11:15" x14ac:dyDescent="0.2">
      <c r="K8571" s="1"/>
      <c r="L8571" s="1"/>
      <c r="O8571" s="1"/>
    </row>
    <row r="8572" spans="11:15" x14ac:dyDescent="0.2">
      <c r="K8572" s="1"/>
      <c r="L8572" s="1"/>
      <c r="O8572" s="1"/>
    </row>
    <row r="8573" spans="11:15" x14ac:dyDescent="0.2">
      <c r="K8573" s="1"/>
      <c r="L8573" s="1"/>
      <c r="O8573" s="1"/>
    </row>
    <row r="8574" spans="11:15" x14ac:dyDescent="0.2">
      <c r="K8574" s="1"/>
      <c r="L8574" s="1"/>
      <c r="O8574" s="1"/>
    </row>
    <row r="8575" spans="11:15" x14ac:dyDescent="0.2">
      <c r="K8575" s="1"/>
      <c r="L8575" s="1"/>
      <c r="O8575" s="1"/>
    </row>
    <row r="8576" spans="11:15" x14ac:dyDescent="0.2">
      <c r="K8576" s="1"/>
      <c r="L8576" s="1"/>
      <c r="O8576" s="1"/>
    </row>
    <row r="8577" spans="11:15" x14ac:dyDescent="0.2">
      <c r="K8577" s="1"/>
      <c r="L8577" s="1"/>
      <c r="O8577" s="1"/>
    </row>
    <row r="8578" spans="11:15" x14ac:dyDescent="0.2">
      <c r="K8578" s="1"/>
      <c r="L8578" s="1"/>
      <c r="O8578" s="1"/>
    </row>
    <row r="8579" spans="11:15" x14ac:dyDescent="0.2">
      <c r="K8579" s="1"/>
      <c r="L8579" s="1"/>
      <c r="O8579" s="1"/>
    </row>
    <row r="8580" spans="11:15" x14ac:dyDescent="0.2">
      <c r="K8580" s="1"/>
      <c r="L8580" s="1"/>
      <c r="O8580" s="1"/>
    </row>
    <row r="8581" spans="11:15" x14ac:dyDescent="0.2">
      <c r="K8581" s="1"/>
      <c r="L8581" s="1"/>
      <c r="O8581" s="1"/>
    </row>
    <row r="8582" spans="11:15" x14ac:dyDescent="0.2">
      <c r="K8582" s="1"/>
      <c r="L8582" s="1"/>
      <c r="O8582" s="1"/>
    </row>
    <row r="8583" spans="11:15" x14ac:dyDescent="0.2">
      <c r="K8583" s="1"/>
      <c r="L8583" s="1"/>
      <c r="O8583" s="1"/>
    </row>
    <row r="8584" spans="11:15" x14ac:dyDescent="0.2">
      <c r="K8584" s="1"/>
      <c r="L8584" s="1"/>
      <c r="O8584" s="1"/>
    </row>
    <row r="8585" spans="11:15" x14ac:dyDescent="0.2">
      <c r="K8585" s="1"/>
      <c r="L8585" s="1"/>
      <c r="O8585" s="1"/>
    </row>
    <row r="8586" spans="11:15" x14ac:dyDescent="0.2">
      <c r="K8586" s="1"/>
      <c r="L8586" s="1"/>
      <c r="O8586" s="1"/>
    </row>
    <row r="8587" spans="11:15" x14ac:dyDescent="0.2">
      <c r="K8587" s="1"/>
      <c r="L8587" s="1"/>
      <c r="O8587" s="1"/>
    </row>
    <row r="8588" spans="11:15" x14ac:dyDescent="0.2">
      <c r="K8588" s="1"/>
      <c r="L8588" s="1"/>
      <c r="O8588" s="1"/>
    </row>
    <row r="8589" spans="11:15" x14ac:dyDescent="0.2">
      <c r="K8589" s="1"/>
      <c r="L8589" s="1"/>
      <c r="O8589" s="1"/>
    </row>
    <row r="8590" spans="11:15" x14ac:dyDescent="0.2">
      <c r="K8590" s="1"/>
      <c r="L8590" s="1"/>
      <c r="O8590" s="1"/>
    </row>
    <row r="8591" spans="11:15" x14ac:dyDescent="0.2">
      <c r="K8591" s="1"/>
      <c r="L8591" s="1"/>
      <c r="O8591" s="1"/>
    </row>
    <row r="8592" spans="11:15" x14ac:dyDescent="0.2">
      <c r="K8592" s="1"/>
      <c r="L8592" s="1"/>
      <c r="O8592" s="1"/>
    </row>
    <row r="8593" spans="11:15" x14ac:dyDescent="0.2">
      <c r="K8593" s="1"/>
      <c r="L8593" s="1"/>
      <c r="O8593" s="1"/>
    </row>
    <row r="8594" spans="11:15" x14ac:dyDescent="0.2">
      <c r="K8594" s="1"/>
      <c r="L8594" s="1"/>
      <c r="O8594" s="1"/>
    </row>
    <row r="8595" spans="11:15" x14ac:dyDescent="0.2">
      <c r="K8595" s="1"/>
      <c r="L8595" s="1"/>
      <c r="O8595" s="1"/>
    </row>
    <row r="8596" spans="11:15" x14ac:dyDescent="0.2">
      <c r="K8596" s="1"/>
      <c r="L8596" s="1"/>
      <c r="O8596" s="1"/>
    </row>
    <row r="8597" spans="11:15" x14ac:dyDescent="0.2">
      <c r="K8597" s="1"/>
      <c r="L8597" s="1"/>
      <c r="O8597" s="1"/>
    </row>
    <row r="8598" spans="11:15" x14ac:dyDescent="0.2">
      <c r="K8598" s="1"/>
      <c r="L8598" s="1"/>
      <c r="O8598" s="1"/>
    </row>
    <row r="8599" spans="11:15" x14ac:dyDescent="0.2">
      <c r="K8599" s="1"/>
      <c r="L8599" s="1"/>
      <c r="O8599" s="1"/>
    </row>
    <row r="8600" spans="11:15" x14ac:dyDescent="0.2">
      <c r="K8600" s="1"/>
      <c r="L8600" s="1"/>
      <c r="O8600" s="1"/>
    </row>
    <row r="8601" spans="11:15" x14ac:dyDescent="0.2">
      <c r="K8601" s="1"/>
      <c r="L8601" s="1"/>
      <c r="O8601" s="1"/>
    </row>
    <row r="8602" spans="11:15" x14ac:dyDescent="0.2">
      <c r="K8602" s="1"/>
      <c r="L8602" s="1"/>
      <c r="O8602" s="1"/>
    </row>
    <row r="8603" spans="11:15" x14ac:dyDescent="0.2">
      <c r="K8603" s="1"/>
      <c r="L8603" s="1"/>
      <c r="O8603" s="1"/>
    </row>
    <row r="8604" spans="11:15" x14ac:dyDescent="0.2">
      <c r="K8604" s="1"/>
      <c r="L8604" s="1"/>
      <c r="O8604" s="1"/>
    </row>
    <row r="8605" spans="11:15" x14ac:dyDescent="0.2">
      <c r="K8605" s="1"/>
      <c r="L8605" s="1"/>
      <c r="O8605" s="1"/>
    </row>
    <row r="8606" spans="11:15" x14ac:dyDescent="0.2">
      <c r="K8606" s="1"/>
      <c r="L8606" s="1"/>
      <c r="O8606" s="1"/>
    </row>
    <row r="8607" spans="11:15" x14ac:dyDescent="0.2">
      <c r="K8607" s="1"/>
      <c r="L8607" s="1"/>
      <c r="O8607" s="1"/>
    </row>
    <row r="8608" spans="11:15" x14ac:dyDescent="0.2">
      <c r="K8608" s="1"/>
      <c r="L8608" s="1"/>
      <c r="O8608" s="1"/>
    </row>
    <row r="8609" spans="11:15" x14ac:dyDescent="0.2">
      <c r="K8609" s="1"/>
      <c r="L8609" s="1"/>
      <c r="O8609" s="1"/>
    </row>
    <row r="8610" spans="11:15" x14ac:dyDescent="0.2">
      <c r="K8610" s="1"/>
      <c r="L8610" s="1"/>
      <c r="O8610" s="1"/>
    </row>
    <row r="8611" spans="11:15" x14ac:dyDescent="0.2">
      <c r="K8611" s="1"/>
      <c r="L8611" s="1"/>
      <c r="O8611" s="1"/>
    </row>
    <row r="8612" spans="11:15" x14ac:dyDescent="0.2">
      <c r="K8612" s="1"/>
      <c r="L8612" s="1"/>
      <c r="O8612" s="1"/>
    </row>
    <row r="8613" spans="11:15" x14ac:dyDescent="0.2">
      <c r="K8613" s="1"/>
      <c r="L8613" s="1"/>
      <c r="O8613" s="1"/>
    </row>
    <row r="8614" spans="11:15" x14ac:dyDescent="0.2">
      <c r="K8614" s="1"/>
      <c r="L8614" s="1"/>
      <c r="O8614" s="1"/>
    </row>
    <row r="8615" spans="11:15" x14ac:dyDescent="0.2">
      <c r="K8615" s="1"/>
      <c r="L8615" s="1"/>
      <c r="O8615" s="1"/>
    </row>
    <row r="8616" spans="11:15" x14ac:dyDescent="0.2">
      <c r="K8616" s="1"/>
      <c r="L8616" s="1"/>
      <c r="O8616" s="1"/>
    </row>
    <row r="8617" spans="11:15" x14ac:dyDescent="0.2">
      <c r="K8617" s="1"/>
      <c r="L8617" s="1"/>
      <c r="O8617" s="1"/>
    </row>
    <row r="8618" spans="11:15" x14ac:dyDescent="0.2">
      <c r="K8618" s="1"/>
      <c r="L8618" s="1"/>
      <c r="O8618" s="1"/>
    </row>
    <row r="8619" spans="11:15" x14ac:dyDescent="0.2">
      <c r="K8619" s="1"/>
      <c r="L8619" s="1"/>
      <c r="O8619" s="1"/>
    </row>
    <row r="8620" spans="11:15" x14ac:dyDescent="0.2">
      <c r="K8620" s="1"/>
      <c r="L8620" s="1"/>
      <c r="O8620" s="1"/>
    </row>
    <row r="8621" spans="11:15" x14ac:dyDescent="0.2">
      <c r="K8621" s="1"/>
      <c r="L8621" s="1"/>
      <c r="O8621" s="1"/>
    </row>
    <row r="8622" spans="11:15" x14ac:dyDescent="0.2">
      <c r="K8622" s="1"/>
      <c r="L8622" s="1"/>
      <c r="O8622" s="1"/>
    </row>
    <row r="8623" spans="11:15" x14ac:dyDescent="0.2">
      <c r="K8623" s="1"/>
      <c r="L8623" s="1"/>
      <c r="O8623" s="1"/>
    </row>
    <row r="8624" spans="11:15" x14ac:dyDescent="0.2">
      <c r="K8624" s="1"/>
      <c r="L8624" s="1"/>
      <c r="O8624" s="1"/>
    </row>
    <row r="8625" spans="11:15" x14ac:dyDescent="0.2">
      <c r="K8625" s="1"/>
      <c r="L8625" s="1"/>
      <c r="O8625" s="1"/>
    </row>
    <row r="8626" spans="11:15" x14ac:dyDescent="0.2">
      <c r="K8626" s="1"/>
      <c r="L8626" s="1"/>
      <c r="O8626" s="1"/>
    </row>
    <row r="8627" spans="11:15" x14ac:dyDescent="0.2">
      <c r="K8627" s="1"/>
      <c r="L8627" s="1"/>
      <c r="O8627" s="1"/>
    </row>
    <row r="8628" spans="11:15" x14ac:dyDescent="0.2">
      <c r="K8628" s="1"/>
      <c r="L8628" s="1"/>
      <c r="O8628" s="1"/>
    </row>
    <row r="8629" spans="11:15" x14ac:dyDescent="0.2">
      <c r="K8629" s="1"/>
      <c r="L8629" s="1"/>
      <c r="O8629" s="1"/>
    </row>
    <row r="8630" spans="11:15" x14ac:dyDescent="0.2">
      <c r="K8630" s="1"/>
      <c r="L8630" s="1"/>
      <c r="O8630" s="1"/>
    </row>
    <row r="8631" spans="11:15" x14ac:dyDescent="0.2">
      <c r="K8631" s="1"/>
      <c r="L8631" s="1"/>
      <c r="O8631" s="1"/>
    </row>
    <row r="8632" spans="11:15" x14ac:dyDescent="0.2">
      <c r="K8632" s="1"/>
      <c r="L8632" s="1"/>
      <c r="O8632" s="1"/>
    </row>
    <row r="8633" spans="11:15" x14ac:dyDescent="0.2">
      <c r="K8633" s="1"/>
      <c r="L8633" s="1"/>
      <c r="O8633" s="1"/>
    </row>
    <row r="8634" spans="11:15" x14ac:dyDescent="0.2">
      <c r="K8634" s="1"/>
      <c r="L8634" s="1"/>
      <c r="O8634" s="1"/>
    </row>
    <row r="8635" spans="11:15" x14ac:dyDescent="0.2">
      <c r="K8635" s="1"/>
      <c r="L8635" s="1"/>
      <c r="O8635" s="1"/>
    </row>
    <row r="8636" spans="11:15" x14ac:dyDescent="0.2">
      <c r="K8636" s="1"/>
      <c r="L8636" s="1"/>
      <c r="O8636" s="1"/>
    </row>
    <row r="8637" spans="11:15" x14ac:dyDescent="0.2">
      <c r="K8637" s="1"/>
      <c r="L8637" s="1"/>
      <c r="O8637" s="1"/>
    </row>
    <row r="8638" spans="11:15" x14ac:dyDescent="0.2">
      <c r="K8638" s="1"/>
      <c r="L8638" s="1"/>
      <c r="O8638" s="1"/>
    </row>
    <row r="8639" spans="11:15" x14ac:dyDescent="0.2">
      <c r="K8639" s="1"/>
      <c r="L8639" s="1"/>
      <c r="O8639" s="1"/>
    </row>
    <row r="8640" spans="11:15" x14ac:dyDescent="0.2">
      <c r="K8640" s="1"/>
      <c r="L8640" s="1"/>
      <c r="O8640" s="1"/>
    </row>
    <row r="8641" spans="11:15" x14ac:dyDescent="0.2">
      <c r="K8641" s="1"/>
      <c r="L8641" s="1"/>
      <c r="O8641" s="1"/>
    </row>
    <row r="8642" spans="11:15" x14ac:dyDescent="0.2">
      <c r="K8642" s="1"/>
      <c r="L8642" s="1"/>
      <c r="O8642" s="1"/>
    </row>
    <row r="8643" spans="11:15" x14ac:dyDescent="0.2">
      <c r="K8643" s="1"/>
      <c r="L8643" s="1"/>
      <c r="O8643" s="1"/>
    </row>
    <row r="8644" spans="11:15" x14ac:dyDescent="0.2">
      <c r="K8644" s="1"/>
      <c r="L8644" s="1"/>
      <c r="O8644" s="1"/>
    </row>
    <row r="8645" spans="11:15" x14ac:dyDescent="0.2">
      <c r="K8645" s="1"/>
      <c r="L8645" s="1"/>
      <c r="O8645" s="1"/>
    </row>
    <row r="8646" spans="11:15" x14ac:dyDescent="0.2">
      <c r="K8646" s="1"/>
      <c r="L8646" s="1"/>
      <c r="O8646" s="1"/>
    </row>
    <row r="8647" spans="11:15" x14ac:dyDescent="0.2">
      <c r="K8647" s="1"/>
      <c r="L8647" s="1"/>
      <c r="O8647" s="1"/>
    </row>
    <row r="8648" spans="11:15" x14ac:dyDescent="0.2">
      <c r="K8648" s="1"/>
      <c r="L8648" s="1"/>
      <c r="O8648" s="1"/>
    </row>
    <row r="8649" spans="11:15" x14ac:dyDescent="0.2">
      <c r="K8649" s="1"/>
      <c r="L8649" s="1"/>
      <c r="O8649" s="1"/>
    </row>
    <row r="8650" spans="11:15" x14ac:dyDescent="0.2">
      <c r="K8650" s="1"/>
      <c r="L8650" s="1"/>
      <c r="O8650" s="1"/>
    </row>
    <row r="8651" spans="11:15" x14ac:dyDescent="0.2">
      <c r="K8651" s="1"/>
      <c r="L8651" s="1"/>
      <c r="O8651" s="1"/>
    </row>
    <row r="8652" spans="11:15" x14ac:dyDescent="0.2">
      <c r="K8652" s="1"/>
      <c r="L8652" s="1"/>
      <c r="O8652" s="1"/>
    </row>
    <row r="8653" spans="11:15" x14ac:dyDescent="0.2">
      <c r="K8653" s="1"/>
      <c r="L8653" s="1"/>
      <c r="O8653" s="1"/>
    </row>
    <row r="8654" spans="11:15" x14ac:dyDescent="0.2">
      <c r="K8654" s="1"/>
      <c r="L8654" s="1"/>
      <c r="O8654" s="1"/>
    </row>
    <row r="8655" spans="11:15" x14ac:dyDescent="0.2">
      <c r="K8655" s="1"/>
      <c r="L8655" s="1"/>
      <c r="O8655" s="1"/>
    </row>
    <row r="8656" spans="11:15" x14ac:dyDescent="0.2">
      <c r="K8656" s="1"/>
      <c r="L8656" s="1"/>
      <c r="O8656" s="1"/>
    </row>
    <row r="8657" spans="11:15" x14ac:dyDescent="0.2">
      <c r="K8657" s="1"/>
      <c r="L8657" s="1"/>
      <c r="O8657" s="1"/>
    </row>
    <row r="8658" spans="11:15" x14ac:dyDescent="0.2">
      <c r="K8658" s="1"/>
      <c r="L8658" s="1"/>
      <c r="O8658" s="1"/>
    </row>
    <row r="8659" spans="11:15" x14ac:dyDescent="0.2">
      <c r="K8659" s="1"/>
      <c r="L8659" s="1"/>
      <c r="O8659" s="1"/>
    </row>
    <row r="8660" spans="11:15" x14ac:dyDescent="0.2">
      <c r="K8660" s="1"/>
      <c r="L8660" s="1"/>
      <c r="O8660" s="1"/>
    </row>
    <row r="8661" spans="11:15" x14ac:dyDescent="0.2">
      <c r="K8661" s="1"/>
      <c r="L8661" s="1"/>
      <c r="O8661" s="1"/>
    </row>
    <row r="8662" spans="11:15" x14ac:dyDescent="0.2">
      <c r="K8662" s="1"/>
      <c r="L8662" s="1"/>
      <c r="O8662" s="1"/>
    </row>
    <row r="8663" spans="11:15" x14ac:dyDescent="0.2">
      <c r="K8663" s="1"/>
      <c r="L8663" s="1"/>
      <c r="O8663" s="1"/>
    </row>
    <row r="8664" spans="11:15" x14ac:dyDescent="0.2">
      <c r="K8664" s="1"/>
      <c r="L8664" s="1"/>
      <c r="O8664" s="1"/>
    </row>
    <row r="8665" spans="11:15" x14ac:dyDescent="0.2">
      <c r="K8665" s="1"/>
      <c r="L8665" s="1"/>
      <c r="O8665" s="1"/>
    </row>
    <row r="8666" spans="11:15" x14ac:dyDescent="0.2">
      <c r="K8666" s="1"/>
      <c r="L8666" s="1"/>
      <c r="O8666" s="1"/>
    </row>
    <row r="8667" spans="11:15" x14ac:dyDescent="0.2">
      <c r="K8667" s="1"/>
      <c r="L8667" s="1"/>
      <c r="O8667" s="1"/>
    </row>
    <row r="8668" spans="11:15" x14ac:dyDescent="0.2">
      <c r="K8668" s="1"/>
      <c r="L8668" s="1"/>
      <c r="O8668" s="1"/>
    </row>
    <row r="8669" spans="11:15" x14ac:dyDescent="0.2">
      <c r="K8669" s="1"/>
      <c r="L8669" s="1"/>
      <c r="O8669" s="1"/>
    </row>
    <row r="8670" spans="11:15" x14ac:dyDescent="0.2">
      <c r="K8670" s="1"/>
      <c r="L8670" s="1"/>
      <c r="O8670" s="1"/>
    </row>
    <row r="8671" spans="11:15" x14ac:dyDescent="0.2">
      <c r="K8671" s="1"/>
      <c r="L8671" s="1"/>
      <c r="O8671" s="1"/>
    </row>
    <row r="8672" spans="11:15" x14ac:dyDescent="0.2">
      <c r="K8672" s="1"/>
      <c r="L8672" s="1"/>
      <c r="O8672" s="1"/>
    </row>
    <row r="8673" spans="11:15" x14ac:dyDescent="0.2">
      <c r="K8673" s="1"/>
      <c r="L8673" s="1"/>
      <c r="O8673" s="1"/>
    </row>
    <row r="8674" spans="11:15" x14ac:dyDescent="0.2">
      <c r="K8674" s="1"/>
      <c r="L8674" s="1"/>
      <c r="O8674" s="1"/>
    </row>
    <row r="8675" spans="11:15" x14ac:dyDescent="0.2">
      <c r="K8675" s="1"/>
      <c r="L8675" s="1"/>
      <c r="O8675" s="1"/>
    </row>
    <row r="8676" spans="11:15" x14ac:dyDescent="0.2">
      <c r="K8676" s="1"/>
      <c r="L8676" s="1"/>
      <c r="O8676" s="1"/>
    </row>
    <row r="8677" spans="11:15" x14ac:dyDescent="0.2">
      <c r="K8677" s="1"/>
      <c r="L8677" s="1"/>
      <c r="O8677" s="1"/>
    </row>
    <row r="8678" spans="11:15" x14ac:dyDescent="0.2">
      <c r="K8678" s="1"/>
      <c r="L8678" s="1"/>
      <c r="O8678" s="1"/>
    </row>
    <row r="8679" spans="11:15" x14ac:dyDescent="0.2">
      <c r="K8679" s="1"/>
      <c r="L8679" s="1"/>
      <c r="O8679" s="1"/>
    </row>
    <row r="8680" spans="11:15" x14ac:dyDescent="0.2">
      <c r="K8680" s="1"/>
      <c r="L8680" s="1"/>
      <c r="O8680" s="1"/>
    </row>
    <row r="8681" spans="11:15" x14ac:dyDescent="0.2">
      <c r="K8681" s="1"/>
      <c r="L8681" s="1"/>
      <c r="O8681" s="1"/>
    </row>
    <row r="8682" spans="11:15" x14ac:dyDescent="0.2">
      <c r="K8682" s="1"/>
      <c r="L8682" s="1"/>
      <c r="O8682" s="1"/>
    </row>
    <row r="8683" spans="11:15" x14ac:dyDescent="0.2">
      <c r="K8683" s="1"/>
      <c r="L8683" s="1"/>
      <c r="O8683" s="1"/>
    </row>
    <row r="8684" spans="11:15" x14ac:dyDescent="0.2">
      <c r="K8684" s="1"/>
      <c r="L8684" s="1"/>
      <c r="O8684" s="1"/>
    </row>
    <row r="8685" spans="11:15" x14ac:dyDescent="0.2">
      <c r="K8685" s="1"/>
      <c r="L8685" s="1"/>
      <c r="O8685" s="1"/>
    </row>
    <row r="8686" spans="11:15" x14ac:dyDescent="0.2">
      <c r="K8686" s="1"/>
      <c r="L8686" s="1"/>
      <c r="O8686" s="1"/>
    </row>
    <row r="8687" spans="11:15" x14ac:dyDescent="0.2">
      <c r="K8687" s="1"/>
      <c r="L8687" s="1"/>
      <c r="O8687" s="1"/>
    </row>
    <row r="8688" spans="11:15" x14ac:dyDescent="0.2">
      <c r="K8688" s="1"/>
      <c r="L8688" s="1"/>
      <c r="O8688" s="1"/>
    </row>
    <row r="8689" spans="11:15" x14ac:dyDescent="0.2">
      <c r="K8689" s="1"/>
      <c r="L8689" s="1"/>
      <c r="O8689" s="1"/>
    </row>
    <row r="8690" spans="11:15" x14ac:dyDescent="0.2">
      <c r="K8690" s="1"/>
      <c r="L8690" s="1"/>
      <c r="O8690" s="1"/>
    </row>
    <row r="8691" spans="11:15" x14ac:dyDescent="0.2">
      <c r="K8691" s="1"/>
      <c r="L8691" s="1"/>
      <c r="O8691" s="1"/>
    </row>
    <row r="8692" spans="11:15" x14ac:dyDescent="0.2">
      <c r="K8692" s="1"/>
      <c r="L8692" s="1"/>
      <c r="O8692" s="1"/>
    </row>
    <row r="8693" spans="11:15" x14ac:dyDescent="0.2">
      <c r="K8693" s="1"/>
      <c r="L8693" s="1"/>
      <c r="O8693" s="1"/>
    </row>
    <row r="8694" spans="11:15" x14ac:dyDescent="0.2">
      <c r="K8694" s="1"/>
      <c r="L8694" s="1"/>
      <c r="O8694" s="1"/>
    </row>
    <row r="8695" spans="11:15" x14ac:dyDescent="0.2">
      <c r="K8695" s="1"/>
      <c r="L8695" s="1"/>
      <c r="O8695" s="1"/>
    </row>
    <row r="8696" spans="11:15" x14ac:dyDescent="0.2">
      <c r="K8696" s="1"/>
      <c r="L8696" s="1"/>
      <c r="O8696" s="1"/>
    </row>
    <row r="8697" spans="11:15" x14ac:dyDescent="0.2">
      <c r="K8697" s="1"/>
      <c r="L8697" s="1"/>
      <c r="O8697" s="1"/>
    </row>
    <row r="8698" spans="11:15" x14ac:dyDescent="0.2">
      <c r="K8698" s="1"/>
      <c r="L8698" s="1"/>
      <c r="O8698" s="1"/>
    </row>
    <row r="8699" spans="11:15" x14ac:dyDescent="0.2">
      <c r="K8699" s="1"/>
      <c r="L8699" s="1"/>
      <c r="O8699" s="1"/>
    </row>
    <row r="8700" spans="11:15" x14ac:dyDescent="0.2">
      <c r="K8700" s="1"/>
      <c r="L8700" s="1"/>
      <c r="O8700" s="1"/>
    </row>
    <row r="8701" spans="11:15" x14ac:dyDescent="0.2">
      <c r="K8701" s="1"/>
      <c r="L8701" s="1"/>
      <c r="O8701" s="1"/>
    </row>
    <row r="8702" spans="11:15" x14ac:dyDescent="0.2">
      <c r="K8702" s="1"/>
      <c r="L8702" s="1"/>
      <c r="O8702" s="1"/>
    </row>
    <row r="8703" spans="11:15" x14ac:dyDescent="0.2">
      <c r="K8703" s="1"/>
      <c r="L8703" s="1"/>
      <c r="O8703" s="1"/>
    </row>
    <row r="8704" spans="11:15" x14ac:dyDescent="0.2">
      <c r="K8704" s="1"/>
      <c r="L8704" s="1"/>
      <c r="O8704" s="1"/>
    </row>
    <row r="8705" spans="11:15" x14ac:dyDescent="0.2">
      <c r="K8705" s="1"/>
      <c r="L8705" s="1"/>
      <c r="O8705" s="1"/>
    </row>
    <row r="8706" spans="11:15" x14ac:dyDescent="0.2">
      <c r="K8706" s="1"/>
      <c r="L8706" s="1"/>
      <c r="O8706" s="1"/>
    </row>
    <row r="8707" spans="11:15" x14ac:dyDescent="0.2">
      <c r="K8707" s="1"/>
      <c r="L8707" s="1"/>
      <c r="O8707" s="1"/>
    </row>
    <row r="8708" spans="11:15" x14ac:dyDescent="0.2">
      <c r="K8708" s="1"/>
      <c r="L8708" s="1"/>
      <c r="O8708" s="1"/>
    </row>
    <row r="8709" spans="11:15" x14ac:dyDescent="0.2">
      <c r="K8709" s="1"/>
      <c r="L8709" s="1"/>
      <c r="O8709" s="1"/>
    </row>
    <row r="8710" spans="11:15" x14ac:dyDescent="0.2">
      <c r="K8710" s="1"/>
      <c r="L8710" s="1"/>
      <c r="O8710" s="1"/>
    </row>
    <row r="8711" spans="11:15" x14ac:dyDescent="0.2">
      <c r="K8711" s="1"/>
      <c r="L8711" s="1"/>
      <c r="O8711" s="1"/>
    </row>
    <row r="8712" spans="11:15" x14ac:dyDescent="0.2">
      <c r="K8712" s="1"/>
      <c r="L8712" s="1"/>
      <c r="O8712" s="1"/>
    </row>
    <row r="8713" spans="11:15" x14ac:dyDescent="0.2">
      <c r="K8713" s="1"/>
      <c r="L8713" s="1"/>
      <c r="O8713" s="1"/>
    </row>
    <row r="8714" spans="11:15" x14ac:dyDescent="0.2">
      <c r="K8714" s="1"/>
      <c r="L8714" s="1"/>
      <c r="O8714" s="1"/>
    </row>
    <row r="8715" spans="11:15" x14ac:dyDescent="0.2">
      <c r="K8715" s="1"/>
      <c r="L8715" s="1"/>
      <c r="O8715" s="1"/>
    </row>
    <row r="8716" spans="11:15" x14ac:dyDescent="0.2">
      <c r="K8716" s="1"/>
      <c r="L8716" s="1"/>
      <c r="O8716" s="1"/>
    </row>
    <row r="8717" spans="11:15" x14ac:dyDescent="0.2">
      <c r="K8717" s="1"/>
      <c r="L8717" s="1"/>
      <c r="O8717" s="1"/>
    </row>
    <row r="8718" spans="11:15" x14ac:dyDescent="0.2">
      <c r="K8718" s="1"/>
      <c r="L8718" s="1"/>
      <c r="O8718" s="1"/>
    </row>
    <row r="8719" spans="11:15" x14ac:dyDescent="0.2">
      <c r="K8719" s="1"/>
      <c r="L8719" s="1"/>
      <c r="O8719" s="1"/>
    </row>
    <row r="8720" spans="11:15" x14ac:dyDescent="0.2">
      <c r="K8720" s="1"/>
      <c r="L8720" s="1"/>
      <c r="O8720" s="1"/>
    </row>
    <row r="8721" spans="11:15" x14ac:dyDescent="0.2">
      <c r="K8721" s="1"/>
      <c r="L8721" s="1"/>
      <c r="O8721" s="1"/>
    </row>
    <row r="8722" spans="11:15" x14ac:dyDescent="0.2">
      <c r="K8722" s="1"/>
      <c r="L8722" s="1"/>
      <c r="O8722" s="1"/>
    </row>
    <row r="8723" spans="11:15" x14ac:dyDescent="0.2">
      <c r="K8723" s="1"/>
      <c r="L8723" s="1"/>
      <c r="O8723" s="1"/>
    </row>
    <row r="8724" spans="11:15" x14ac:dyDescent="0.2">
      <c r="K8724" s="1"/>
      <c r="L8724" s="1"/>
      <c r="O8724" s="1"/>
    </row>
    <row r="8725" spans="11:15" x14ac:dyDescent="0.2">
      <c r="K8725" s="1"/>
      <c r="L8725" s="1"/>
      <c r="O8725" s="1"/>
    </row>
    <row r="8726" spans="11:15" x14ac:dyDescent="0.2">
      <c r="K8726" s="1"/>
      <c r="L8726" s="1"/>
      <c r="O8726" s="1"/>
    </row>
    <row r="8727" spans="11:15" x14ac:dyDescent="0.2">
      <c r="K8727" s="1"/>
      <c r="L8727" s="1"/>
      <c r="O8727" s="1"/>
    </row>
    <row r="8728" spans="11:15" x14ac:dyDescent="0.2">
      <c r="K8728" s="1"/>
      <c r="L8728" s="1"/>
      <c r="O8728" s="1"/>
    </row>
    <row r="8729" spans="11:15" x14ac:dyDescent="0.2">
      <c r="K8729" s="1"/>
      <c r="L8729" s="1"/>
      <c r="O8729" s="1"/>
    </row>
    <row r="8730" spans="11:15" x14ac:dyDescent="0.2">
      <c r="K8730" s="1"/>
      <c r="L8730" s="1"/>
      <c r="O8730" s="1"/>
    </row>
    <row r="8731" spans="11:15" x14ac:dyDescent="0.2">
      <c r="K8731" s="1"/>
      <c r="L8731" s="1"/>
      <c r="O8731" s="1"/>
    </row>
    <row r="8732" spans="11:15" x14ac:dyDescent="0.2">
      <c r="K8732" s="1"/>
      <c r="L8732" s="1"/>
      <c r="O8732" s="1"/>
    </row>
    <row r="8733" spans="11:15" x14ac:dyDescent="0.2">
      <c r="K8733" s="1"/>
      <c r="L8733" s="1"/>
      <c r="O8733" s="1"/>
    </row>
    <row r="8734" spans="11:15" x14ac:dyDescent="0.2">
      <c r="K8734" s="1"/>
      <c r="L8734" s="1"/>
      <c r="O8734" s="1"/>
    </row>
    <row r="8735" spans="11:15" x14ac:dyDescent="0.2">
      <c r="K8735" s="1"/>
      <c r="L8735" s="1"/>
      <c r="O8735" s="1"/>
    </row>
    <row r="8736" spans="11:15" x14ac:dyDescent="0.2">
      <c r="K8736" s="1"/>
      <c r="L8736" s="1"/>
      <c r="O8736" s="1"/>
    </row>
    <row r="8737" spans="11:15" x14ac:dyDescent="0.2">
      <c r="K8737" s="1"/>
      <c r="L8737" s="1"/>
      <c r="O8737" s="1"/>
    </row>
    <row r="8738" spans="11:15" x14ac:dyDescent="0.2">
      <c r="K8738" s="1"/>
      <c r="L8738" s="1"/>
      <c r="O8738" s="1"/>
    </row>
    <row r="8739" spans="11:15" x14ac:dyDescent="0.2">
      <c r="K8739" s="1"/>
      <c r="L8739" s="1"/>
      <c r="O8739" s="1"/>
    </row>
    <row r="8740" spans="11:15" x14ac:dyDescent="0.2">
      <c r="K8740" s="1"/>
      <c r="L8740" s="1"/>
      <c r="O8740" s="1"/>
    </row>
    <row r="8741" spans="11:15" x14ac:dyDescent="0.2">
      <c r="K8741" s="1"/>
      <c r="L8741" s="1"/>
      <c r="O8741" s="1"/>
    </row>
    <row r="8742" spans="11:15" x14ac:dyDescent="0.2">
      <c r="K8742" s="1"/>
      <c r="L8742" s="1"/>
      <c r="O8742" s="1"/>
    </row>
    <row r="8743" spans="11:15" x14ac:dyDescent="0.2">
      <c r="K8743" s="1"/>
      <c r="L8743" s="1"/>
      <c r="O8743" s="1"/>
    </row>
    <row r="8744" spans="11:15" x14ac:dyDescent="0.2">
      <c r="K8744" s="1"/>
      <c r="L8744" s="1"/>
      <c r="O8744" s="1"/>
    </row>
    <row r="8745" spans="11:15" x14ac:dyDescent="0.2">
      <c r="K8745" s="1"/>
      <c r="L8745" s="1"/>
      <c r="O8745" s="1"/>
    </row>
    <row r="8746" spans="11:15" x14ac:dyDescent="0.2">
      <c r="K8746" s="1"/>
      <c r="L8746" s="1"/>
      <c r="O8746" s="1"/>
    </row>
    <row r="8747" spans="11:15" x14ac:dyDescent="0.2">
      <c r="K8747" s="1"/>
      <c r="L8747" s="1"/>
      <c r="O8747" s="1"/>
    </row>
    <row r="8748" spans="11:15" x14ac:dyDescent="0.2">
      <c r="K8748" s="1"/>
      <c r="L8748" s="1"/>
      <c r="O8748" s="1"/>
    </row>
    <row r="8749" spans="11:15" x14ac:dyDescent="0.2">
      <c r="K8749" s="1"/>
      <c r="L8749" s="1"/>
      <c r="O8749" s="1"/>
    </row>
    <row r="8750" spans="11:15" x14ac:dyDescent="0.2">
      <c r="K8750" s="1"/>
      <c r="L8750" s="1"/>
      <c r="O8750" s="1"/>
    </row>
    <row r="8751" spans="11:15" x14ac:dyDescent="0.2">
      <c r="K8751" s="1"/>
      <c r="L8751" s="1"/>
      <c r="O8751" s="1"/>
    </row>
    <row r="8752" spans="11:15" x14ac:dyDescent="0.2">
      <c r="K8752" s="1"/>
      <c r="L8752" s="1"/>
      <c r="O8752" s="1"/>
    </row>
    <row r="8753" spans="11:15" x14ac:dyDescent="0.2">
      <c r="K8753" s="1"/>
      <c r="L8753" s="1"/>
      <c r="O8753" s="1"/>
    </row>
    <row r="8754" spans="11:15" x14ac:dyDescent="0.2">
      <c r="K8754" s="1"/>
      <c r="L8754" s="1"/>
      <c r="O8754" s="1"/>
    </row>
    <row r="8755" spans="11:15" x14ac:dyDescent="0.2">
      <c r="K8755" s="1"/>
      <c r="L8755" s="1"/>
      <c r="O8755" s="1"/>
    </row>
    <row r="8756" spans="11:15" x14ac:dyDescent="0.2">
      <c r="K8756" s="1"/>
      <c r="L8756" s="1"/>
      <c r="O8756" s="1"/>
    </row>
    <row r="8757" spans="11:15" x14ac:dyDescent="0.2">
      <c r="K8757" s="1"/>
      <c r="L8757" s="1"/>
      <c r="O8757" s="1"/>
    </row>
    <row r="8758" spans="11:15" x14ac:dyDescent="0.2">
      <c r="K8758" s="1"/>
      <c r="L8758" s="1"/>
      <c r="O8758" s="1"/>
    </row>
    <row r="8759" spans="11:15" x14ac:dyDescent="0.2">
      <c r="K8759" s="1"/>
      <c r="L8759" s="1"/>
      <c r="O8759" s="1"/>
    </row>
    <row r="8760" spans="11:15" x14ac:dyDescent="0.2">
      <c r="K8760" s="1"/>
      <c r="L8760" s="1"/>
      <c r="O8760" s="1"/>
    </row>
    <row r="8761" spans="11:15" x14ac:dyDescent="0.2">
      <c r="K8761" s="1"/>
      <c r="L8761" s="1"/>
      <c r="O8761" s="1"/>
    </row>
    <row r="8762" spans="11:15" x14ac:dyDescent="0.2">
      <c r="K8762" s="1"/>
      <c r="L8762" s="1"/>
      <c r="O8762" s="1"/>
    </row>
    <row r="8763" spans="11:15" x14ac:dyDescent="0.2">
      <c r="K8763" s="1"/>
      <c r="L8763" s="1"/>
      <c r="O8763" s="1"/>
    </row>
    <row r="8764" spans="11:15" x14ac:dyDescent="0.2">
      <c r="K8764" s="1"/>
      <c r="L8764" s="1"/>
      <c r="O8764" s="1"/>
    </row>
    <row r="8765" spans="11:15" x14ac:dyDescent="0.2">
      <c r="K8765" s="1"/>
      <c r="L8765" s="1"/>
      <c r="O8765" s="1"/>
    </row>
    <row r="8766" spans="11:15" x14ac:dyDescent="0.2">
      <c r="K8766" s="1"/>
      <c r="L8766" s="1"/>
      <c r="O8766" s="1"/>
    </row>
    <row r="8767" spans="11:15" x14ac:dyDescent="0.2">
      <c r="K8767" s="1"/>
      <c r="L8767" s="1"/>
      <c r="O8767" s="1"/>
    </row>
    <row r="8768" spans="11:15" x14ac:dyDescent="0.2">
      <c r="K8768" s="1"/>
      <c r="L8768" s="1"/>
      <c r="O8768" s="1"/>
    </row>
    <row r="8769" spans="11:15" x14ac:dyDescent="0.2">
      <c r="K8769" s="1"/>
      <c r="L8769" s="1"/>
      <c r="O8769" s="1"/>
    </row>
    <row r="8770" spans="11:15" x14ac:dyDescent="0.2">
      <c r="K8770" s="1"/>
      <c r="L8770" s="1"/>
      <c r="O8770" s="1"/>
    </row>
    <row r="8771" spans="11:15" x14ac:dyDescent="0.2">
      <c r="K8771" s="1"/>
      <c r="L8771" s="1"/>
      <c r="O8771" s="1"/>
    </row>
    <row r="8772" spans="11:15" x14ac:dyDescent="0.2">
      <c r="K8772" s="1"/>
      <c r="L8772" s="1"/>
      <c r="O8772" s="1"/>
    </row>
    <row r="8773" spans="11:15" x14ac:dyDescent="0.2">
      <c r="K8773" s="1"/>
      <c r="L8773" s="1"/>
      <c r="O8773" s="1"/>
    </row>
    <row r="8774" spans="11:15" x14ac:dyDescent="0.2">
      <c r="K8774" s="1"/>
      <c r="L8774" s="1"/>
      <c r="O8774" s="1"/>
    </row>
    <row r="8775" spans="11:15" x14ac:dyDescent="0.2">
      <c r="K8775" s="1"/>
      <c r="L8775" s="1"/>
      <c r="O8775" s="1"/>
    </row>
    <row r="8776" spans="11:15" x14ac:dyDescent="0.2">
      <c r="K8776" s="1"/>
      <c r="L8776" s="1"/>
      <c r="O8776" s="1"/>
    </row>
    <row r="8777" spans="11:15" x14ac:dyDescent="0.2">
      <c r="K8777" s="1"/>
      <c r="L8777" s="1"/>
      <c r="O8777" s="1"/>
    </row>
    <row r="8778" spans="11:15" x14ac:dyDescent="0.2">
      <c r="K8778" s="1"/>
      <c r="L8778" s="1"/>
      <c r="O8778" s="1"/>
    </row>
    <row r="8779" spans="11:15" x14ac:dyDescent="0.2">
      <c r="K8779" s="1"/>
      <c r="L8779" s="1"/>
      <c r="O8779" s="1"/>
    </row>
    <row r="8780" spans="11:15" x14ac:dyDescent="0.2">
      <c r="K8780" s="1"/>
      <c r="L8780" s="1"/>
      <c r="O8780" s="1"/>
    </row>
    <row r="8781" spans="11:15" x14ac:dyDescent="0.2">
      <c r="K8781" s="1"/>
      <c r="L8781" s="1"/>
      <c r="O8781" s="1"/>
    </row>
    <row r="8782" spans="11:15" x14ac:dyDescent="0.2">
      <c r="K8782" s="1"/>
      <c r="L8782" s="1"/>
      <c r="O8782" s="1"/>
    </row>
    <row r="8783" spans="11:15" x14ac:dyDescent="0.2">
      <c r="K8783" s="1"/>
      <c r="L8783" s="1"/>
      <c r="O8783" s="1"/>
    </row>
    <row r="8784" spans="11:15" x14ac:dyDescent="0.2">
      <c r="K8784" s="1"/>
      <c r="L8784" s="1"/>
      <c r="O8784" s="1"/>
    </row>
    <row r="8785" spans="11:15" x14ac:dyDescent="0.2">
      <c r="K8785" s="1"/>
      <c r="L8785" s="1"/>
      <c r="O8785" s="1"/>
    </row>
    <row r="8786" spans="11:15" x14ac:dyDescent="0.2">
      <c r="K8786" s="1"/>
      <c r="L8786" s="1"/>
      <c r="O8786" s="1"/>
    </row>
    <row r="8787" spans="11:15" x14ac:dyDescent="0.2">
      <c r="K8787" s="1"/>
      <c r="L8787" s="1"/>
      <c r="O8787" s="1"/>
    </row>
    <row r="8788" spans="11:15" x14ac:dyDescent="0.2">
      <c r="K8788" s="1"/>
      <c r="L8788" s="1"/>
      <c r="O8788" s="1"/>
    </row>
    <row r="8789" spans="11:15" x14ac:dyDescent="0.2">
      <c r="K8789" s="1"/>
      <c r="L8789" s="1"/>
      <c r="O8789" s="1"/>
    </row>
    <row r="8790" spans="11:15" x14ac:dyDescent="0.2">
      <c r="K8790" s="1"/>
      <c r="L8790" s="1"/>
      <c r="O8790" s="1"/>
    </row>
    <row r="8791" spans="11:15" x14ac:dyDescent="0.2">
      <c r="K8791" s="1"/>
      <c r="L8791" s="1"/>
      <c r="O8791" s="1"/>
    </row>
    <row r="8792" spans="11:15" x14ac:dyDescent="0.2">
      <c r="K8792" s="1"/>
      <c r="L8792" s="1"/>
      <c r="O8792" s="1"/>
    </row>
    <row r="8793" spans="11:15" x14ac:dyDescent="0.2">
      <c r="K8793" s="1"/>
      <c r="L8793" s="1"/>
      <c r="O8793" s="1"/>
    </row>
    <row r="8794" spans="11:15" x14ac:dyDescent="0.2">
      <c r="K8794" s="1"/>
      <c r="L8794" s="1"/>
      <c r="O8794" s="1"/>
    </row>
    <row r="8795" spans="11:15" x14ac:dyDescent="0.2">
      <c r="K8795" s="1"/>
      <c r="L8795" s="1"/>
      <c r="O8795" s="1"/>
    </row>
    <row r="8796" spans="11:15" x14ac:dyDescent="0.2">
      <c r="K8796" s="1"/>
      <c r="L8796" s="1"/>
      <c r="O8796" s="1"/>
    </row>
    <row r="8797" spans="11:15" x14ac:dyDescent="0.2">
      <c r="K8797" s="1"/>
      <c r="L8797" s="1"/>
      <c r="O8797" s="1"/>
    </row>
    <row r="8798" spans="11:15" x14ac:dyDescent="0.2">
      <c r="K8798" s="1"/>
      <c r="L8798" s="1"/>
      <c r="O8798" s="1"/>
    </row>
    <row r="8799" spans="11:15" x14ac:dyDescent="0.2">
      <c r="K8799" s="1"/>
      <c r="L8799" s="1"/>
      <c r="O8799" s="1"/>
    </row>
    <row r="8800" spans="11:15" x14ac:dyDescent="0.2">
      <c r="K8800" s="1"/>
      <c r="L8800" s="1"/>
      <c r="O8800" s="1"/>
    </row>
    <row r="8801" spans="11:15" x14ac:dyDescent="0.2">
      <c r="K8801" s="1"/>
      <c r="L8801" s="1"/>
      <c r="O8801" s="1"/>
    </row>
    <row r="8802" spans="11:15" x14ac:dyDescent="0.2">
      <c r="K8802" s="1"/>
      <c r="L8802" s="1"/>
      <c r="O8802" s="1"/>
    </row>
    <row r="8803" spans="11:15" x14ac:dyDescent="0.2">
      <c r="K8803" s="1"/>
      <c r="L8803" s="1"/>
      <c r="O8803" s="1"/>
    </row>
    <row r="8804" spans="11:15" x14ac:dyDescent="0.2">
      <c r="K8804" s="1"/>
      <c r="L8804" s="1"/>
      <c r="O8804" s="1"/>
    </row>
    <row r="8805" spans="11:15" x14ac:dyDescent="0.2">
      <c r="K8805" s="1"/>
      <c r="L8805" s="1"/>
      <c r="O8805" s="1"/>
    </row>
    <row r="8806" spans="11:15" x14ac:dyDescent="0.2">
      <c r="K8806" s="1"/>
      <c r="L8806" s="1"/>
      <c r="O8806" s="1"/>
    </row>
    <row r="8807" spans="11:15" x14ac:dyDescent="0.2">
      <c r="K8807" s="1"/>
      <c r="L8807" s="1"/>
      <c r="O8807" s="1"/>
    </row>
    <row r="8808" spans="11:15" x14ac:dyDescent="0.2">
      <c r="K8808" s="1"/>
      <c r="L8808" s="1"/>
      <c r="O8808" s="1"/>
    </row>
    <row r="8809" spans="11:15" x14ac:dyDescent="0.2">
      <c r="K8809" s="1"/>
      <c r="L8809" s="1"/>
      <c r="O8809" s="1"/>
    </row>
    <row r="8810" spans="11:15" x14ac:dyDescent="0.2">
      <c r="K8810" s="1"/>
      <c r="L8810" s="1"/>
      <c r="O8810" s="1"/>
    </row>
    <row r="8811" spans="11:15" x14ac:dyDescent="0.2">
      <c r="K8811" s="1"/>
      <c r="L8811" s="1"/>
      <c r="O8811" s="1"/>
    </row>
    <row r="8812" spans="11:15" x14ac:dyDescent="0.2">
      <c r="K8812" s="1"/>
      <c r="L8812" s="1"/>
      <c r="O8812" s="1"/>
    </row>
    <row r="8813" spans="11:15" x14ac:dyDescent="0.2">
      <c r="K8813" s="1"/>
      <c r="L8813" s="1"/>
      <c r="O8813" s="1"/>
    </row>
    <row r="8814" spans="11:15" x14ac:dyDescent="0.2">
      <c r="K8814" s="1"/>
      <c r="L8814" s="1"/>
      <c r="O8814" s="1"/>
    </row>
    <row r="8815" spans="11:15" x14ac:dyDescent="0.2">
      <c r="K8815" s="1"/>
      <c r="L8815" s="1"/>
      <c r="O8815" s="1"/>
    </row>
    <row r="8816" spans="11:15" x14ac:dyDescent="0.2">
      <c r="K8816" s="1"/>
      <c r="L8816" s="1"/>
      <c r="O8816" s="1"/>
    </row>
    <row r="8817" spans="11:15" x14ac:dyDescent="0.2">
      <c r="K8817" s="1"/>
      <c r="L8817" s="1"/>
      <c r="O8817" s="1"/>
    </row>
    <row r="8818" spans="11:15" x14ac:dyDescent="0.2">
      <c r="K8818" s="1"/>
      <c r="L8818" s="1"/>
      <c r="O8818" s="1"/>
    </row>
    <row r="8819" spans="11:15" x14ac:dyDescent="0.2">
      <c r="K8819" s="1"/>
      <c r="L8819" s="1"/>
      <c r="O8819" s="1"/>
    </row>
    <row r="8820" spans="11:15" x14ac:dyDescent="0.2">
      <c r="K8820" s="1"/>
      <c r="L8820" s="1"/>
      <c r="O8820" s="1"/>
    </row>
    <row r="8821" spans="11:15" x14ac:dyDescent="0.2">
      <c r="K8821" s="1"/>
      <c r="L8821" s="1"/>
      <c r="O8821" s="1"/>
    </row>
    <row r="8822" spans="11:15" x14ac:dyDescent="0.2">
      <c r="K8822" s="1"/>
      <c r="L8822" s="1"/>
      <c r="O8822" s="1"/>
    </row>
    <row r="8823" spans="11:15" x14ac:dyDescent="0.2">
      <c r="K8823" s="1"/>
      <c r="L8823" s="1"/>
      <c r="O8823" s="1"/>
    </row>
    <row r="8824" spans="11:15" x14ac:dyDescent="0.2">
      <c r="K8824" s="1"/>
      <c r="L8824" s="1"/>
      <c r="O8824" s="1"/>
    </row>
    <row r="8825" spans="11:15" x14ac:dyDescent="0.2">
      <c r="K8825" s="1"/>
      <c r="L8825" s="1"/>
      <c r="O8825" s="1"/>
    </row>
    <row r="8826" spans="11:15" x14ac:dyDescent="0.2">
      <c r="K8826" s="1"/>
      <c r="L8826" s="1"/>
      <c r="O8826" s="1"/>
    </row>
    <row r="8827" spans="11:15" x14ac:dyDescent="0.2">
      <c r="K8827" s="1"/>
      <c r="L8827" s="1"/>
      <c r="O8827" s="1"/>
    </row>
    <row r="8828" spans="11:15" x14ac:dyDescent="0.2">
      <c r="K8828" s="1"/>
      <c r="L8828" s="1"/>
      <c r="O8828" s="1"/>
    </row>
    <row r="8829" spans="11:15" x14ac:dyDescent="0.2">
      <c r="K8829" s="1"/>
      <c r="L8829" s="1"/>
      <c r="O8829" s="1"/>
    </row>
    <row r="8830" spans="11:15" x14ac:dyDescent="0.2">
      <c r="K8830" s="1"/>
      <c r="L8830" s="1"/>
      <c r="O8830" s="1"/>
    </row>
    <row r="8831" spans="11:15" x14ac:dyDescent="0.2">
      <c r="K8831" s="1"/>
      <c r="L8831" s="1"/>
      <c r="O8831" s="1"/>
    </row>
    <row r="8832" spans="11:15" x14ac:dyDescent="0.2">
      <c r="K8832" s="1"/>
      <c r="L8832" s="1"/>
      <c r="O8832" s="1"/>
    </row>
    <row r="8833" spans="11:15" x14ac:dyDescent="0.2">
      <c r="K8833" s="1"/>
      <c r="L8833" s="1"/>
      <c r="O8833" s="1"/>
    </row>
    <row r="8834" spans="11:15" x14ac:dyDescent="0.2">
      <c r="K8834" s="1"/>
      <c r="L8834" s="1"/>
      <c r="O8834" s="1"/>
    </row>
    <row r="8835" spans="11:15" x14ac:dyDescent="0.2">
      <c r="K8835" s="1"/>
      <c r="L8835" s="1"/>
      <c r="O8835" s="1"/>
    </row>
    <row r="8836" spans="11:15" x14ac:dyDescent="0.2">
      <c r="K8836" s="1"/>
      <c r="L8836" s="1"/>
      <c r="O8836" s="1"/>
    </row>
    <row r="8837" spans="11:15" x14ac:dyDescent="0.2">
      <c r="K8837" s="1"/>
      <c r="L8837" s="1"/>
      <c r="O8837" s="1"/>
    </row>
    <row r="8838" spans="11:15" x14ac:dyDescent="0.2">
      <c r="K8838" s="1"/>
      <c r="L8838" s="1"/>
      <c r="O8838" s="1"/>
    </row>
    <row r="8839" spans="11:15" x14ac:dyDescent="0.2">
      <c r="K8839" s="1"/>
      <c r="L8839" s="1"/>
      <c r="O8839" s="1"/>
    </row>
    <row r="8840" spans="11:15" x14ac:dyDescent="0.2">
      <c r="K8840" s="1"/>
      <c r="L8840" s="1"/>
      <c r="O8840" s="1"/>
    </row>
    <row r="8841" spans="11:15" x14ac:dyDescent="0.2">
      <c r="K8841" s="1"/>
      <c r="L8841" s="1"/>
      <c r="O8841" s="1"/>
    </row>
    <row r="8842" spans="11:15" x14ac:dyDescent="0.2">
      <c r="K8842" s="1"/>
      <c r="L8842" s="1"/>
      <c r="O8842" s="1"/>
    </row>
    <row r="8843" spans="11:15" x14ac:dyDescent="0.2">
      <c r="K8843" s="1"/>
      <c r="L8843" s="1"/>
      <c r="O8843" s="1"/>
    </row>
    <row r="8844" spans="11:15" x14ac:dyDescent="0.2">
      <c r="K8844" s="1"/>
      <c r="L8844" s="1"/>
      <c r="O8844" s="1"/>
    </row>
    <row r="8845" spans="11:15" x14ac:dyDescent="0.2">
      <c r="K8845" s="1"/>
      <c r="L8845" s="1"/>
      <c r="O8845" s="1"/>
    </row>
    <row r="8846" spans="11:15" x14ac:dyDescent="0.2">
      <c r="K8846" s="1"/>
      <c r="L8846" s="1"/>
      <c r="O8846" s="1"/>
    </row>
    <row r="8847" spans="11:15" x14ac:dyDescent="0.2">
      <c r="K8847" s="1"/>
      <c r="L8847" s="1"/>
      <c r="O8847" s="1"/>
    </row>
    <row r="8848" spans="11:15" x14ac:dyDescent="0.2">
      <c r="K8848" s="1"/>
      <c r="L8848" s="1"/>
      <c r="O8848" s="1"/>
    </row>
    <row r="8849" spans="4:15" x14ac:dyDescent="0.2">
      <c r="K8849" s="1"/>
      <c r="L8849" s="1"/>
      <c r="O8849" s="1"/>
    </row>
    <row r="8850" spans="4:15" x14ac:dyDescent="0.2">
      <c r="K8850" s="1"/>
      <c r="L8850" s="1"/>
      <c r="O8850" s="1"/>
    </row>
    <row r="8851" spans="4:15" x14ac:dyDescent="0.2">
      <c r="K8851" s="1"/>
      <c r="L8851" s="1"/>
      <c r="O8851" s="1"/>
    </row>
    <row r="8852" spans="4:15" x14ac:dyDescent="0.2">
      <c r="K8852" s="1"/>
      <c r="L8852" s="1"/>
      <c r="O8852" s="1"/>
    </row>
    <row r="8853" spans="4:15" x14ac:dyDescent="0.2">
      <c r="K8853" s="1"/>
      <c r="L8853" s="1"/>
      <c r="O8853" s="1"/>
    </row>
    <row r="8854" spans="4:15" x14ac:dyDescent="0.2">
      <c r="K8854" s="1"/>
      <c r="L8854" s="1"/>
      <c r="O8854" s="1"/>
    </row>
    <row r="8855" spans="4:15" x14ac:dyDescent="0.2">
      <c r="K8855" s="1"/>
      <c r="L8855" s="1"/>
      <c r="O8855" s="1"/>
    </row>
    <row r="8856" spans="4:15" x14ac:dyDescent="0.2">
      <c r="K8856" s="1"/>
      <c r="L8856" s="1"/>
      <c r="O8856" s="1"/>
    </row>
    <row r="8857" spans="4:15" x14ac:dyDescent="0.2">
      <c r="K8857" s="1"/>
      <c r="L8857" s="1"/>
      <c r="O8857" s="1"/>
    </row>
    <row r="8858" spans="4:15" x14ac:dyDescent="0.2">
      <c r="D8858" s="1"/>
      <c r="E8858" s="1"/>
      <c r="K8858" s="1"/>
      <c r="L8858" s="1"/>
      <c r="O8858" s="1"/>
    </row>
    <row r="8859" spans="4:15" x14ac:dyDescent="0.2">
      <c r="D8859" s="1"/>
      <c r="E8859" s="1"/>
      <c r="K8859" s="1"/>
      <c r="L8859" s="1"/>
      <c r="O8859" s="1"/>
    </row>
    <row r="8860" spans="4:15" x14ac:dyDescent="0.2">
      <c r="D8860" s="1"/>
      <c r="E8860" s="1"/>
      <c r="K8860" s="1"/>
      <c r="L8860" s="1"/>
      <c r="O8860" s="1"/>
    </row>
    <row r="8861" spans="4:15" x14ac:dyDescent="0.2">
      <c r="D8861" s="1"/>
      <c r="E8861" s="1"/>
      <c r="K8861" s="1"/>
      <c r="L8861" s="1"/>
      <c r="O8861" s="1"/>
    </row>
    <row r="8862" spans="4:15" x14ac:dyDescent="0.2">
      <c r="D8862" s="1"/>
      <c r="E8862" s="1"/>
      <c r="K8862" s="1"/>
      <c r="L8862" s="1"/>
      <c r="O8862" s="1"/>
    </row>
    <row r="8863" spans="4:15" x14ac:dyDescent="0.2">
      <c r="D8863" s="1"/>
      <c r="E8863" s="1"/>
      <c r="K8863" s="1"/>
      <c r="L8863" s="1"/>
      <c r="O8863" s="1"/>
    </row>
    <row r="8864" spans="4:15" x14ac:dyDescent="0.2">
      <c r="D8864" s="1"/>
      <c r="E8864" s="1"/>
      <c r="K8864" s="1"/>
      <c r="L8864" s="1"/>
      <c r="O8864" s="1"/>
    </row>
    <row r="8865" spans="4:15" x14ac:dyDescent="0.2">
      <c r="D8865" s="1"/>
      <c r="E8865" s="1"/>
      <c r="K8865" s="1"/>
      <c r="L8865" s="1"/>
      <c r="O8865" s="1"/>
    </row>
    <row r="8866" spans="4:15" x14ac:dyDescent="0.2">
      <c r="D8866" s="1"/>
      <c r="E8866" s="1"/>
      <c r="K8866" s="1"/>
      <c r="L8866" s="1"/>
      <c r="O8866" s="1"/>
    </row>
    <row r="8867" spans="4:15" x14ac:dyDescent="0.2">
      <c r="D8867" s="1"/>
      <c r="E8867" s="1"/>
      <c r="K8867" s="1"/>
      <c r="L8867" s="1"/>
      <c r="O8867" s="1"/>
    </row>
    <row r="8868" spans="4:15" x14ac:dyDescent="0.2">
      <c r="D8868" s="1"/>
      <c r="E8868" s="1"/>
      <c r="K8868" s="1"/>
      <c r="L8868" s="1"/>
      <c r="O8868" s="1"/>
    </row>
    <row r="8869" spans="4:15" x14ac:dyDescent="0.2">
      <c r="D8869" s="1"/>
      <c r="E8869" s="1"/>
      <c r="K8869" s="1"/>
      <c r="L8869" s="1"/>
      <c r="O8869" s="1"/>
    </row>
    <row r="8870" spans="4:15" x14ac:dyDescent="0.2">
      <c r="D8870" s="1"/>
      <c r="E8870" s="1"/>
      <c r="K8870" s="1"/>
      <c r="L8870" s="1"/>
      <c r="O8870" s="1"/>
    </row>
    <row r="8871" spans="4:15" x14ac:dyDescent="0.2">
      <c r="D8871" s="1"/>
      <c r="E8871" s="1"/>
      <c r="K8871" s="1"/>
      <c r="L8871" s="1"/>
      <c r="O8871" s="1"/>
    </row>
    <row r="8872" spans="4:15" x14ac:dyDescent="0.2">
      <c r="D8872" s="1"/>
      <c r="E8872" s="1"/>
      <c r="K8872" s="1"/>
      <c r="L8872" s="1"/>
      <c r="O8872" s="1"/>
    </row>
    <row r="8873" spans="4:15" x14ac:dyDescent="0.2">
      <c r="D8873" s="1"/>
      <c r="E8873" s="1"/>
      <c r="K8873" s="1"/>
      <c r="L8873" s="1"/>
      <c r="O8873" s="1"/>
    </row>
    <row r="8874" spans="4:15" x14ac:dyDescent="0.2">
      <c r="D8874" s="1"/>
      <c r="E8874" s="1"/>
      <c r="K8874" s="1"/>
      <c r="L8874" s="1"/>
      <c r="O8874" s="1"/>
    </row>
    <row r="8875" spans="4:15" x14ac:dyDescent="0.2">
      <c r="D8875" s="1"/>
      <c r="E8875" s="1"/>
      <c r="K8875" s="1"/>
      <c r="L8875" s="1"/>
      <c r="O8875" s="1"/>
    </row>
    <row r="8876" spans="4:15" x14ac:dyDescent="0.2">
      <c r="D8876" s="1"/>
      <c r="E8876" s="1"/>
      <c r="K8876" s="1"/>
      <c r="L8876" s="1"/>
      <c r="O8876" s="1"/>
    </row>
    <row r="8877" spans="4:15" x14ac:dyDescent="0.2">
      <c r="D8877" s="1"/>
      <c r="E8877" s="1"/>
      <c r="K8877" s="1"/>
      <c r="L8877" s="1"/>
      <c r="O8877" s="1"/>
    </row>
    <row r="8878" spans="4:15" x14ac:dyDescent="0.2">
      <c r="D8878" s="1"/>
      <c r="E8878" s="1"/>
      <c r="K8878" s="1"/>
      <c r="L8878" s="1"/>
      <c r="O8878" s="1"/>
    </row>
    <row r="8879" spans="4:15" x14ac:dyDescent="0.2">
      <c r="D8879" s="1"/>
      <c r="E8879" s="1"/>
      <c r="K8879" s="1"/>
      <c r="L8879" s="1"/>
      <c r="O8879" s="1"/>
    </row>
    <row r="8880" spans="4:15" x14ac:dyDescent="0.2">
      <c r="D8880" s="1"/>
      <c r="E8880" s="1"/>
      <c r="K8880" s="1"/>
      <c r="L8880" s="1"/>
      <c r="O8880" s="1"/>
    </row>
    <row r="8881" spans="4:15" x14ac:dyDescent="0.2">
      <c r="D8881" s="1"/>
      <c r="E8881" s="1"/>
      <c r="K8881" s="1"/>
      <c r="L8881" s="1"/>
      <c r="O8881" s="1"/>
    </row>
    <row r="8882" spans="4:15" x14ac:dyDescent="0.2">
      <c r="K8882" s="1"/>
      <c r="L8882" s="1"/>
      <c r="O8882" s="1"/>
    </row>
    <row r="8883" spans="4:15" x14ac:dyDescent="0.2">
      <c r="K8883" s="1"/>
      <c r="L8883" s="1"/>
      <c r="O8883" s="1"/>
    </row>
    <row r="8884" spans="4:15" x14ac:dyDescent="0.2">
      <c r="K8884" s="1"/>
      <c r="L8884" s="1"/>
      <c r="O8884" s="1"/>
    </row>
    <row r="8885" spans="4:15" x14ac:dyDescent="0.2">
      <c r="K8885" s="1"/>
      <c r="L8885" s="1"/>
      <c r="O8885" s="1"/>
    </row>
    <row r="8886" spans="4:15" x14ac:dyDescent="0.2">
      <c r="K8886" s="1"/>
      <c r="L8886" s="1"/>
      <c r="O8886" s="1"/>
    </row>
    <row r="8887" spans="4:15" x14ac:dyDescent="0.2">
      <c r="K8887" s="1"/>
      <c r="L8887" s="1"/>
      <c r="O8887" s="1"/>
    </row>
    <row r="8888" spans="4:15" x14ac:dyDescent="0.2">
      <c r="K8888" s="1"/>
      <c r="L8888" s="1"/>
      <c r="O8888" s="1"/>
    </row>
    <row r="8889" spans="4:15" x14ac:dyDescent="0.2">
      <c r="K8889" s="1"/>
      <c r="L8889" s="1"/>
      <c r="O8889" s="1"/>
    </row>
    <row r="8890" spans="4:15" x14ac:dyDescent="0.2">
      <c r="K8890" s="1"/>
      <c r="L8890" s="1"/>
      <c r="O8890" s="1"/>
    </row>
    <row r="8891" spans="4:15" x14ac:dyDescent="0.2">
      <c r="K8891" s="1"/>
      <c r="L8891" s="1"/>
      <c r="O8891" s="1"/>
    </row>
    <row r="8892" spans="4:15" x14ac:dyDescent="0.2">
      <c r="K8892" s="1"/>
      <c r="L8892" s="1"/>
      <c r="O8892" s="1"/>
    </row>
    <row r="8893" spans="4:15" x14ac:dyDescent="0.2">
      <c r="K8893" s="1"/>
      <c r="L8893" s="1"/>
      <c r="O8893" s="1"/>
    </row>
    <row r="8894" spans="4:15" x14ac:dyDescent="0.2">
      <c r="K8894" s="1"/>
      <c r="L8894" s="1"/>
      <c r="O8894" s="1"/>
    </row>
    <row r="8895" spans="4:15" x14ac:dyDescent="0.2">
      <c r="K8895" s="1"/>
      <c r="L8895" s="1"/>
      <c r="O8895" s="1"/>
    </row>
    <row r="8896" spans="4:15" x14ac:dyDescent="0.2">
      <c r="K8896" s="1"/>
      <c r="L8896" s="1"/>
      <c r="O8896" s="1"/>
    </row>
    <row r="8897" spans="11:15" x14ac:dyDescent="0.2">
      <c r="K8897" s="1"/>
      <c r="L8897" s="1"/>
      <c r="O8897" s="1"/>
    </row>
    <row r="8898" spans="11:15" x14ac:dyDescent="0.2">
      <c r="K8898" s="1"/>
      <c r="L8898" s="1"/>
      <c r="O8898" s="1"/>
    </row>
    <row r="8899" spans="11:15" x14ac:dyDescent="0.2">
      <c r="K8899" s="1"/>
      <c r="L8899" s="1"/>
      <c r="O8899" s="1"/>
    </row>
    <row r="8900" spans="11:15" x14ac:dyDescent="0.2">
      <c r="K8900" s="1"/>
      <c r="L8900" s="1"/>
      <c r="O8900" s="1"/>
    </row>
    <row r="8901" spans="11:15" x14ac:dyDescent="0.2">
      <c r="K8901" s="1"/>
      <c r="L8901" s="1"/>
      <c r="O8901" s="1"/>
    </row>
    <row r="8902" spans="11:15" x14ac:dyDescent="0.2">
      <c r="K8902" s="1"/>
      <c r="L8902" s="1"/>
      <c r="O8902" s="1"/>
    </row>
    <row r="8903" spans="11:15" x14ac:dyDescent="0.2">
      <c r="K8903" s="1"/>
      <c r="L8903" s="1"/>
      <c r="O8903" s="1"/>
    </row>
    <row r="8904" spans="11:15" x14ac:dyDescent="0.2">
      <c r="K8904" s="1"/>
      <c r="L8904" s="1"/>
      <c r="O8904" s="1"/>
    </row>
    <row r="8905" spans="11:15" x14ac:dyDescent="0.2">
      <c r="K8905" s="1"/>
      <c r="L8905" s="1"/>
      <c r="O8905" s="1"/>
    </row>
    <row r="8906" spans="11:15" x14ac:dyDescent="0.2">
      <c r="K8906" s="1"/>
      <c r="L8906" s="1"/>
      <c r="O8906" s="1"/>
    </row>
    <row r="8907" spans="11:15" x14ac:dyDescent="0.2">
      <c r="K8907" s="1"/>
      <c r="L8907" s="1"/>
      <c r="O8907" s="1"/>
    </row>
    <row r="8908" spans="11:15" x14ac:dyDescent="0.2">
      <c r="K8908" s="1"/>
      <c r="L8908" s="1"/>
      <c r="O8908" s="1"/>
    </row>
    <row r="8909" spans="11:15" x14ac:dyDescent="0.2">
      <c r="K8909" s="1"/>
      <c r="L8909" s="1"/>
      <c r="O8909" s="1"/>
    </row>
    <row r="8910" spans="11:15" x14ac:dyDescent="0.2">
      <c r="K8910" s="1"/>
      <c r="L8910" s="1"/>
      <c r="O8910" s="1"/>
    </row>
    <row r="8911" spans="11:15" x14ac:dyDescent="0.2">
      <c r="K8911" s="1"/>
      <c r="L8911" s="1"/>
      <c r="O8911" s="1"/>
    </row>
    <row r="8912" spans="11:15" x14ac:dyDescent="0.2">
      <c r="K8912" s="1"/>
      <c r="L8912" s="1"/>
      <c r="O8912" s="1"/>
    </row>
    <row r="8913" spans="11:15" x14ac:dyDescent="0.2">
      <c r="K8913" s="1"/>
      <c r="L8913" s="1"/>
      <c r="O8913" s="1"/>
    </row>
    <row r="8914" spans="11:15" x14ac:dyDescent="0.2">
      <c r="K8914" s="1"/>
      <c r="L8914" s="1"/>
      <c r="O8914" s="1"/>
    </row>
    <row r="8915" spans="11:15" x14ac:dyDescent="0.2">
      <c r="K8915" s="1"/>
      <c r="L8915" s="1"/>
      <c r="O8915" s="1"/>
    </row>
    <row r="8916" spans="11:15" x14ac:dyDescent="0.2">
      <c r="K8916" s="1"/>
      <c r="L8916" s="1"/>
      <c r="O8916" s="1"/>
    </row>
    <row r="8917" spans="11:15" x14ac:dyDescent="0.2">
      <c r="K8917" s="1"/>
      <c r="L8917" s="1"/>
      <c r="O8917" s="1"/>
    </row>
    <row r="8918" spans="11:15" x14ac:dyDescent="0.2">
      <c r="K8918" s="1"/>
      <c r="L8918" s="1"/>
      <c r="O8918" s="1"/>
    </row>
    <row r="8919" spans="11:15" x14ac:dyDescent="0.2">
      <c r="K8919" s="1"/>
      <c r="L8919" s="1"/>
      <c r="O8919" s="1"/>
    </row>
    <row r="8920" spans="11:15" x14ac:dyDescent="0.2">
      <c r="K8920" s="1"/>
      <c r="L8920" s="1"/>
      <c r="O8920" s="1"/>
    </row>
    <row r="8921" spans="11:15" x14ac:dyDescent="0.2">
      <c r="K8921" s="1"/>
      <c r="L8921" s="1"/>
      <c r="O8921" s="1"/>
    </row>
    <row r="8922" spans="11:15" x14ac:dyDescent="0.2">
      <c r="K8922" s="1"/>
      <c r="L8922" s="1"/>
      <c r="O8922" s="1"/>
    </row>
    <row r="8923" spans="11:15" x14ac:dyDescent="0.2">
      <c r="K8923" s="1"/>
      <c r="L8923" s="1"/>
      <c r="O8923" s="1"/>
    </row>
    <row r="8924" spans="11:15" x14ac:dyDescent="0.2">
      <c r="K8924" s="1"/>
      <c r="L8924" s="1"/>
      <c r="O8924" s="1"/>
    </row>
    <row r="8925" spans="11:15" x14ac:dyDescent="0.2">
      <c r="K8925" s="1"/>
      <c r="L8925" s="1"/>
      <c r="O8925" s="1"/>
    </row>
    <row r="8926" spans="11:15" x14ac:dyDescent="0.2">
      <c r="K8926" s="1"/>
      <c r="L8926" s="1"/>
      <c r="O8926" s="1"/>
    </row>
    <row r="8927" spans="11:15" x14ac:dyDescent="0.2">
      <c r="K8927" s="1"/>
      <c r="L8927" s="1"/>
      <c r="O8927" s="1"/>
    </row>
    <row r="8928" spans="11:15" x14ac:dyDescent="0.2">
      <c r="K8928" s="1"/>
      <c r="L8928" s="1"/>
      <c r="O8928" s="1"/>
    </row>
    <row r="8929" spans="11:15" x14ac:dyDescent="0.2">
      <c r="K8929" s="1"/>
      <c r="L8929" s="1"/>
      <c r="O8929" s="1"/>
    </row>
    <row r="8930" spans="11:15" x14ac:dyDescent="0.2">
      <c r="K8930" s="1"/>
      <c r="L8930" s="1"/>
      <c r="O8930" s="1"/>
    </row>
    <row r="8931" spans="11:15" x14ac:dyDescent="0.2">
      <c r="K8931" s="1"/>
      <c r="L8931" s="1"/>
      <c r="O8931" s="1"/>
    </row>
    <row r="8932" spans="11:15" x14ac:dyDescent="0.2">
      <c r="K8932" s="1"/>
      <c r="L8932" s="1"/>
      <c r="O8932" s="1"/>
    </row>
    <row r="8933" spans="11:15" x14ac:dyDescent="0.2">
      <c r="K8933" s="1"/>
      <c r="L8933" s="1"/>
      <c r="O8933" s="1"/>
    </row>
    <row r="8934" spans="11:15" x14ac:dyDescent="0.2">
      <c r="K8934" s="1"/>
      <c r="L8934" s="1"/>
      <c r="O8934" s="1"/>
    </row>
    <row r="8935" spans="11:15" x14ac:dyDescent="0.2">
      <c r="K8935" s="1"/>
      <c r="L8935" s="1"/>
      <c r="O8935" s="1"/>
    </row>
    <row r="8936" spans="11:15" x14ac:dyDescent="0.2">
      <c r="K8936" s="1"/>
      <c r="L8936" s="1"/>
      <c r="O8936" s="1"/>
    </row>
    <row r="8937" spans="11:15" x14ac:dyDescent="0.2">
      <c r="K8937" s="1"/>
      <c r="L8937" s="1"/>
      <c r="O8937" s="1"/>
    </row>
    <row r="8938" spans="11:15" x14ac:dyDescent="0.2">
      <c r="K8938" s="1"/>
      <c r="L8938" s="1"/>
      <c r="O8938" s="1"/>
    </row>
    <row r="8939" spans="11:15" x14ac:dyDescent="0.2">
      <c r="K8939" s="1"/>
      <c r="L8939" s="1"/>
      <c r="O8939" s="1"/>
    </row>
    <row r="8940" spans="11:15" x14ac:dyDescent="0.2">
      <c r="K8940" s="1"/>
      <c r="L8940" s="1"/>
      <c r="O8940" s="1"/>
    </row>
    <row r="8941" spans="11:15" x14ac:dyDescent="0.2">
      <c r="K8941" s="1"/>
      <c r="L8941" s="1"/>
      <c r="O8941" s="1"/>
    </row>
    <row r="8942" spans="11:15" x14ac:dyDescent="0.2">
      <c r="K8942" s="1"/>
      <c r="L8942" s="1"/>
      <c r="O8942" s="1"/>
    </row>
    <row r="8943" spans="11:15" x14ac:dyDescent="0.2">
      <c r="K8943" s="1"/>
      <c r="L8943" s="1"/>
      <c r="O8943" s="1"/>
    </row>
    <row r="8944" spans="11:15" x14ac:dyDescent="0.2">
      <c r="K8944" s="1"/>
      <c r="L8944" s="1"/>
      <c r="O8944" s="1"/>
    </row>
    <row r="8945" spans="11:15" x14ac:dyDescent="0.2">
      <c r="K8945" s="1"/>
      <c r="L8945" s="1"/>
      <c r="O8945" s="1"/>
    </row>
    <row r="8946" spans="11:15" x14ac:dyDescent="0.2">
      <c r="K8946" s="1"/>
      <c r="L8946" s="1"/>
      <c r="O8946" s="1"/>
    </row>
    <row r="8947" spans="11:15" x14ac:dyDescent="0.2">
      <c r="K8947" s="1"/>
      <c r="L8947" s="1"/>
      <c r="O8947" s="1"/>
    </row>
    <row r="8948" spans="11:15" x14ac:dyDescent="0.2">
      <c r="K8948" s="1"/>
      <c r="L8948" s="1"/>
      <c r="O8948" s="1"/>
    </row>
    <row r="8949" spans="11:15" x14ac:dyDescent="0.2">
      <c r="K8949" s="1"/>
      <c r="L8949" s="1"/>
      <c r="O8949" s="1"/>
    </row>
    <row r="8950" spans="11:15" x14ac:dyDescent="0.2">
      <c r="K8950" s="1"/>
      <c r="L8950" s="1"/>
      <c r="O8950" s="1"/>
    </row>
    <row r="8951" spans="11:15" x14ac:dyDescent="0.2">
      <c r="K8951" s="1"/>
      <c r="L8951" s="1"/>
      <c r="O8951" s="1"/>
    </row>
    <row r="8952" spans="11:15" x14ac:dyDescent="0.2">
      <c r="K8952" s="1"/>
      <c r="L8952" s="1"/>
      <c r="O8952" s="1"/>
    </row>
    <row r="8953" spans="11:15" x14ac:dyDescent="0.2">
      <c r="K8953" s="1"/>
      <c r="L8953" s="1"/>
      <c r="O8953" s="1"/>
    </row>
    <row r="8954" spans="11:15" x14ac:dyDescent="0.2">
      <c r="K8954" s="1"/>
      <c r="L8954" s="1"/>
      <c r="O8954" s="1"/>
    </row>
    <row r="8955" spans="11:15" x14ac:dyDescent="0.2">
      <c r="K8955" s="1"/>
      <c r="L8955" s="1"/>
      <c r="O8955" s="1"/>
    </row>
    <row r="8956" spans="11:15" x14ac:dyDescent="0.2">
      <c r="K8956" s="1"/>
      <c r="L8956" s="1"/>
      <c r="O8956" s="1"/>
    </row>
    <row r="8957" spans="11:15" x14ac:dyDescent="0.2">
      <c r="K8957" s="1"/>
      <c r="L8957" s="1"/>
      <c r="O8957" s="1"/>
    </row>
    <row r="8958" spans="11:15" x14ac:dyDescent="0.2">
      <c r="K8958" s="1"/>
      <c r="L8958" s="1"/>
      <c r="O8958" s="1"/>
    </row>
    <row r="8959" spans="11:15" x14ac:dyDescent="0.2">
      <c r="K8959" s="1"/>
      <c r="L8959" s="1"/>
      <c r="O8959" s="1"/>
    </row>
    <row r="8960" spans="11:15" x14ac:dyDescent="0.2">
      <c r="K8960" s="1"/>
      <c r="L8960" s="1"/>
      <c r="O8960" s="1"/>
    </row>
    <row r="8961" spans="11:15" x14ac:dyDescent="0.2">
      <c r="K8961" s="1"/>
      <c r="L8961" s="1"/>
      <c r="O8961" s="1"/>
    </row>
    <row r="8962" spans="11:15" x14ac:dyDescent="0.2">
      <c r="K8962" s="1"/>
      <c r="L8962" s="1"/>
      <c r="O8962" s="1"/>
    </row>
    <row r="8963" spans="11:15" x14ac:dyDescent="0.2">
      <c r="K8963" s="1"/>
      <c r="L8963" s="1"/>
      <c r="O8963" s="1"/>
    </row>
    <row r="8964" spans="11:15" x14ac:dyDescent="0.2">
      <c r="K8964" s="1"/>
      <c r="L8964" s="1"/>
      <c r="O8964" s="1"/>
    </row>
    <row r="8965" spans="11:15" x14ac:dyDescent="0.2">
      <c r="K8965" s="1"/>
      <c r="L8965" s="1"/>
      <c r="O8965" s="1"/>
    </row>
    <row r="8966" spans="11:15" x14ac:dyDescent="0.2">
      <c r="K8966" s="1"/>
      <c r="L8966" s="1"/>
      <c r="O8966" s="1"/>
    </row>
    <row r="8967" spans="11:15" x14ac:dyDescent="0.2">
      <c r="K8967" s="1"/>
      <c r="L8967" s="1"/>
      <c r="O8967" s="1"/>
    </row>
    <row r="8968" spans="11:15" x14ac:dyDescent="0.2">
      <c r="K8968" s="1"/>
      <c r="L8968" s="1"/>
      <c r="O8968" s="1"/>
    </row>
    <row r="8969" spans="11:15" x14ac:dyDescent="0.2">
      <c r="K8969" s="1"/>
      <c r="L8969" s="1"/>
      <c r="O8969" s="1"/>
    </row>
    <row r="8970" spans="11:15" x14ac:dyDescent="0.2">
      <c r="K8970" s="1"/>
      <c r="L8970" s="1"/>
      <c r="O8970" s="1"/>
    </row>
    <row r="8971" spans="11:15" x14ac:dyDescent="0.2">
      <c r="K8971" s="1"/>
      <c r="L8971" s="1"/>
      <c r="O8971" s="1"/>
    </row>
    <row r="8972" spans="11:15" x14ac:dyDescent="0.2">
      <c r="K8972" s="1"/>
      <c r="L8972" s="1"/>
      <c r="O8972" s="1"/>
    </row>
    <row r="8973" spans="11:15" x14ac:dyDescent="0.2">
      <c r="K8973" s="1"/>
      <c r="L8973" s="1"/>
      <c r="O8973" s="1"/>
    </row>
    <row r="8974" spans="11:15" x14ac:dyDescent="0.2">
      <c r="K8974" s="1"/>
      <c r="L8974" s="1"/>
      <c r="O8974" s="1"/>
    </row>
    <row r="8975" spans="11:15" x14ac:dyDescent="0.2">
      <c r="K8975" s="1"/>
      <c r="L8975" s="1"/>
      <c r="O8975" s="1"/>
    </row>
    <row r="8976" spans="11:15" x14ac:dyDescent="0.2">
      <c r="K8976" s="1"/>
      <c r="L8976" s="1"/>
      <c r="O8976" s="1"/>
    </row>
    <row r="8977" spans="11:15" x14ac:dyDescent="0.2">
      <c r="K8977" s="1"/>
      <c r="L8977" s="1"/>
      <c r="O8977" s="1"/>
    </row>
    <row r="8978" spans="11:15" x14ac:dyDescent="0.2">
      <c r="K8978" s="1"/>
      <c r="L8978" s="1"/>
      <c r="O8978" s="1"/>
    </row>
    <row r="8979" spans="11:15" x14ac:dyDescent="0.2">
      <c r="K8979" s="1"/>
      <c r="L8979" s="1"/>
      <c r="O8979" s="1"/>
    </row>
    <row r="8980" spans="11:15" x14ac:dyDescent="0.2">
      <c r="K8980" s="1"/>
      <c r="L8980" s="1"/>
      <c r="O8980" s="1"/>
    </row>
    <row r="8981" spans="11:15" x14ac:dyDescent="0.2">
      <c r="K8981" s="1"/>
      <c r="L8981" s="1"/>
      <c r="O8981" s="1"/>
    </row>
    <row r="8982" spans="11:15" x14ac:dyDescent="0.2">
      <c r="K8982" s="1"/>
      <c r="L8982" s="1"/>
      <c r="O8982" s="1"/>
    </row>
    <row r="8983" spans="11:15" x14ac:dyDescent="0.2">
      <c r="K8983" s="1"/>
      <c r="L8983" s="1"/>
      <c r="O8983" s="1"/>
    </row>
    <row r="8984" spans="11:15" x14ac:dyDescent="0.2">
      <c r="K8984" s="1"/>
      <c r="L8984" s="1"/>
      <c r="O8984" s="1"/>
    </row>
    <row r="8985" spans="11:15" x14ac:dyDescent="0.2">
      <c r="K8985" s="1"/>
      <c r="L8985" s="1"/>
      <c r="O8985" s="1"/>
    </row>
    <row r="8986" spans="11:15" x14ac:dyDescent="0.2">
      <c r="K8986" s="1"/>
      <c r="L8986" s="1"/>
      <c r="O8986" s="1"/>
    </row>
    <row r="8987" spans="11:15" x14ac:dyDescent="0.2">
      <c r="K8987" s="1"/>
      <c r="L8987" s="1"/>
      <c r="O8987" s="1"/>
    </row>
    <row r="8988" spans="11:15" x14ac:dyDescent="0.2">
      <c r="K8988" s="1"/>
      <c r="L8988" s="1"/>
      <c r="O8988" s="1"/>
    </row>
    <row r="8989" spans="11:15" x14ac:dyDescent="0.2">
      <c r="K8989" s="1"/>
      <c r="L8989" s="1"/>
      <c r="O8989" s="1"/>
    </row>
    <row r="8990" spans="11:15" x14ac:dyDescent="0.2">
      <c r="K8990" s="1"/>
      <c r="L8990" s="1"/>
      <c r="O8990" s="1"/>
    </row>
    <row r="8991" spans="11:15" x14ac:dyDescent="0.2">
      <c r="K8991" s="1"/>
      <c r="L8991" s="1"/>
      <c r="O8991" s="1"/>
    </row>
    <row r="8992" spans="11:15" x14ac:dyDescent="0.2">
      <c r="K8992" s="1"/>
      <c r="L8992" s="1"/>
      <c r="O8992" s="1"/>
    </row>
    <row r="8993" spans="11:15" x14ac:dyDescent="0.2">
      <c r="K8993" s="1"/>
      <c r="L8993" s="1"/>
      <c r="O8993" s="1"/>
    </row>
    <row r="8994" spans="11:15" x14ac:dyDescent="0.2">
      <c r="K8994" s="1"/>
      <c r="L8994" s="1"/>
      <c r="O8994" s="1"/>
    </row>
    <row r="8995" spans="11:15" x14ac:dyDescent="0.2">
      <c r="K8995" s="1"/>
      <c r="L8995" s="1"/>
      <c r="O8995" s="1"/>
    </row>
    <row r="8996" spans="11:15" x14ac:dyDescent="0.2">
      <c r="K8996" s="1"/>
      <c r="L8996" s="1"/>
      <c r="O8996" s="1"/>
    </row>
    <row r="8997" spans="11:15" x14ac:dyDescent="0.2">
      <c r="K8997" s="1"/>
      <c r="L8997" s="1"/>
      <c r="O8997" s="1"/>
    </row>
    <row r="8998" spans="11:15" x14ac:dyDescent="0.2">
      <c r="K8998" s="1"/>
      <c r="L8998" s="1"/>
      <c r="O8998" s="1"/>
    </row>
    <row r="8999" spans="11:15" x14ac:dyDescent="0.2">
      <c r="K8999" s="1"/>
      <c r="L8999" s="1"/>
      <c r="O8999" s="1"/>
    </row>
    <row r="9000" spans="11:15" x14ac:dyDescent="0.2">
      <c r="K9000" s="1"/>
      <c r="L9000" s="1"/>
      <c r="O9000" s="1"/>
    </row>
    <row r="9001" spans="11:15" x14ac:dyDescent="0.2">
      <c r="K9001" s="1"/>
      <c r="L9001" s="1"/>
      <c r="O9001" s="1"/>
    </row>
    <row r="9002" spans="11:15" x14ac:dyDescent="0.2">
      <c r="K9002" s="1"/>
      <c r="L9002" s="1"/>
      <c r="O9002" s="1"/>
    </row>
    <row r="9003" spans="11:15" x14ac:dyDescent="0.2">
      <c r="K9003" s="1"/>
      <c r="L9003" s="1"/>
      <c r="O9003" s="1"/>
    </row>
    <row r="9004" spans="11:15" x14ac:dyDescent="0.2">
      <c r="K9004" s="1"/>
      <c r="L9004" s="1"/>
      <c r="O9004" s="1"/>
    </row>
    <row r="9005" spans="11:15" x14ac:dyDescent="0.2">
      <c r="K9005" s="1"/>
      <c r="L9005" s="1"/>
      <c r="O9005" s="1"/>
    </row>
    <row r="9006" spans="11:15" x14ac:dyDescent="0.2">
      <c r="K9006" s="1"/>
      <c r="L9006" s="1"/>
      <c r="O9006" s="1"/>
    </row>
    <row r="9007" spans="11:15" x14ac:dyDescent="0.2">
      <c r="K9007" s="1"/>
      <c r="L9007" s="1"/>
      <c r="O9007" s="1"/>
    </row>
    <row r="9008" spans="11:15" x14ac:dyDescent="0.2">
      <c r="K9008" s="1"/>
      <c r="L9008" s="1"/>
      <c r="O9008" s="1"/>
    </row>
    <row r="9009" spans="11:15" x14ac:dyDescent="0.2">
      <c r="K9009" s="1"/>
      <c r="L9009" s="1"/>
      <c r="O9009" s="1"/>
    </row>
    <row r="9010" spans="11:15" x14ac:dyDescent="0.2">
      <c r="K9010" s="1"/>
      <c r="L9010" s="1"/>
      <c r="O9010" s="1"/>
    </row>
    <row r="9011" spans="11:15" x14ac:dyDescent="0.2">
      <c r="K9011" s="1"/>
      <c r="L9011" s="1"/>
      <c r="O9011" s="1"/>
    </row>
    <row r="9012" spans="11:15" x14ac:dyDescent="0.2">
      <c r="K9012" s="1"/>
      <c r="L9012" s="1"/>
      <c r="O9012" s="1"/>
    </row>
    <row r="9013" spans="11:15" x14ac:dyDescent="0.2">
      <c r="K9013" s="1"/>
      <c r="L9013" s="1"/>
      <c r="O9013" s="1"/>
    </row>
    <row r="9014" spans="11:15" x14ac:dyDescent="0.2">
      <c r="K9014" s="1"/>
      <c r="L9014" s="1"/>
      <c r="O9014" s="1"/>
    </row>
    <row r="9015" spans="11:15" x14ac:dyDescent="0.2">
      <c r="K9015" s="1"/>
      <c r="L9015" s="1"/>
      <c r="O9015" s="1"/>
    </row>
    <row r="9016" spans="11:15" x14ac:dyDescent="0.2">
      <c r="K9016" s="1"/>
      <c r="L9016" s="1"/>
      <c r="O9016" s="1"/>
    </row>
    <row r="9017" spans="11:15" x14ac:dyDescent="0.2">
      <c r="K9017" s="1"/>
      <c r="L9017" s="1"/>
      <c r="O9017" s="1"/>
    </row>
    <row r="9018" spans="11:15" x14ac:dyDescent="0.2">
      <c r="K9018" s="1"/>
      <c r="L9018" s="1"/>
      <c r="O9018" s="1"/>
    </row>
    <row r="9019" spans="11:15" x14ac:dyDescent="0.2">
      <c r="K9019" s="1"/>
      <c r="L9019" s="1"/>
      <c r="O9019" s="1"/>
    </row>
    <row r="9020" spans="11:15" x14ac:dyDescent="0.2">
      <c r="K9020" s="1"/>
      <c r="L9020" s="1"/>
      <c r="O9020" s="1"/>
    </row>
    <row r="9021" spans="11:15" x14ac:dyDescent="0.2">
      <c r="K9021" s="1"/>
      <c r="L9021" s="1"/>
      <c r="O9021" s="1"/>
    </row>
    <row r="9022" spans="11:15" x14ac:dyDescent="0.2">
      <c r="K9022" s="1"/>
      <c r="L9022" s="1"/>
      <c r="O9022" s="1"/>
    </row>
    <row r="9023" spans="11:15" x14ac:dyDescent="0.2">
      <c r="K9023" s="1"/>
      <c r="L9023" s="1"/>
      <c r="O9023" s="1"/>
    </row>
    <row r="9024" spans="11:15" x14ac:dyDescent="0.2">
      <c r="K9024" s="1"/>
      <c r="L9024" s="1"/>
      <c r="O9024" s="1"/>
    </row>
    <row r="9025" spans="11:15" x14ac:dyDescent="0.2">
      <c r="K9025" s="1"/>
      <c r="L9025" s="1"/>
      <c r="O9025" s="1"/>
    </row>
    <row r="9026" spans="11:15" x14ac:dyDescent="0.2">
      <c r="K9026" s="1"/>
      <c r="L9026" s="1"/>
      <c r="O9026" s="1"/>
    </row>
    <row r="9027" spans="11:15" x14ac:dyDescent="0.2">
      <c r="K9027" s="1"/>
      <c r="L9027" s="1"/>
      <c r="O9027" s="1"/>
    </row>
    <row r="9028" spans="11:15" x14ac:dyDescent="0.2">
      <c r="K9028" s="1"/>
      <c r="L9028" s="1"/>
      <c r="O9028" s="1"/>
    </row>
    <row r="9029" spans="11:15" x14ac:dyDescent="0.2">
      <c r="K9029" s="1"/>
      <c r="L9029" s="1"/>
      <c r="O9029" s="1"/>
    </row>
    <row r="9030" spans="11:15" x14ac:dyDescent="0.2">
      <c r="K9030" s="1"/>
      <c r="L9030" s="1"/>
      <c r="O9030" s="1"/>
    </row>
    <row r="9031" spans="11:15" x14ac:dyDescent="0.2">
      <c r="K9031" s="1"/>
      <c r="L9031" s="1"/>
      <c r="O9031" s="1"/>
    </row>
    <row r="9032" spans="11:15" x14ac:dyDescent="0.2">
      <c r="K9032" s="1"/>
      <c r="L9032" s="1"/>
      <c r="O9032" s="1"/>
    </row>
    <row r="9033" spans="11:15" x14ac:dyDescent="0.2">
      <c r="K9033" s="1"/>
      <c r="L9033" s="1"/>
      <c r="O9033" s="1"/>
    </row>
    <row r="9034" spans="11:15" x14ac:dyDescent="0.2">
      <c r="K9034" s="1"/>
      <c r="L9034" s="1"/>
      <c r="O9034" s="1"/>
    </row>
    <row r="9035" spans="11:15" x14ac:dyDescent="0.2">
      <c r="K9035" s="1"/>
      <c r="L9035" s="1"/>
      <c r="O9035" s="1"/>
    </row>
    <row r="9036" spans="11:15" x14ac:dyDescent="0.2">
      <c r="K9036" s="1"/>
      <c r="L9036" s="1"/>
      <c r="O9036" s="1"/>
    </row>
    <row r="9037" spans="11:15" x14ac:dyDescent="0.2">
      <c r="K9037" s="1"/>
      <c r="L9037" s="1"/>
      <c r="O9037" s="1"/>
    </row>
    <row r="9038" spans="11:15" x14ac:dyDescent="0.2">
      <c r="K9038" s="1"/>
      <c r="L9038" s="1"/>
      <c r="O9038" s="1"/>
    </row>
    <row r="9039" spans="11:15" x14ac:dyDescent="0.2">
      <c r="K9039" s="1"/>
      <c r="L9039" s="1"/>
      <c r="O9039" s="1"/>
    </row>
    <row r="9040" spans="11:15" x14ac:dyDescent="0.2">
      <c r="K9040" s="1"/>
      <c r="L9040" s="1"/>
      <c r="O9040" s="1"/>
    </row>
    <row r="9041" spans="11:15" x14ac:dyDescent="0.2">
      <c r="K9041" s="1"/>
      <c r="L9041" s="1"/>
      <c r="O9041" s="1"/>
    </row>
    <row r="9042" spans="11:15" x14ac:dyDescent="0.2">
      <c r="K9042" s="1"/>
      <c r="L9042" s="1"/>
      <c r="O9042" s="1"/>
    </row>
    <row r="9043" spans="11:15" x14ac:dyDescent="0.2">
      <c r="K9043" s="1"/>
      <c r="L9043" s="1"/>
      <c r="O9043" s="1"/>
    </row>
    <row r="9044" spans="11:15" x14ac:dyDescent="0.2">
      <c r="K9044" s="1"/>
      <c r="L9044" s="1"/>
      <c r="O9044" s="1"/>
    </row>
    <row r="9045" spans="11:15" x14ac:dyDescent="0.2">
      <c r="K9045" s="1"/>
      <c r="L9045" s="1"/>
      <c r="O9045" s="1"/>
    </row>
    <row r="9046" spans="11:15" x14ac:dyDescent="0.2">
      <c r="K9046" s="1"/>
      <c r="L9046" s="1"/>
      <c r="O9046" s="1"/>
    </row>
    <row r="9047" spans="11:15" x14ac:dyDescent="0.2">
      <c r="K9047" s="1"/>
      <c r="L9047" s="1"/>
      <c r="O9047" s="1"/>
    </row>
    <row r="9048" spans="11:15" x14ac:dyDescent="0.2">
      <c r="K9048" s="1"/>
      <c r="L9048" s="1"/>
      <c r="O9048" s="1"/>
    </row>
    <row r="9049" spans="11:15" x14ac:dyDescent="0.2">
      <c r="K9049" s="1"/>
      <c r="L9049" s="1"/>
      <c r="O9049" s="1"/>
    </row>
    <row r="9050" spans="11:15" x14ac:dyDescent="0.2">
      <c r="K9050" s="1"/>
      <c r="L9050" s="1"/>
      <c r="O9050" s="1"/>
    </row>
    <row r="9051" spans="11:15" x14ac:dyDescent="0.2">
      <c r="K9051" s="1"/>
      <c r="L9051" s="1"/>
      <c r="O9051" s="1"/>
    </row>
    <row r="9052" spans="11:15" x14ac:dyDescent="0.2">
      <c r="K9052" s="1"/>
      <c r="L9052" s="1"/>
      <c r="O9052" s="1"/>
    </row>
    <row r="9053" spans="11:15" x14ac:dyDescent="0.2">
      <c r="K9053" s="1"/>
      <c r="L9053" s="1"/>
      <c r="O9053" s="1"/>
    </row>
    <row r="9054" spans="11:15" x14ac:dyDescent="0.2">
      <c r="K9054" s="1"/>
      <c r="L9054" s="1"/>
      <c r="O9054" s="1"/>
    </row>
    <row r="9055" spans="11:15" x14ac:dyDescent="0.2">
      <c r="K9055" s="1"/>
      <c r="L9055" s="1"/>
      <c r="O9055" s="1"/>
    </row>
    <row r="9056" spans="11:15" x14ac:dyDescent="0.2">
      <c r="K9056" s="1"/>
      <c r="L9056" s="1"/>
      <c r="O9056" s="1"/>
    </row>
    <row r="9057" spans="11:15" x14ac:dyDescent="0.2">
      <c r="K9057" s="1"/>
      <c r="L9057" s="1"/>
      <c r="O9057" s="1"/>
    </row>
    <row r="9058" spans="11:15" x14ac:dyDescent="0.2">
      <c r="K9058" s="1"/>
      <c r="L9058" s="1"/>
      <c r="O9058" s="1"/>
    </row>
    <row r="9059" spans="11:15" x14ac:dyDescent="0.2">
      <c r="K9059" s="1"/>
      <c r="L9059" s="1"/>
      <c r="O9059" s="1"/>
    </row>
    <row r="9060" spans="11:15" x14ac:dyDescent="0.2">
      <c r="K9060" s="1"/>
      <c r="L9060" s="1"/>
      <c r="O9060" s="1"/>
    </row>
    <row r="9061" spans="11:15" x14ac:dyDescent="0.2">
      <c r="K9061" s="1"/>
      <c r="L9061" s="1"/>
      <c r="O9061" s="1"/>
    </row>
    <row r="9062" spans="11:15" x14ac:dyDescent="0.2">
      <c r="K9062" s="1"/>
      <c r="L9062" s="1"/>
      <c r="O9062" s="1"/>
    </row>
    <row r="9063" spans="11:15" x14ac:dyDescent="0.2">
      <c r="K9063" s="1"/>
      <c r="L9063" s="1"/>
      <c r="O9063" s="1"/>
    </row>
    <row r="9064" spans="11:15" x14ac:dyDescent="0.2">
      <c r="K9064" s="1"/>
      <c r="L9064" s="1"/>
      <c r="O9064" s="1"/>
    </row>
    <row r="9065" spans="11:15" x14ac:dyDescent="0.2">
      <c r="K9065" s="1"/>
      <c r="L9065" s="1"/>
      <c r="O9065" s="1"/>
    </row>
    <row r="9066" spans="11:15" x14ac:dyDescent="0.2">
      <c r="K9066" s="1"/>
      <c r="L9066" s="1"/>
      <c r="O9066" s="1"/>
    </row>
    <row r="9067" spans="11:15" x14ac:dyDescent="0.2">
      <c r="K9067" s="1"/>
      <c r="L9067" s="1"/>
      <c r="O9067" s="1"/>
    </row>
    <row r="9068" spans="11:15" x14ac:dyDescent="0.2">
      <c r="K9068" s="1"/>
      <c r="L9068" s="1"/>
      <c r="O9068" s="1"/>
    </row>
    <row r="9069" spans="11:15" x14ac:dyDescent="0.2">
      <c r="K9069" s="1"/>
      <c r="L9069" s="1"/>
      <c r="O9069" s="1"/>
    </row>
    <row r="9070" spans="11:15" x14ac:dyDescent="0.2">
      <c r="K9070" s="1"/>
      <c r="L9070" s="1"/>
      <c r="O9070" s="1"/>
    </row>
    <row r="9071" spans="11:15" x14ac:dyDescent="0.2">
      <c r="K9071" s="1"/>
      <c r="L9071" s="1"/>
      <c r="O9071" s="1"/>
    </row>
    <row r="9072" spans="11:15" x14ac:dyDescent="0.2">
      <c r="K9072" s="1"/>
      <c r="L9072" s="1"/>
      <c r="O9072" s="1"/>
    </row>
    <row r="9073" spans="11:15" x14ac:dyDescent="0.2">
      <c r="K9073" s="1"/>
      <c r="L9073" s="1"/>
      <c r="O9073" s="1"/>
    </row>
    <row r="9074" spans="11:15" x14ac:dyDescent="0.2">
      <c r="K9074" s="1"/>
      <c r="L9074" s="1"/>
      <c r="O9074" s="1"/>
    </row>
    <row r="9075" spans="11:15" x14ac:dyDescent="0.2">
      <c r="K9075" s="1"/>
      <c r="L9075" s="1"/>
      <c r="O9075" s="1"/>
    </row>
    <row r="9076" spans="11:15" x14ac:dyDescent="0.2">
      <c r="K9076" s="1"/>
      <c r="L9076" s="1"/>
      <c r="O9076" s="1"/>
    </row>
    <row r="9077" spans="11:15" x14ac:dyDescent="0.2">
      <c r="K9077" s="1"/>
      <c r="L9077" s="1"/>
      <c r="O9077" s="1"/>
    </row>
    <row r="9078" spans="11:15" x14ac:dyDescent="0.2">
      <c r="K9078" s="1"/>
      <c r="L9078" s="1"/>
      <c r="O9078" s="1"/>
    </row>
    <row r="9079" spans="11:15" x14ac:dyDescent="0.2">
      <c r="K9079" s="1"/>
      <c r="L9079" s="1"/>
      <c r="O9079" s="1"/>
    </row>
    <row r="9080" spans="11:15" x14ac:dyDescent="0.2">
      <c r="K9080" s="1"/>
      <c r="L9080" s="1"/>
      <c r="O9080" s="1"/>
    </row>
    <row r="9081" spans="11:15" x14ac:dyDescent="0.2">
      <c r="K9081" s="1"/>
      <c r="L9081" s="1"/>
      <c r="O9081" s="1"/>
    </row>
    <row r="9082" spans="11:15" x14ac:dyDescent="0.2">
      <c r="K9082" s="1"/>
      <c r="L9082" s="1"/>
      <c r="O9082" s="1"/>
    </row>
    <row r="9083" spans="11:15" x14ac:dyDescent="0.2">
      <c r="K9083" s="1"/>
      <c r="L9083" s="1"/>
      <c r="O9083" s="1"/>
    </row>
    <row r="9084" spans="11:15" x14ac:dyDescent="0.2">
      <c r="K9084" s="1"/>
      <c r="L9084" s="1"/>
      <c r="O9084" s="1"/>
    </row>
    <row r="9085" spans="11:15" x14ac:dyDescent="0.2">
      <c r="K9085" s="1"/>
      <c r="L9085" s="1"/>
      <c r="O9085" s="1"/>
    </row>
    <row r="9086" spans="11:15" x14ac:dyDescent="0.2">
      <c r="K9086" s="1"/>
      <c r="L9086" s="1"/>
      <c r="O9086" s="1"/>
    </row>
    <row r="9087" spans="11:15" x14ac:dyDescent="0.2">
      <c r="K9087" s="1"/>
      <c r="L9087" s="1"/>
      <c r="O9087" s="1"/>
    </row>
    <row r="9088" spans="11:15" x14ac:dyDescent="0.2">
      <c r="K9088" s="1"/>
      <c r="L9088" s="1"/>
      <c r="O9088" s="1"/>
    </row>
    <row r="9089" spans="11:15" x14ac:dyDescent="0.2">
      <c r="K9089" s="1"/>
      <c r="L9089" s="1"/>
      <c r="O9089" s="1"/>
    </row>
    <row r="9090" spans="11:15" x14ac:dyDescent="0.2">
      <c r="K9090" s="1"/>
      <c r="L9090" s="1"/>
      <c r="O9090" s="1"/>
    </row>
    <row r="9091" spans="11:15" x14ac:dyDescent="0.2">
      <c r="K9091" s="1"/>
      <c r="L9091" s="1"/>
      <c r="O9091" s="1"/>
    </row>
    <row r="9092" spans="11:15" x14ac:dyDescent="0.2">
      <c r="K9092" s="1"/>
      <c r="L9092" s="1"/>
      <c r="O9092" s="1"/>
    </row>
    <row r="9093" spans="11:15" x14ac:dyDescent="0.2">
      <c r="K9093" s="1"/>
      <c r="L9093" s="1"/>
      <c r="O9093" s="1"/>
    </row>
    <row r="9094" spans="11:15" x14ac:dyDescent="0.2">
      <c r="K9094" s="1"/>
      <c r="L9094" s="1"/>
      <c r="O9094" s="1"/>
    </row>
    <row r="9095" spans="11:15" x14ac:dyDescent="0.2">
      <c r="K9095" s="1"/>
      <c r="L9095" s="1"/>
      <c r="O9095" s="1"/>
    </row>
    <row r="9096" spans="11:15" x14ac:dyDescent="0.2">
      <c r="K9096" s="1"/>
      <c r="L9096" s="1"/>
      <c r="O9096" s="1"/>
    </row>
    <row r="9097" spans="11:15" x14ac:dyDescent="0.2">
      <c r="K9097" s="1"/>
      <c r="L9097" s="1"/>
      <c r="O9097" s="1"/>
    </row>
    <row r="9098" spans="11:15" x14ac:dyDescent="0.2">
      <c r="K9098" s="1"/>
      <c r="L9098" s="1"/>
      <c r="O9098" s="1"/>
    </row>
    <row r="9099" spans="11:15" x14ac:dyDescent="0.2">
      <c r="K9099" s="1"/>
      <c r="L9099" s="1"/>
      <c r="O9099" s="1"/>
    </row>
    <row r="9100" spans="11:15" x14ac:dyDescent="0.2">
      <c r="K9100" s="1"/>
      <c r="L9100" s="1"/>
      <c r="O9100" s="1"/>
    </row>
    <row r="9101" spans="11:15" x14ac:dyDescent="0.2">
      <c r="K9101" s="1"/>
      <c r="L9101" s="1"/>
      <c r="O9101" s="1"/>
    </row>
    <row r="9102" spans="11:15" x14ac:dyDescent="0.2">
      <c r="K9102" s="1"/>
      <c r="L9102" s="1"/>
      <c r="O9102" s="1"/>
    </row>
    <row r="9103" spans="11:15" x14ac:dyDescent="0.2">
      <c r="K9103" s="1"/>
      <c r="L9103" s="1"/>
      <c r="O9103" s="1"/>
    </row>
    <row r="9104" spans="11:15" x14ac:dyDescent="0.2">
      <c r="K9104" s="1"/>
      <c r="L9104" s="1"/>
      <c r="O9104" s="1"/>
    </row>
    <row r="9105" spans="11:15" x14ac:dyDescent="0.2">
      <c r="K9105" s="1"/>
      <c r="L9105" s="1"/>
      <c r="O9105" s="1"/>
    </row>
    <row r="9106" spans="11:15" x14ac:dyDescent="0.2">
      <c r="K9106" s="1"/>
      <c r="L9106" s="1"/>
      <c r="O9106" s="1"/>
    </row>
    <row r="9107" spans="11:15" x14ac:dyDescent="0.2">
      <c r="K9107" s="1"/>
      <c r="L9107" s="1"/>
      <c r="O9107" s="1"/>
    </row>
    <row r="9108" spans="11:15" x14ac:dyDescent="0.2">
      <c r="K9108" s="1"/>
      <c r="L9108" s="1"/>
      <c r="O9108" s="1"/>
    </row>
    <row r="9109" spans="11:15" x14ac:dyDescent="0.2">
      <c r="K9109" s="1"/>
      <c r="L9109" s="1"/>
      <c r="O9109" s="1"/>
    </row>
    <row r="9110" spans="11:15" x14ac:dyDescent="0.2">
      <c r="K9110" s="1"/>
      <c r="L9110" s="1"/>
      <c r="O9110" s="1"/>
    </row>
    <row r="9111" spans="11:15" x14ac:dyDescent="0.2">
      <c r="K9111" s="1"/>
      <c r="L9111" s="1"/>
      <c r="O9111" s="1"/>
    </row>
    <row r="9112" spans="11:15" x14ac:dyDescent="0.2">
      <c r="K9112" s="1"/>
      <c r="L9112" s="1"/>
      <c r="O9112" s="1"/>
    </row>
    <row r="9113" spans="11:15" x14ac:dyDescent="0.2">
      <c r="K9113" s="1"/>
      <c r="L9113" s="1"/>
      <c r="O9113" s="1"/>
    </row>
    <row r="9114" spans="11:15" x14ac:dyDescent="0.2">
      <c r="K9114" s="1"/>
      <c r="L9114" s="1"/>
      <c r="O9114" s="1"/>
    </row>
    <row r="9115" spans="11:15" x14ac:dyDescent="0.2">
      <c r="K9115" s="1"/>
      <c r="L9115" s="1"/>
      <c r="O9115" s="1"/>
    </row>
    <row r="9116" spans="11:15" x14ac:dyDescent="0.2">
      <c r="K9116" s="1"/>
      <c r="L9116" s="1"/>
      <c r="O9116" s="1"/>
    </row>
    <row r="9117" spans="11:15" x14ac:dyDescent="0.2">
      <c r="K9117" s="1"/>
      <c r="L9117" s="1"/>
      <c r="O9117" s="1"/>
    </row>
    <row r="9118" spans="11:15" x14ac:dyDescent="0.2">
      <c r="K9118" s="1"/>
      <c r="L9118" s="1"/>
      <c r="O9118" s="1"/>
    </row>
    <row r="9119" spans="11:15" x14ac:dyDescent="0.2">
      <c r="K9119" s="1"/>
      <c r="L9119" s="1"/>
      <c r="O9119" s="1"/>
    </row>
    <row r="9120" spans="11:15" x14ac:dyDescent="0.2">
      <c r="K9120" s="1"/>
      <c r="L9120" s="1"/>
      <c r="O9120" s="1"/>
    </row>
    <row r="9121" spans="11:15" x14ac:dyDescent="0.2">
      <c r="K9121" s="1"/>
      <c r="L9121" s="1"/>
      <c r="O9121" s="1"/>
    </row>
    <row r="9122" spans="11:15" x14ac:dyDescent="0.2">
      <c r="K9122" s="1"/>
      <c r="L9122" s="1"/>
      <c r="O9122" s="1"/>
    </row>
    <row r="9123" spans="11:15" x14ac:dyDescent="0.2">
      <c r="K9123" s="1"/>
      <c r="L9123" s="1"/>
      <c r="O9123" s="1"/>
    </row>
    <row r="9124" spans="11:15" x14ac:dyDescent="0.2">
      <c r="K9124" s="1"/>
      <c r="L9124" s="1"/>
      <c r="O9124" s="1"/>
    </row>
    <row r="9125" spans="11:15" x14ac:dyDescent="0.2">
      <c r="K9125" s="1"/>
      <c r="L9125" s="1"/>
      <c r="O9125" s="1"/>
    </row>
    <row r="9126" spans="11:15" x14ac:dyDescent="0.2">
      <c r="K9126" s="1"/>
      <c r="L9126" s="1"/>
      <c r="O9126" s="1"/>
    </row>
    <row r="9127" spans="11:15" x14ac:dyDescent="0.2">
      <c r="K9127" s="1"/>
      <c r="L9127" s="1"/>
      <c r="O9127" s="1"/>
    </row>
    <row r="9128" spans="11:15" x14ac:dyDescent="0.2">
      <c r="K9128" s="1"/>
      <c r="L9128" s="1"/>
      <c r="O9128" s="1"/>
    </row>
    <row r="9129" spans="11:15" x14ac:dyDescent="0.2">
      <c r="K9129" s="1"/>
      <c r="L9129" s="1"/>
      <c r="O9129" s="1"/>
    </row>
    <row r="9130" spans="11:15" x14ac:dyDescent="0.2">
      <c r="K9130" s="1"/>
      <c r="L9130" s="1"/>
      <c r="O9130" s="1"/>
    </row>
    <row r="9131" spans="11:15" x14ac:dyDescent="0.2">
      <c r="K9131" s="1"/>
      <c r="L9131" s="1"/>
      <c r="O9131" s="1"/>
    </row>
    <row r="9132" spans="11:15" x14ac:dyDescent="0.2">
      <c r="K9132" s="1"/>
      <c r="L9132" s="1"/>
      <c r="O9132" s="1"/>
    </row>
    <row r="9133" spans="11:15" x14ac:dyDescent="0.2">
      <c r="K9133" s="1"/>
      <c r="L9133" s="1"/>
      <c r="O9133" s="1"/>
    </row>
    <row r="9134" spans="11:15" x14ac:dyDescent="0.2">
      <c r="K9134" s="1"/>
      <c r="L9134" s="1"/>
      <c r="O9134" s="1"/>
    </row>
    <row r="9135" spans="11:15" x14ac:dyDescent="0.2">
      <c r="K9135" s="1"/>
      <c r="L9135" s="1"/>
      <c r="O9135" s="1"/>
    </row>
    <row r="9136" spans="11:15" x14ac:dyDescent="0.2">
      <c r="K9136" s="1"/>
      <c r="L9136" s="1"/>
      <c r="O9136" s="1"/>
    </row>
    <row r="9137" spans="11:15" x14ac:dyDescent="0.2">
      <c r="K9137" s="1"/>
      <c r="L9137" s="1"/>
      <c r="O9137" s="1"/>
    </row>
    <row r="9138" spans="11:15" x14ac:dyDescent="0.2">
      <c r="K9138" s="1"/>
      <c r="L9138" s="1"/>
      <c r="O9138" s="1"/>
    </row>
    <row r="9139" spans="11:15" x14ac:dyDescent="0.2">
      <c r="K9139" s="1"/>
      <c r="L9139" s="1"/>
      <c r="O9139" s="1"/>
    </row>
    <row r="9140" spans="11:15" x14ac:dyDescent="0.2">
      <c r="K9140" s="1"/>
      <c r="L9140" s="1"/>
      <c r="O9140" s="1"/>
    </row>
    <row r="9141" spans="11:15" x14ac:dyDescent="0.2">
      <c r="K9141" s="1"/>
      <c r="L9141" s="1"/>
      <c r="O9141" s="1"/>
    </row>
    <row r="9142" spans="11:15" x14ac:dyDescent="0.2">
      <c r="K9142" s="1"/>
      <c r="L9142" s="1"/>
      <c r="O9142" s="1"/>
    </row>
    <row r="9143" spans="11:15" x14ac:dyDescent="0.2">
      <c r="K9143" s="1"/>
      <c r="L9143" s="1"/>
      <c r="O9143" s="1"/>
    </row>
    <row r="9144" spans="11:15" x14ac:dyDescent="0.2">
      <c r="K9144" s="1"/>
      <c r="L9144" s="1"/>
      <c r="O9144" s="1"/>
    </row>
    <row r="9145" spans="11:15" x14ac:dyDescent="0.2">
      <c r="K9145" s="1"/>
      <c r="L9145" s="1"/>
      <c r="O9145" s="1"/>
    </row>
    <row r="9146" spans="11:15" x14ac:dyDescent="0.2">
      <c r="K9146" s="1"/>
      <c r="L9146" s="1"/>
      <c r="O9146" s="1"/>
    </row>
    <row r="9147" spans="11:15" x14ac:dyDescent="0.2">
      <c r="K9147" s="1"/>
      <c r="L9147" s="1"/>
      <c r="O9147" s="1"/>
    </row>
    <row r="9148" spans="11:15" x14ac:dyDescent="0.2">
      <c r="K9148" s="1"/>
      <c r="L9148" s="1"/>
      <c r="O9148" s="1"/>
    </row>
    <row r="9149" spans="11:15" x14ac:dyDescent="0.2">
      <c r="K9149" s="1"/>
      <c r="L9149" s="1"/>
      <c r="O9149" s="1"/>
    </row>
    <row r="9150" spans="11:15" x14ac:dyDescent="0.2">
      <c r="K9150" s="1"/>
      <c r="L9150" s="1"/>
      <c r="O9150" s="1"/>
    </row>
    <row r="9151" spans="11:15" x14ac:dyDescent="0.2">
      <c r="K9151" s="1"/>
      <c r="L9151" s="1"/>
      <c r="O9151" s="1"/>
    </row>
    <row r="9152" spans="11:15" x14ac:dyDescent="0.2">
      <c r="K9152" s="1"/>
      <c r="L9152" s="1"/>
      <c r="O9152" s="1"/>
    </row>
    <row r="9153" spans="11:15" x14ac:dyDescent="0.2">
      <c r="K9153" s="1"/>
      <c r="L9153" s="1"/>
      <c r="O9153" s="1"/>
    </row>
    <row r="9154" spans="11:15" x14ac:dyDescent="0.2">
      <c r="K9154" s="1"/>
      <c r="L9154" s="1"/>
      <c r="O9154" s="1"/>
    </row>
    <row r="9155" spans="11:15" x14ac:dyDescent="0.2">
      <c r="K9155" s="1"/>
      <c r="L9155" s="1"/>
      <c r="O9155" s="1"/>
    </row>
    <row r="9156" spans="11:15" x14ac:dyDescent="0.2">
      <c r="K9156" s="1"/>
      <c r="L9156" s="1"/>
      <c r="O9156" s="1"/>
    </row>
    <row r="9157" spans="11:15" x14ac:dyDescent="0.2">
      <c r="K9157" s="1"/>
      <c r="L9157" s="1"/>
      <c r="O9157" s="1"/>
    </row>
    <row r="9158" spans="11:15" x14ac:dyDescent="0.2">
      <c r="K9158" s="1"/>
      <c r="L9158" s="1"/>
      <c r="O9158" s="1"/>
    </row>
    <row r="9159" spans="11:15" x14ac:dyDescent="0.2">
      <c r="K9159" s="1"/>
      <c r="L9159" s="1"/>
      <c r="O9159" s="1"/>
    </row>
    <row r="9160" spans="11:15" x14ac:dyDescent="0.2">
      <c r="K9160" s="1"/>
      <c r="L9160" s="1"/>
      <c r="O9160" s="1"/>
    </row>
    <row r="9161" spans="11:15" x14ac:dyDescent="0.2">
      <c r="K9161" s="1"/>
      <c r="L9161" s="1"/>
      <c r="O9161" s="1"/>
    </row>
    <row r="9162" spans="11:15" x14ac:dyDescent="0.2">
      <c r="K9162" s="1"/>
      <c r="L9162" s="1"/>
      <c r="O9162" s="1"/>
    </row>
    <row r="9163" spans="11:15" x14ac:dyDescent="0.2">
      <c r="K9163" s="1"/>
      <c r="L9163" s="1"/>
      <c r="O9163" s="1"/>
    </row>
    <row r="9164" spans="11:15" x14ac:dyDescent="0.2">
      <c r="K9164" s="1"/>
      <c r="L9164" s="1"/>
      <c r="O9164" s="1"/>
    </row>
    <row r="9165" spans="11:15" x14ac:dyDescent="0.2">
      <c r="K9165" s="1"/>
      <c r="L9165" s="1"/>
      <c r="O9165" s="1"/>
    </row>
    <row r="9166" spans="11:15" x14ac:dyDescent="0.2">
      <c r="K9166" s="1"/>
      <c r="L9166" s="1"/>
      <c r="O9166" s="1"/>
    </row>
    <row r="9167" spans="11:15" x14ac:dyDescent="0.2">
      <c r="K9167" s="1"/>
      <c r="L9167" s="1"/>
      <c r="O9167" s="1"/>
    </row>
    <row r="9168" spans="11:15" x14ac:dyDescent="0.2">
      <c r="K9168" s="1"/>
      <c r="L9168" s="1"/>
      <c r="O9168" s="1"/>
    </row>
    <row r="9169" spans="11:15" x14ac:dyDescent="0.2">
      <c r="K9169" s="1"/>
      <c r="L9169" s="1"/>
      <c r="O9169" s="1"/>
    </row>
    <row r="9170" spans="11:15" x14ac:dyDescent="0.2">
      <c r="K9170" s="1"/>
      <c r="L9170" s="1"/>
      <c r="O9170" s="1"/>
    </row>
    <row r="9171" spans="11:15" x14ac:dyDescent="0.2">
      <c r="K9171" s="1"/>
      <c r="L9171" s="1"/>
      <c r="O9171" s="1"/>
    </row>
    <row r="9172" spans="11:15" x14ac:dyDescent="0.2">
      <c r="K9172" s="1"/>
      <c r="L9172" s="1"/>
      <c r="O9172" s="1"/>
    </row>
    <row r="9173" spans="11:15" x14ac:dyDescent="0.2">
      <c r="K9173" s="1"/>
      <c r="L9173" s="1"/>
      <c r="O9173" s="1"/>
    </row>
    <row r="9174" spans="11:15" x14ac:dyDescent="0.2">
      <c r="K9174" s="1"/>
      <c r="L9174" s="1"/>
      <c r="O9174" s="1"/>
    </row>
    <row r="9175" spans="11:15" x14ac:dyDescent="0.2">
      <c r="K9175" s="1"/>
      <c r="L9175" s="1"/>
      <c r="O9175" s="1"/>
    </row>
    <row r="9176" spans="11:15" x14ac:dyDescent="0.2">
      <c r="K9176" s="1"/>
      <c r="L9176" s="1"/>
      <c r="O9176" s="1"/>
    </row>
    <row r="9177" spans="11:15" x14ac:dyDescent="0.2">
      <c r="K9177" s="1"/>
      <c r="L9177" s="1"/>
      <c r="O9177" s="1"/>
    </row>
    <row r="9178" spans="11:15" x14ac:dyDescent="0.2">
      <c r="K9178" s="1"/>
      <c r="L9178" s="1"/>
      <c r="O9178" s="1"/>
    </row>
    <row r="9179" spans="11:15" x14ac:dyDescent="0.2">
      <c r="K9179" s="1"/>
      <c r="L9179" s="1"/>
      <c r="O9179" s="1"/>
    </row>
    <row r="9180" spans="11:15" x14ac:dyDescent="0.2">
      <c r="K9180" s="1"/>
      <c r="L9180" s="1"/>
      <c r="O9180" s="1"/>
    </row>
    <row r="9181" spans="11:15" x14ac:dyDescent="0.2">
      <c r="K9181" s="1"/>
      <c r="L9181" s="1"/>
      <c r="O9181" s="1"/>
    </row>
    <row r="9182" spans="11:15" x14ac:dyDescent="0.2">
      <c r="K9182" s="1"/>
      <c r="L9182" s="1"/>
      <c r="O9182" s="1"/>
    </row>
    <row r="9183" spans="11:15" x14ac:dyDescent="0.2">
      <c r="K9183" s="1"/>
      <c r="L9183" s="1"/>
      <c r="O9183" s="1"/>
    </row>
    <row r="9184" spans="11:15" x14ac:dyDescent="0.2">
      <c r="K9184" s="1"/>
      <c r="L9184" s="1"/>
      <c r="O9184" s="1"/>
    </row>
    <row r="9185" spans="11:15" x14ac:dyDescent="0.2">
      <c r="K9185" s="1"/>
      <c r="L9185" s="1"/>
      <c r="O9185" s="1"/>
    </row>
    <row r="9186" spans="11:15" x14ac:dyDescent="0.2">
      <c r="K9186" s="1"/>
      <c r="L9186" s="1"/>
      <c r="O9186" s="1"/>
    </row>
    <row r="9187" spans="11:15" x14ac:dyDescent="0.2">
      <c r="K9187" s="1"/>
      <c r="L9187" s="1"/>
      <c r="O9187" s="1"/>
    </row>
    <row r="9188" spans="11:15" x14ac:dyDescent="0.2">
      <c r="K9188" s="1"/>
      <c r="L9188" s="1"/>
      <c r="O9188" s="1"/>
    </row>
    <row r="9189" spans="11:15" x14ac:dyDescent="0.2">
      <c r="K9189" s="1"/>
      <c r="L9189" s="1"/>
      <c r="O9189" s="1"/>
    </row>
    <row r="9190" spans="11:15" x14ac:dyDescent="0.2">
      <c r="K9190" s="1"/>
      <c r="L9190" s="1"/>
      <c r="O9190" s="1"/>
    </row>
    <row r="9191" spans="11:15" x14ac:dyDescent="0.2">
      <c r="K9191" s="1"/>
      <c r="L9191" s="1"/>
      <c r="O9191" s="1"/>
    </row>
    <row r="9192" spans="11:15" x14ac:dyDescent="0.2">
      <c r="K9192" s="1"/>
      <c r="L9192" s="1"/>
      <c r="O9192" s="1"/>
    </row>
    <row r="9193" spans="11:15" x14ac:dyDescent="0.2">
      <c r="K9193" s="1"/>
      <c r="L9193" s="1"/>
      <c r="O9193" s="1"/>
    </row>
    <row r="9194" spans="11:15" x14ac:dyDescent="0.2">
      <c r="K9194" s="1"/>
      <c r="L9194" s="1"/>
      <c r="O9194" s="1"/>
    </row>
    <row r="9195" spans="11:15" x14ac:dyDescent="0.2">
      <c r="K9195" s="1"/>
      <c r="L9195" s="1"/>
      <c r="O9195" s="1"/>
    </row>
    <row r="9196" spans="11:15" x14ac:dyDescent="0.2">
      <c r="K9196" s="1"/>
      <c r="L9196" s="1"/>
      <c r="O9196" s="1"/>
    </row>
    <row r="9197" spans="11:15" x14ac:dyDescent="0.2">
      <c r="K9197" s="1"/>
      <c r="L9197" s="1"/>
      <c r="O9197" s="1"/>
    </row>
    <row r="9198" spans="11:15" x14ac:dyDescent="0.2">
      <c r="K9198" s="1"/>
      <c r="L9198" s="1"/>
      <c r="O9198" s="1"/>
    </row>
    <row r="9199" spans="11:15" x14ac:dyDescent="0.2">
      <c r="K9199" s="1"/>
      <c r="L9199" s="1"/>
      <c r="O9199" s="1"/>
    </row>
    <row r="9200" spans="11:15" x14ac:dyDescent="0.2">
      <c r="K9200" s="1"/>
      <c r="L9200" s="1"/>
      <c r="O9200" s="1"/>
    </row>
    <row r="9201" spans="11:15" x14ac:dyDescent="0.2">
      <c r="K9201" s="1"/>
      <c r="L9201" s="1"/>
      <c r="O9201" s="1"/>
    </row>
    <row r="9202" spans="11:15" x14ac:dyDescent="0.2">
      <c r="K9202" s="1"/>
      <c r="L9202" s="1"/>
      <c r="O9202" s="1"/>
    </row>
    <row r="9203" spans="11:15" x14ac:dyDescent="0.2">
      <c r="K9203" s="1"/>
      <c r="L9203" s="1"/>
      <c r="O9203" s="1"/>
    </row>
    <row r="9204" spans="11:15" x14ac:dyDescent="0.2">
      <c r="K9204" s="1"/>
      <c r="L9204" s="1"/>
      <c r="O9204" s="1"/>
    </row>
    <row r="9205" spans="11:15" x14ac:dyDescent="0.2">
      <c r="K9205" s="1"/>
      <c r="L9205" s="1"/>
      <c r="O9205" s="1"/>
    </row>
    <row r="9206" spans="11:15" x14ac:dyDescent="0.2">
      <c r="K9206" s="1"/>
      <c r="L9206" s="1"/>
      <c r="O9206" s="1"/>
    </row>
    <row r="9207" spans="11:15" x14ac:dyDescent="0.2">
      <c r="K9207" s="1"/>
      <c r="L9207" s="1"/>
      <c r="O9207" s="1"/>
    </row>
    <row r="9208" spans="11:15" x14ac:dyDescent="0.2">
      <c r="K9208" s="1"/>
      <c r="L9208" s="1"/>
      <c r="O9208" s="1"/>
    </row>
    <row r="9209" spans="11:15" x14ac:dyDescent="0.2">
      <c r="K9209" s="1"/>
      <c r="L9209" s="1"/>
      <c r="O9209" s="1"/>
    </row>
    <row r="9210" spans="11:15" x14ac:dyDescent="0.2">
      <c r="K9210" s="1"/>
      <c r="L9210" s="1"/>
      <c r="O9210" s="1"/>
    </row>
    <row r="9211" spans="11:15" x14ac:dyDescent="0.2">
      <c r="K9211" s="1"/>
      <c r="L9211" s="1"/>
      <c r="O9211" s="1"/>
    </row>
    <row r="9212" spans="11:15" x14ac:dyDescent="0.2">
      <c r="K9212" s="1"/>
      <c r="L9212" s="1"/>
      <c r="O9212" s="1"/>
    </row>
    <row r="9213" spans="11:15" x14ac:dyDescent="0.2">
      <c r="K9213" s="1"/>
      <c r="L9213" s="1"/>
      <c r="O9213" s="1"/>
    </row>
    <row r="9214" spans="11:15" x14ac:dyDescent="0.2">
      <c r="K9214" s="1"/>
      <c r="L9214" s="1"/>
      <c r="O9214" s="1"/>
    </row>
    <row r="9215" spans="11:15" x14ac:dyDescent="0.2">
      <c r="K9215" s="1"/>
      <c r="L9215" s="1"/>
      <c r="O9215" s="1"/>
    </row>
    <row r="9216" spans="11:15" x14ac:dyDescent="0.2">
      <c r="K9216" s="1"/>
      <c r="L9216" s="1"/>
      <c r="O9216" s="1"/>
    </row>
    <row r="9217" spans="11:15" x14ac:dyDescent="0.2">
      <c r="K9217" s="1"/>
      <c r="L9217" s="1"/>
      <c r="O9217" s="1"/>
    </row>
    <row r="9218" spans="11:15" x14ac:dyDescent="0.2">
      <c r="K9218" s="1"/>
      <c r="L9218" s="1"/>
      <c r="O9218" s="1"/>
    </row>
    <row r="9219" spans="11:15" x14ac:dyDescent="0.2">
      <c r="K9219" s="1"/>
      <c r="L9219" s="1"/>
      <c r="O9219" s="1"/>
    </row>
    <row r="9220" spans="11:15" x14ac:dyDescent="0.2">
      <c r="K9220" s="1"/>
      <c r="L9220" s="1"/>
      <c r="O9220" s="1"/>
    </row>
    <row r="9221" spans="11:15" x14ac:dyDescent="0.2">
      <c r="K9221" s="1"/>
      <c r="L9221" s="1"/>
      <c r="O9221" s="1"/>
    </row>
    <row r="9222" spans="11:15" x14ac:dyDescent="0.2">
      <c r="K9222" s="1"/>
      <c r="L9222" s="1"/>
      <c r="O9222" s="1"/>
    </row>
    <row r="9223" spans="11:15" x14ac:dyDescent="0.2">
      <c r="K9223" s="1"/>
      <c r="L9223" s="1"/>
      <c r="O9223" s="1"/>
    </row>
    <row r="9224" spans="11:15" x14ac:dyDescent="0.2">
      <c r="K9224" s="1"/>
      <c r="L9224" s="1"/>
      <c r="O9224" s="1"/>
    </row>
    <row r="9225" spans="11:15" x14ac:dyDescent="0.2">
      <c r="K9225" s="1"/>
      <c r="L9225" s="1"/>
      <c r="O9225" s="1"/>
    </row>
    <row r="9226" spans="11:15" x14ac:dyDescent="0.2">
      <c r="K9226" s="1"/>
      <c r="L9226" s="1"/>
      <c r="O9226" s="1"/>
    </row>
    <row r="9227" spans="11:15" x14ac:dyDescent="0.2">
      <c r="K9227" s="1"/>
      <c r="L9227" s="1"/>
      <c r="O9227" s="1"/>
    </row>
    <row r="9228" spans="11:15" x14ac:dyDescent="0.2">
      <c r="K9228" s="1"/>
      <c r="L9228" s="1"/>
      <c r="O9228" s="1"/>
    </row>
    <row r="9229" spans="11:15" x14ac:dyDescent="0.2">
      <c r="K9229" s="1"/>
      <c r="L9229" s="1"/>
      <c r="O9229" s="1"/>
    </row>
    <row r="9230" spans="11:15" x14ac:dyDescent="0.2">
      <c r="K9230" s="1"/>
      <c r="L9230" s="1"/>
      <c r="O9230" s="1"/>
    </row>
    <row r="9231" spans="11:15" x14ac:dyDescent="0.2">
      <c r="K9231" s="1"/>
      <c r="L9231" s="1"/>
      <c r="O9231" s="1"/>
    </row>
    <row r="9232" spans="11:15" x14ac:dyDescent="0.2">
      <c r="K9232" s="1"/>
      <c r="L9232" s="1"/>
      <c r="O9232" s="1"/>
    </row>
    <row r="9233" spans="11:15" x14ac:dyDescent="0.2">
      <c r="K9233" s="1"/>
      <c r="L9233" s="1"/>
      <c r="O9233" s="1"/>
    </row>
    <row r="9234" spans="11:15" x14ac:dyDescent="0.2">
      <c r="K9234" s="1"/>
      <c r="L9234" s="1"/>
      <c r="O9234" s="1"/>
    </row>
    <row r="9235" spans="11:15" x14ac:dyDescent="0.2">
      <c r="K9235" s="1"/>
      <c r="L9235" s="1"/>
      <c r="O9235" s="1"/>
    </row>
    <row r="9236" spans="11:15" x14ac:dyDescent="0.2">
      <c r="K9236" s="1"/>
      <c r="L9236" s="1"/>
      <c r="O9236" s="1"/>
    </row>
    <row r="9237" spans="11:15" x14ac:dyDescent="0.2">
      <c r="K9237" s="1"/>
      <c r="L9237" s="1"/>
      <c r="O9237" s="1"/>
    </row>
    <row r="9238" spans="11:15" x14ac:dyDescent="0.2">
      <c r="K9238" s="1"/>
      <c r="L9238" s="1"/>
      <c r="O9238" s="1"/>
    </row>
    <row r="9239" spans="11:15" x14ac:dyDescent="0.2">
      <c r="K9239" s="1"/>
      <c r="L9239" s="1"/>
      <c r="O9239" s="1"/>
    </row>
    <row r="9240" spans="11:15" x14ac:dyDescent="0.2">
      <c r="K9240" s="1"/>
      <c r="L9240" s="1"/>
      <c r="O9240" s="1"/>
    </row>
    <row r="9241" spans="11:15" x14ac:dyDescent="0.2">
      <c r="K9241" s="1"/>
      <c r="L9241" s="1"/>
      <c r="O9241" s="1"/>
    </row>
    <row r="9242" spans="11:15" x14ac:dyDescent="0.2">
      <c r="K9242" s="1"/>
      <c r="L9242" s="1"/>
      <c r="O9242" s="1"/>
    </row>
    <row r="9243" spans="11:15" x14ac:dyDescent="0.2">
      <c r="K9243" s="1"/>
      <c r="L9243" s="1"/>
      <c r="O9243" s="1"/>
    </row>
    <row r="9244" spans="11:15" x14ac:dyDescent="0.2">
      <c r="K9244" s="1"/>
      <c r="L9244" s="1"/>
      <c r="O9244" s="1"/>
    </row>
    <row r="9245" spans="11:15" x14ac:dyDescent="0.2">
      <c r="K9245" s="1"/>
      <c r="L9245" s="1"/>
      <c r="O9245" s="1"/>
    </row>
    <row r="9246" spans="11:15" x14ac:dyDescent="0.2">
      <c r="K9246" s="1"/>
      <c r="L9246" s="1"/>
      <c r="O9246" s="1"/>
    </row>
    <row r="9247" spans="11:15" x14ac:dyDescent="0.2">
      <c r="K9247" s="1"/>
      <c r="L9247" s="1"/>
      <c r="O9247" s="1"/>
    </row>
    <row r="9248" spans="11:15" x14ac:dyDescent="0.2">
      <c r="K9248" s="1"/>
      <c r="L9248" s="1"/>
      <c r="O9248" s="1"/>
    </row>
    <row r="9249" spans="11:15" x14ac:dyDescent="0.2">
      <c r="K9249" s="1"/>
      <c r="L9249" s="1"/>
      <c r="O9249" s="1"/>
    </row>
    <row r="9250" spans="11:15" x14ac:dyDescent="0.2">
      <c r="K9250" s="1"/>
      <c r="L9250" s="1"/>
      <c r="O9250" s="1"/>
    </row>
    <row r="9251" spans="11:15" x14ac:dyDescent="0.2">
      <c r="K9251" s="1"/>
      <c r="L9251" s="1"/>
      <c r="O9251" s="1"/>
    </row>
    <row r="9252" spans="11:15" x14ac:dyDescent="0.2">
      <c r="K9252" s="1"/>
      <c r="L9252" s="1"/>
      <c r="O9252" s="1"/>
    </row>
    <row r="9253" spans="11:15" x14ac:dyDescent="0.2">
      <c r="K9253" s="1"/>
      <c r="L9253" s="1"/>
      <c r="O9253" s="1"/>
    </row>
    <row r="9254" spans="11:15" x14ac:dyDescent="0.2">
      <c r="K9254" s="1"/>
      <c r="L9254" s="1"/>
      <c r="O9254" s="1"/>
    </row>
    <row r="9255" spans="11:15" x14ac:dyDescent="0.2">
      <c r="K9255" s="1"/>
      <c r="L9255" s="1"/>
      <c r="O9255" s="1"/>
    </row>
    <row r="9256" spans="11:15" x14ac:dyDescent="0.2">
      <c r="K9256" s="1"/>
      <c r="L9256" s="1"/>
      <c r="O9256" s="1"/>
    </row>
    <row r="9257" spans="11:15" x14ac:dyDescent="0.2">
      <c r="K9257" s="1"/>
      <c r="L9257" s="1"/>
      <c r="O9257" s="1"/>
    </row>
    <row r="9258" spans="11:15" x14ac:dyDescent="0.2">
      <c r="K9258" s="1"/>
      <c r="L9258" s="1"/>
      <c r="O9258" s="1"/>
    </row>
    <row r="9259" spans="11:15" x14ac:dyDescent="0.2">
      <c r="K9259" s="1"/>
      <c r="L9259" s="1"/>
      <c r="O9259" s="1"/>
    </row>
    <row r="9260" spans="11:15" x14ac:dyDescent="0.2">
      <c r="K9260" s="1"/>
      <c r="L9260" s="1"/>
      <c r="O9260" s="1"/>
    </row>
    <row r="9261" spans="11:15" x14ac:dyDescent="0.2">
      <c r="K9261" s="1"/>
      <c r="L9261" s="1"/>
      <c r="O9261" s="1"/>
    </row>
    <row r="9262" spans="11:15" x14ac:dyDescent="0.2">
      <c r="K9262" s="1"/>
      <c r="L9262" s="1"/>
      <c r="O9262" s="1"/>
    </row>
    <row r="9263" spans="11:15" x14ac:dyDescent="0.2">
      <c r="K9263" s="1"/>
      <c r="L9263" s="1"/>
      <c r="O9263" s="1"/>
    </row>
    <row r="9264" spans="11:15" x14ac:dyDescent="0.2">
      <c r="K9264" s="1"/>
      <c r="L9264" s="1"/>
      <c r="O9264" s="1"/>
    </row>
    <row r="9265" spans="11:15" x14ac:dyDescent="0.2">
      <c r="K9265" s="1"/>
      <c r="L9265" s="1"/>
      <c r="O9265" s="1"/>
    </row>
    <row r="9266" spans="11:15" x14ac:dyDescent="0.2">
      <c r="K9266" s="1"/>
      <c r="L9266" s="1"/>
      <c r="O9266" s="1"/>
    </row>
    <row r="9267" spans="11:15" x14ac:dyDescent="0.2">
      <c r="K9267" s="1"/>
      <c r="L9267" s="1"/>
      <c r="O9267" s="1"/>
    </row>
    <row r="9268" spans="11:15" x14ac:dyDescent="0.2">
      <c r="K9268" s="1"/>
      <c r="L9268" s="1"/>
      <c r="O9268" s="1"/>
    </row>
    <row r="9269" spans="11:15" x14ac:dyDescent="0.2">
      <c r="K9269" s="1"/>
      <c r="L9269" s="1"/>
      <c r="O9269" s="1"/>
    </row>
    <row r="9270" spans="11:15" x14ac:dyDescent="0.2">
      <c r="K9270" s="1"/>
      <c r="L9270" s="1"/>
      <c r="O9270" s="1"/>
    </row>
    <row r="9271" spans="11:15" x14ac:dyDescent="0.2">
      <c r="K9271" s="1"/>
      <c r="L9271" s="1"/>
      <c r="O9271" s="1"/>
    </row>
    <row r="9272" spans="11:15" x14ac:dyDescent="0.2">
      <c r="K9272" s="1"/>
      <c r="L9272" s="1"/>
      <c r="O9272" s="1"/>
    </row>
    <row r="9273" spans="11:15" x14ac:dyDescent="0.2">
      <c r="K9273" s="1"/>
      <c r="L9273" s="1"/>
      <c r="O9273" s="1"/>
    </row>
    <row r="9274" spans="11:15" x14ac:dyDescent="0.2">
      <c r="K9274" s="1"/>
      <c r="L9274" s="1"/>
      <c r="O9274" s="1"/>
    </row>
    <row r="9275" spans="11:15" x14ac:dyDescent="0.2">
      <c r="K9275" s="1"/>
      <c r="L9275" s="1"/>
      <c r="O9275" s="1"/>
    </row>
    <row r="9276" spans="11:15" x14ac:dyDescent="0.2">
      <c r="K9276" s="1"/>
      <c r="L9276" s="1"/>
      <c r="O9276" s="1"/>
    </row>
    <row r="9277" spans="11:15" x14ac:dyDescent="0.2">
      <c r="K9277" s="1"/>
      <c r="L9277" s="1"/>
      <c r="O9277" s="1"/>
    </row>
    <row r="9278" spans="11:15" x14ac:dyDescent="0.2">
      <c r="K9278" s="1"/>
      <c r="L9278" s="1"/>
      <c r="O9278" s="1"/>
    </row>
    <row r="9279" spans="11:15" x14ac:dyDescent="0.2">
      <c r="K9279" s="1"/>
      <c r="L9279" s="1"/>
      <c r="O9279" s="1"/>
    </row>
    <row r="9280" spans="11:15" x14ac:dyDescent="0.2">
      <c r="K9280" s="1"/>
      <c r="L9280" s="1"/>
      <c r="O9280" s="1"/>
    </row>
    <row r="9281" spans="11:15" x14ac:dyDescent="0.2">
      <c r="K9281" s="1"/>
      <c r="L9281" s="1"/>
      <c r="O9281" s="1"/>
    </row>
    <row r="9282" spans="11:15" x14ac:dyDescent="0.2">
      <c r="K9282" s="1"/>
      <c r="L9282" s="1"/>
      <c r="O9282" s="1"/>
    </row>
    <row r="9283" spans="11:15" x14ac:dyDescent="0.2">
      <c r="K9283" s="1"/>
      <c r="L9283" s="1"/>
      <c r="O9283" s="1"/>
    </row>
    <row r="9284" spans="11:15" x14ac:dyDescent="0.2">
      <c r="K9284" s="1"/>
      <c r="L9284" s="1"/>
      <c r="O9284" s="1"/>
    </row>
    <row r="9285" spans="11:15" x14ac:dyDescent="0.2">
      <c r="K9285" s="1"/>
      <c r="L9285" s="1"/>
      <c r="O9285" s="1"/>
    </row>
    <row r="9286" spans="11:15" x14ac:dyDescent="0.2">
      <c r="K9286" s="1"/>
      <c r="L9286" s="1"/>
      <c r="O9286" s="1"/>
    </row>
    <row r="9287" spans="11:15" x14ac:dyDescent="0.2">
      <c r="K9287" s="1"/>
      <c r="L9287" s="1"/>
      <c r="O9287" s="1"/>
    </row>
    <row r="9288" spans="11:15" x14ac:dyDescent="0.2">
      <c r="K9288" s="1"/>
      <c r="L9288" s="1"/>
      <c r="O9288" s="1"/>
    </row>
    <row r="9289" spans="11:15" x14ac:dyDescent="0.2">
      <c r="K9289" s="1"/>
      <c r="L9289" s="1"/>
      <c r="O9289" s="1"/>
    </row>
    <row r="9290" spans="11:15" x14ac:dyDescent="0.2">
      <c r="K9290" s="1"/>
      <c r="L9290" s="1"/>
      <c r="O9290" s="1"/>
    </row>
    <row r="9291" spans="11:15" x14ac:dyDescent="0.2">
      <c r="K9291" s="1"/>
      <c r="L9291" s="1"/>
      <c r="O9291" s="1"/>
    </row>
    <row r="9292" spans="11:15" x14ac:dyDescent="0.2">
      <c r="K9292" s="1"/>
      <c r="L9292" s="1"/>
      <c r="O9292" s="1"/>
    </row>
    <row r="9293" spans="11:15" x14ac:dyDescent="0.2">
      <c r="K9293" s="1"/>
      <c r="L9293" s="1"/>
      <c r="O9293" s="1"/>
    </row>
    <row r="9294" spans="11:15" x14ac:dyDescent="0.2">
      <c r="K9294" s="1"/>
      <c r="L9294" s="1"/>
      <c r="O9294" s="1"/>
    </row>
    <row r="9295" spans="11:15" x14ac:dyDescent="0.2">
      <c r="K9295" s="1"/>
      <c r="L9295" s="1"/>
      <c r="O9295" s="1"/>
    </row>
    <row r="9296" spans="11:15" x14ac:dyDescent="0.2">
      <c r="K9296" s="1"/>
      <c r="L9296" s="1"/>
      <c r="O9296" s="1"/>
    </row>
    <row r="9297" spans="11:15" x14ac:dyDescent="0.2">
      <c r="K9297" s="1"/>
      <c r="L9297" s="1"/>
      <c r="O9297" s="1"/>
    </row>
    <row r="9298" spans="11:15" x14ac:dyDescent="0.2">
      <c r="K9298" s="1"/>
      <c r="L9298" s="1"/>
      <c r="O9298" s="1"/>
    </row>
    <row r="9299" spans="11:15" x14ac:dyDescent="0.2">
      <c r="K9299" s="1"/>
      <c r="L9299" s="1"/>
      <c r="O9299" s="1"/>
    </row>
    <row r="9300" spans="11:15" x14ac:dyDescent="0.2">
      <c r="K9300" s="1"/>
      <c r="L9300" s="1"/>
      <c r="O9300" s="1"/>
    </row>
    <row r="9301" spans="11:15" x14ac:dyDescent="0.2">
      <c r="K9301" s="1"/>
      <c r="L9301" s="1"/>
      <c r="O9301" s="1"/>
    </row>
    <row r="9302" spans="11:15" x14ac:dyDescent="0.2">
      <c r="K9302" s="1"/>
      <c r="L9302" s="1"/>
      <c r="O9302" s="1"/>
    </row>
    <row r="9303" spans="11:15" x14ac:dyDescent="0.2">
      <c r="K9303" s="1"/>
      <c r="L9303" s="1"/>
      <c r="O9303" s="1"/>
    </row>
    <row r="9304" spans="11:15" x14ac:dyDescent="0.2">
      <c r="K9304" s="1"/>
      <c r="L9304" s="1"/>
      <c r="O9304" s="1"/>
    </row>
    <row r="9305" spans="11:15" x14ac:dyDescent="0.2">
      <c r="K9305" s="1"/>
      <c r="L9305" s="1"/>
      <c r="O9305" s="1"/>
    </row>
    <row r="9306" spans="11:15" x14ac:dyDescent="0.2">
      <c r="K9306" s="1"/>
      <c r="L9306" s="1"/>
      <c r="O9306" s="1"/>
    </row>
    <row r="9307" spans="11:15" x14ac:dyDescent="0.2">
      <c r="K9307" s="1"/>
      <c r="L9307" s="1"/>
      <c r="O9307" s="1"/>
    </row>
    <row r="9308" spans="11:15" x14ac:dyDescent="0.2">
      <c r="K9308" s="1"/>
      <c r="L9308" s="1"/>
      <c r="O9308" s="1"/>
    </row>
    <row r="9309" spans="11:15" x14ac:dyDescent="0.2">
      <c r="K9309" s="1"/>
      <c r="L9309" s="1"/>
      <c r="O9309" s="1"/>
    </row>
    <row r="9310" spans="11:15" x14ac:dyDescent="0.2">
      <c r="K9310" s="1"/>
      <c r="L9310" s="1"/>
      <c r="O9310" s="1"/>
    </row>
    <row r="9311" spans="11:15" x14ac:dyDescent="0.2">
      <c r="K9311" s="1"/>
      <c r="L9311" s="1"/>
      <c r="O9311" s="1"/>
    </row>
    <row r="9312" spans="11:15" x14ac:dyDescent="0.2">
      <c r="K9312" s="1"/>
      <c r="L9312" s="1"/>
      <c r="O9312" s="1"/>
    </row>
    <row r="9313" spans="11:15" x14ac:dyDescent="0.2">
      <c r="K9313" s="1"/>
      <c r="L9313" s="1"/>
      <c r="O9313" s="1"/>
    </row>
    <row r="9314" spans="11:15" x14ac:dyDescent="0.2">
      <c r="K9314" s="1"/>
      <c r="L9314" s="1"/>
      <c r="O9314" s="1"/>
    </row>
    <row r="9315" spans="11:15" x14ac:dyDescent="0.2">
      <c r="K9315" s="1"/>
      <c r="L9315" s="1"/>
      <c r="O9315" s="1"/>
    </row>
    <row r="9316" spans="11:15" x14ac:dyDescent="0.2">
      <c r="K9316" s="1"/>
      <c r="L9316" s="1"/>
      <c r="O9316" s="1"/>
    </row>
    <row r="9317" spans="11:15" x14ac:dyDescent="0.2">
      <c r="K9317" s="1"/>
      <c r="L9317" s="1"/>
      <c r="O9317" s="1"/>
    </row>
    <row r="9318" spans="11:15" x14ac:dyDescent="0.2">
      <c r="K9318" s="1"/>
      <c r="L9318" s="1"/>
      <c r="O9318" s="1"/>
    </row>
    <row r="9319" spans="11:15" x14ac:dyDescent="0.2">
      <c r="K9319" s="1"/>
      <c r="L9319" s="1"/>
      <c r="O9319" s="1"/>
    </row>
    <row r="9320" spans="11:15" x14ac:dyDescent="0.2">
      <c r="K9320" s="1"/>
      <c r="L9320" s="1"/>
      <c r="O9320" s="1"/>
    </row>
    <row r="9321" spans="11:15" x14ac:dyDescent="0.2">
      <c r="K9321" s="1"/>
      <c r="L9321" s="1"/>
      <c r="O9321" s="1"/>
    </row>
    <row r="9322" spans="11:15" x14ac:dyDescent="0.2">
      <c r="K9322" s="1"/>
      <c r="L9322" s="1"/>
      <c r="O9322" s="1"/>
    </row>
    <row r="9323" spans="11:15" x14ac:dyDescent="0.2">
      <c r="K9323" s="1"/>
      <c r="L9323" s="1"/>
      <c r="O9323" s="1"/>
    </row>
    <row r="9324" spans="11:15" x14ac:dyDescent="0.2">
      <c r="K9324" s="1"/>
      <c r="L9324" s="1"/>
      <c r="O9324" s="1"/>
    </row>
    <row r="9325" spans="11:15" x14ac:dyDescent="0.2">
      <c r="K9325" s="1"/>
      <c r="L9325" s="1"/>
      <c r="O9325" s="1"/>
    </row>
    <row r="9326" spans="11:15" x14ac:dyDescent="0.2">
      <c r="K9326" s="1"/>
      <c r="L9326" s="1"/>
      <c r="O9326" s="1"/>
    </row>
    <row r="9327" spans="11:15" x14ac:dyDescent="0.2">
      <c r="K9327" s="1"/>
      <c r="L9327" s="1"/>
      <c r="O9327" s="1"/>
    </row>
    <row r="9328" spans="11:15" x14ac:dyDescent="0.2">
      <c r="K9328" s="1"/>
      <c r="L9328" s="1"/>
      <c r="O9328" s="1"/>
    </row>
    <row r="9329" spans="4:15" x14ac:dyDescent="0.2">
      <c r="K9329" s="1"/>
      <c r="L9329" s="1"/>
      <c r="O9329" s="1"/>
    </row>
    <row r="9330" spans="4:15" x14ac:dyDescent="0.2">
      <c r="K9330" s="1"/>
      <c r="L9330" s="1"/>
      <c r="O9330" s="1"/>
    </row>
    <row r="9331" spans="4:15" x14ac:dyDescent="0.2">
      <c r="K9331" s="1"/>
      <c r="L9331" s="1"/>
      <c r="O9331" s="1"/>
    </row>
    <row r="9332" spans="4:15" x14ac:dyDescent="0.2">
      <c r="K9332" s="1"/>
      <c r="L9332" s="1"/>
      <c r="O9332" s="1"/>
    </row>
    <row r="9333" spans="4:15" x14ac:dyDescent="0.2">
      <c r="K9333" s="1"/>
      <c r="L9333" s="1"/>
      <c r="O9333" s="1"/>
    </row>
    <row r="9334" spans="4:15" x14ac:dyDescent="0.2">
      <c r="K9334" s="1"/>
      <c r="L9334" s="1"/>
      <c r="O9334" s="1"/>
    </row>
    <row r="9335" spans="4:15" x14ac:dyDescent="0.2">
      <c r="K9335" s="1"/>
      <c r="L9335" s="1"/>
      <c r="O9335" s="1"/>
    </row>
    <row r="9336" spans="4:15" x14ac:dyDescent="0.2">
      <c r="K9336" s="1"/>
      <c r="L9336" s="1"/>
      <c r="O9336" s="1"/>
    </row>
    <row r="9337" spans="4:15" x14ac:dyDescent="0.2">
      <c r="K9337" s="1"/>
      <c r="L9337" s="1"/>
      <c r="O9337" s="1"/>
    </row>
    <row r="9338" spans="4:15" x14ac:dyDescent="0.2">
      <c r="D9338" s="1"/>
      <c r="E9338" s="1"/>
      <c r="K9338" s="1"/>
      <c r="L9338" s="1"/>
      <c r="O9338" s="1"/>
    </row>
    <row r="9339" spans="4:15" x14ac:dyDescent="0.2">
      <c r="D9339" s="1"/>
      <c r="E9339" s="1"/>
      <c r="K9339" s="1"/>
      <c r="L9339" s="1"/>
      <c r="O9339" s="1"/>
    </row>
    <row r="9340" spans="4:15" x14ac:dyDescent="0.2">
      <c r="D9340" s="1"/>
      <c r="E9340" s="1"/>
      <c r="K9340" s="1"/>
      <c r="L9340" s="1"/>
      <c r="O9340" s="1"/>
    </row>
    <row r="9341" spans="4:15" x14ac:dyDescent="0.2">
      <c r="D9341" s="1"/>
      <c r="E9341" s="1"/>
      <c r="K9341" s="1"/>
      <c r="L9341" s="1"/>
      <c r="O9341" s="1"/>
    </row>
    <row r="9342" spans="4:15" x14ac:dyDescent="0.2">
      <c r="D9342" s="1"/>
      <c r="E9342" s="1"/>
      <c r="K9342" s="1"/>
      <c r="L9342" s="1"/>
      <c r="O9342" s="1"/>
    </row>
    <row r="9343" spans="4:15" x14ac:dyDescent="0.2">
      <c r="D9343" s="1"/>
      <c r="E9343" s="1"/>
      <c r="K9343" s="1"/>
      <c r="L9343" s="1"/>
      <c r="O9343" s="1"/>
    </row>
    <row r="9344" spans="4:15" x14ac:dyDescent="0.2">
      <c r="D9344" s="1"/>
      <c r="E9344" s="1"/>
      <c r="K9344" s="1"/>
      <c r="L9344" s="1"/>
      <c r="O9344" s="1"/>
    </row>
    <row r="9345" spans="4:15" x14ac:dyDescent="0.2">
      <c r="D9345" s="1"/>
      <c r="E9345" s="1"/>
      <c r="K9345" s="1"/>
      <c r="L9345" s="1"/>
      <c r="O9345" s="1"/>
    </row>
    <row r="9346" spans="4:15" x14ac:dyDescent="0.2">
      <c r="D9346" s="1"/>
      <c r="E9346" s="1"/>
      <c r="K9346" s="1"/>
      <c r="L9346" s="1"/>
      <c r="O9346" s="1"/>
    </row>
    <row r="9347" spans="4:15" x14ac:dyDescent="0.2">
      <c r="D9347" s="1"/>
      <c r="E9347" s="1"/>
      <c r="K9347" s="1"/>
      <c r="L9347" s="1"/>
      <c r="O9347" s="1"/>
    </row>
    <row r="9348" spans="4:15" x14ac:dyDescent="0.2">
      <c r="D9348" s="1"/>
      <c r="E9348" s="1"/>
      <c r="K9348" s="1"/>
      <c r="L9348" s="1"/>
      <c r="O9348" s="1"/>
    </row>
    <row r="9349" spans="4:15" x14ac:dyDescent="0.2">
      <c r="D9349" s="1"/>
      <c r="E9349" s="1"/>
      <c r="K9349" s="1"/>
      <c r="L9349" s="1"/>
      <c r="O9349" s="1"/>
    </row>
    <row r="9350" spans="4:15" x14ac:dyDescent="0.2">
      <c r="D9350" s="1"/>
      <c r="E9350" s="1"/>
      <c r="K9350" s="1"/>
      <c r="L9350" s="1"/>
      <c r="O9350" s="1"/>
    </row>
    <row r="9351" spans="4:15" x14ac:dyDescent="0.2">
      <c r="D9351" s="1"/>
      <c r="E9351" s="1"/>
      <c r="K9351" s="1"/>
      <c r="L9351" s="1"/>
      <c r="O9351" s="1"/>
    </row>
    <row r="9352" spans="4:15" x14ac:dyDescent="0.2">
      <c r="D9352" s="1"/>
      <c r="E9352" s="1"/>
      <c r="K9352" s="1"/>
      <c r="L9352" s="1"/>
      <c r="O9352" s="1"/>
    </row>
    <row r="9353" spans="4:15" x14ac:dyDescent="0.2">
      <c r="D9353" s="1"/>
      <c r="E9353" s="1"/>
      <c r="K9353" s="1"/>
      <c r="L9353" s="1"/>
      <c r="O9353" s="1"/>
    </row>
    <row r="9354" spans="4:15" x14ac:dyDescent="0.2">
      <c r="D9354" s="1"/>
      <c r="E9354" s="1"/>
      <c r="K9354" s="1"/>
      <c r="L9354" s="1"/>
      <c r="O9354" s="1"/>
    </row>
    <row r="9355" spans="4:15" x14ac:dyDescent="0.2">
      <c r="D9355" s="1"/>
      <c r="E9355" s="1"/>
      <c r="K9355" s="1"/>
      <c r="L9355" s="1"/>
      <c r="O9355" s="1"/>
    </row>
    <row r="9356" spans="4:15" x14ac:dyDescent="0.2">
      <c r="D9356" s="1"/>
      <c r="E9356" s="1"/>
      <c r="K9356" s="1"/>
      <c r="L9356" s="1"/>
      <c r="O9356" s="1"/>
    </row>
    <row r="9357" spans="4:15" x14ac:dyDescent="0.2">
      <c r="D9357" s="1"/>
      <c r="E9357" s="1"/>
      <c r="K9357" s="1"/>
      <c r="L9357" s="1"/>
      <c r="O9357" s="1"/>
    </row>
    <row r="9358" spans="4:15" x14ac:dyDescent="0.2">
      <c r="D9358" s="1"/>
      <c r="E9358" s="1"/>
      <c r="K9358" s="1"/>
      <c r="L9358" s="1"/>
      <c r="O9358" s="1"/>
    </row>
    <row r="9359" spans="4:15" x14ac:dyDescent="0.2">
      <c r="D9359" s="1"/>
      <c r="E9359" s="1"/>
      <c r="K9359" s="1"/>
      <c r="L9359" s="1"/>
      <c r="O9359" s="1"/>
    </row>
    <row r="9360" spans="4:15" x14ac:dyDescent="0.2">
      <c r="D9360" s="1"/>
      <c r="E9360" s="1"/>
      <c r="K9360" s="1"/>
      <c r="L9360" s="1"/>
      <c r="O9360" s="1"/>
    </row>
    <row r="9361" spans="4:15" x14ac:dyDescent="0.2">
      <c r="D9361" s="1"/>
      <c r="E9361" s="1"/>
      <c r="K9361" s="1"/>
      <c r="L9361" s="1"/>
      <c r="O9361" s="1"/>
    </row>
    <row r="9362" spans="4:15" x14ac:dyDescent="0.2">
      <c r="D9362" s="1"/>
      <c r="E9362" s="1"/>
      <c r="K9362" s="1"/>
      <c r="L9362" s="1"/>
      <c r="O9362" s="1"/>
    </row>
    <row r="9363" spans="4:15" x14ac:dyDescent="0.2">
      <c r="D9363" s="1"/>
      <c r="E9363" s="1"/>
      <c r="K9363" s="1"/>
      <c r="L9363" s="1"/>
      <c r="O9363" s="1"/>
    </row>
    <row r="9364" spans="4:15" x14ac:dyDescent="0.2">
      <c r="D9364" s="1"/>
      <c r="E9364" s="1"/>
      <c r="K9364" s="1"/>
      <c r="L9364" s="1"/>
      <c r="O9364" s="1"/>
    </row>
    <row r="9365" spans="4:15" x14ac:dyDescent="0.2">
      <c r="D9365" s="1"/>
      <c r="E9365" s="1"/>
      <c r="K9365" s="1"/>
      <c r="L9365" s="1"/>
      <c r="O9365" s="1"/>
    </row>
    <row r="9366" spans="4:15" x14ac:dyDescent="0.2">
      <c r="D9366" s="1"/>
      <c r="E9366" s="1"/>
      <c r="K9366" s="1"/>
      <c r="L9366" s="1"/>
      <c r="O9366" s="1"/>
    </row>
    <row r="9367" spans="4:15" x14ac:dyDescent="0.2">
      <c r="D9367" s="1"/>
      <c r="E9367" s="1"/>
      <c r="K9367" s="1"/>
      <c r="L9367" s="1"/>
      <c r="O9367" s="1"/>
    </row>
    <row r="9368" spans="4:15" x14ac:dyDescent="0.2">
      <c r="D9368" s="1"/>
      <c r="E9368" s="1"/>
      <c r="K9368" s="1"/>
      <c r="L9368" s="1"/>
      <c r="O9368" s="1"/>
    </row>
    <row r="9369" spans="4:15" x14ac:dyDescent="0.2">
      <c r="D9369" s="1"/>
      <c r="E9369" s="1"/>
      <c r="K9369" s="1"/>
      <c r="L9369" s="1"/>
      <c r="O9369" s="1"/>
    </row>
    <row r="9370" spans="4:15" x14ac:dyDescent="0.2">
      <c r="D9370" s="1"/>
      <c r="E9370" s="1"/>
      <c r="K9370" s="1"/>
      <c r="L9370" s="1"/>
      <c r="O9370" s="1"/>
    </row>
    <row r="9371" spans="4:15" x14ac:dyDescent="0.2">
      <c r="D9371" s="1"/>
      <c r="E9371" s="1"/>
      <c r="K9371" s="1"/>
      <c r="L9371" s="1"/>
      <c r="O9371" s="1"/>
    </row>
    <row r="9372" spans="4:15" x14ac:dyDescent="0.2">
      <c r="D9372" s="1"/>
      <c r="E9372" s="1"/>
      <c r="K9372" s="1"/>
      <c r="L9372" s="1"/>
      <c r="O9372" s="1"/>
    </row>
    <row r="9373" spans="4:15" x14ac:dyDescent="0.2">
      <c r="D9373" s="1"/>
      <c r="E9373" s="1"/>
      <c r="K9373" s="1"/>
      <c r="L9373" s="1"/>
      <c r="O9373" s="1"/>
    </row>
    <row r="9374" spans="4:15" x14ac:dyDescent="0.2">
      <c r="D9374" s="1"/>
      <c r="E9374" s="1"/>
      <c r="K9374" s="1"/>
      <c r="L9374" s="1"/>
      <c r="O9374" s="1"/>
    </row>
    <row r="9375" spans="4:15" x14ac:dyDescent="0.2">
      <c r="D9375" s="1"/>
      <c r="E9375" s="1"/>
      <c r="K9375" s="1"/>
      <c r="L9375" s="1"/>
      <c r="O9375" s="1"/>
    </row>
    <row r="9376" spans="4:15" x14ac:dyDescent="0.2">
      <c r="D9376" s="1"/>
      <c r="E9376" s="1"/>
      <c r="K9376" s="1"/>
      <c r="L9376" s="1"/>
      <c r="O9376" s="1"/>
    </row>
    <row r="9377" spans="4:15" x14ac:dyDescent="0.2">
      <c r="D9377" s="1"/>
      <c r="E9377" s="1"/>
      <c r="K9377" s="1"/>
      <c r="L9377" s="1"/>
      <c r="O9377" s="1"/>
    </row>
    <row r="9378" spans="4:15" x14ac:dyDescent="0.2">
      <c r="D9378" s="1"/>
      <c r="E9378" s="1"/>
      <c r="K9378" s="1"/>
      <c r="L9378" s="1"/>
      <c r="O9378" s="1"/>
    </row>
    <row r="9379" spans="4:15" x14ac:dyDescent="0.2">
      <c r="D9379" s="1"/>
      <c r="E9379" s="1"/>
      <c r="K9379" s="1"/>
      <c r="L9379" s="1"/>
      <c r="O9379" s="1"/>
    </row>
    <row r="9380" spans="4:15" x14ac:dyDescent="0.2">
      <c r="D9380" s="1"/>
      <c r="E9380" s="1"/>
      <c r="K9380" s="1"/>
      <c r="L9380" s="1"/>
      <c r="O9380" s="1"/>
    </row>
    <row r="9381" spans="4:15" x14ac:dyDescent="0.2">
      <c r="D9381" s="1"/>
      <c r="E9381" s="1"/>
      <c r="K9381" s="1"/>
      <c r="L9381" s="1"/>
      <c r="O9381" s="1"/>
    </row>
    <row r="9382" spans="4:15" x14ac:dyDescent="0.2">
      <c r="D9382" s="1"/>
      <c r="E9382" s="1"/>
      <c r="K9382" s="1"/>
      <c r="L9382" s="1"/>
      <c r="O9382" s="1"/>
    </row>
    <row r="9383" spans="4:15" x14ac:dyDescent="0.2">
      <c r="D9383" s="1"/>
      <c r="E9383" s="1"/>
      <c r="K9383" s="1"/>
      <c r="L9383" s="1"/>
      <c r="O9383" s="1"/>
    </row>
    <row r="9384" spans="4:15" x14ac:dyDescent="0.2">
      <c r="D9384" s="1"/>
      <c r="E9384" s="1"/>
      <c r="K9384" s="1"/>
      <c r="L9384" s="1"/>
      <c r="O9384" s="1"/>
    </row>
    <row r="9385" spans="4:15" x14ac:dyDescent="0.2">
      <c r="D9385" s="1"/>
      <c r="E9385" s="1"/>
      <c r="K9385" s="1"/>
      <c r="L9385" s="1"/>
      <c r="O9385" s="1"/>
    </row>
  </sheetData>
  <sortState xmlns:xlrd2="http://schemas.microsoft.com/office/spreadsheetml/2017/richdata2" ref="A2:P9385">
    <sortCondition ref="K1:K93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D7A6-3C58-5D4C-8FA0-7717CC60FCE5}">
  <dimension ref="A1:R1048576"/>
  <sheetViews>
    <sheetView workbookViewId="0">
      <selection activeCell="C3" sqref="C3"/>
    </sheetView>
  </sheetViews>
  <sheetFormatPr baseColWidth="10" defaultRowHeight="16" x14ac:dyDescent="0.2"/>
  <cols>
    <col min="1" max="1" width="13.6640625" customWidth="1"/>
    <col min="2" max="2" width="18" bestFit="1" customWidth="1"/>
    <col min="3" max="3" width="24.33203125" customWidth="1"/>
    <col min="4" max="4" width="21.33203125" customWidth="1"/>
    <col min="5" max="5" width="20.33203125" customWidth="1"/>
    <col min="6" max="6" width="14" bestFit="1" customWidth="1"/>
    <col min="7" max="7" width="21.5" bestFit="1" customWidth="1"/>
    <col min="8" max="8" width="24" customWidth="1"/>
    <col min="9" max="9" width="13.6640625" customWidth="1"/>
    <col min="10" max="10" width="14.83203125" customWidth="1"/>
    <col min="11" max="11" width="21.83203125" style="3" bestFit="1" customWidth="1"/>
    <col min="12" max="12" width="11.33203125" bestFit="1" customWidth="1"/>
    <col min="13" max="13" width="15.83203125" customWidth="1"/>
    <col min="14" max="14" width="16.1640625" customWidth="1"/>
    <col min="16" max="16" width="11.1640625" bestFit="1" customWidth="1"/>
  </cols>
  <sheetData>
    <row r="1" spans="1:18" ht="80" x14ac:dyDescent="0.25">
      <c r="A1" t="s">
        <v>16</v>
      </c>
      <c r="B1" t="s">
        <v>14</v>
      </c>
      <c r="C1" t="s">
        <v>4</v>
      </c>
      <c r="D1" t="s">
        <v>15</v>
      </c>
      <c r="E1" s="5" t="s">
        <v>18</v>
      </c>
      <c r="F1" t="s">
        <v>12</v>
      </c>
      <c r="G1" t="s">
        <v>13</v>
      </c>
      <c r="H1" s="6" t="s">
        <v>17</v>
      </c>
      <c r="I1" s="2" t="s">
        <v>20</v>
      </c>
      <c r="J1" s="2" t="s">
        <v>21</v>
      </c>
      <c r="K1" s="5" t="s">
        <v>22</v>
      </c>
      <c r="L1" s="8" t="s">
        <v>19</v>
      </c>
      <c r="M1" s="9">
        <v>272473</v>
      </c>
    </row>
    <row r="2" spans="1:18" x14ac:dyDescent="0.2">
      <c r="A2">
        <v>100001</v>
      </c>
      <c r="B2" t="s">
        <v>3</v>
      </c>
      <c r="C2">
        <v>0</v>
      </c>
      <c r="D2">
        <v>12</v>
      </c>
      <c r="E2">
        <f>IF((Table2[[#This Row],[Number of Users]]-Table2[[#This Row],[Licenses Bought]]) &gt; 0,(Table2[[#This Row],[Number of Users]]-Table2[[#This Row],[Licenses Bought]]),0)</f>
        <v>12</v>
      </c>
      <c r="F2" s="1">
        <v>43647</v>
      </c>
      <c r="G2">
        <v>0</v>
      </c>
      <c r="H2" s="4">
        <v>10</v>
      </c>
      <c r="I2">
        <f xml:space="preserve"> IF(Table2[[#This Row],[Sales Month]]=MAX(Table2[Sales Month]),Table2[[#This Row],[Upsell $ Per Non-Paying User]]*Table2[[#This Row],[Non-Paying Users]],0)</f>
        <v>0</v>
      </c>
      <c r="J2" s="7" t="str" cm="1">
        <f t="array" ref="J2">_xlfn.IFS(Table2[[#This Row],[Current Upsell $ ]]=0,"",Table2[[#This Row],[Current Upsell $ ]]&gt;=400,"High",Table2[[#This Row],[Current Upsell $ ]]&gt;=100,"Medium", Table2[[#This Row],[Current Upsell $ ]]&lt;100,"Low")</f>
        <v/>
      </c>
      <c r="K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" spans="1:18" x14ac:dyDescent="0.2">
      <c r="A3">
        <v>100001</v>
      </c>
      <c r="B3" t="s">
        <v>3</v>
      </c>
      <c r="C3">
        <v>0</v>
      </c>
      <c r="D3">
        <v>11</v>
      </c>
      <c r="E3">
        <f>IF((Table2[[#This Row],[Number of Users]]-Table2[[#This Row],[Licenses Bought]]) &gt; 0,(Table2[[#This Row],[Number of Users]]-Table2[[#This Row],[Licenses Bought]]),0)</f>
        <v>11</v>
      </c>
      <c r="F3" s="1">
        <v>43678</v>
      </c>
      <c r="G3">
        <v>0</v>
      </c>
      <c r="H3" s="4">
        <v>10</v>
      </c>
      <c r="I3">
        <f xml:space="preserve"> IF(Table2[[#This Row],[Sales Month]]=MAX(Table2[Sales Month]),Table2[[#This Row],[Upsell $ Per Non-Paying User]]*Table2[[#This Row],[Non-Paying Users]],0)</f>
        <v>0</v>
      </c>
      <c r="J3" s="7" t="str" cm="1">
        <f t="array" ref="J3">_xlfn.IFS(Table2[[#This Row],[Current Upsell $ ]]=0,"",Table2[[#This Row],[Current Upsell $ ]]&gt;=400,"High",Table2[[#This Row],[Current Upsell $ ]]&gt;=100,"Medium", Table2[[#This Row],[Current Upsell $ ]]&lt;100,"Low")</f>
        <v/>
      </c>
      <c r="K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" spans="1:18" x14ac:dyDescent="0.2">
      <c r="A4">
        <v>100001</v>
      </c>
      <c r="B4" t="s">
        <v>3</v>
      </c>
      <c r="C4">
        <v>0</v>
      </c>
      <c r="D4">
        <v>11</v>
      </c>
      <c r="E4">
        <f>IF((Table2[[#This Row],[Number of Users]]-Table2[[#This Row],[Licenses Bought]]) &gt; 0,(Table2[[#This Row],[Number of Users]]-Table2[[#This Row],[Licenses Bought]]),0)</f>
        <v>11</v>
      </c>
      <c r="F4" s="1">
        <v>43709</v>
      </c>
      <c r="G4">
        <v>0</v>
      </c>
      <c r="H4" s="4">
        <v>10</v>
      </c>
      <c r="I4">
        <f xml:space="preserve"> IF(Table2[[#This Row],[Sales Month]]=MAX(Table2[Sales Month]),Table2[[#This Row],[Upsell $ Per Non-Paying User]]*Table2[[#This Row],[Non-Paying Users]],0)</f>
        <v>0</v>
      </c>
      <c r="J4" s="7" t="str" cm="1">
        <f t="array" ref="J4">_xlfn.IFS(Table2[[#This Row],[Current Upsell $ ]]=0,"",Table2[[#This Row],[Current Upsell $ ]]&gt;=400,"High",Table2[[#This Row],[Current Upsell $ ]]&gt;=100,"Medium", Table2[[#This Row],[Current Upsell $ ]]&lt;100,"Low")</f>
        <v/>
      </c>
      <c r="K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  <c r="R4" s="10">
        <f>MAX(Table2[Sales Month])</f>
        <v>44348</v>
      </c>
    </row>
    <row r="5" spans="1:18" x14ac:dyDescent="0.2">
      <c r="A5">
        <v>100001</v>
      </c>
      <c r="B5" t="s">
        <v>3</v>
      </c>
      <c r="C5">
        <v>0</v>
      </c>
      <c r="D5">
        <v>9</v>
      </c>
      <c r="E5">
        <f>IF((Table2[[#This Row],[Number of Users]]-Table2[[#This Row],[Licenses Bought]]) &gt; 0,(Table2[[#This Row],[Number of Users]]-Table2[[#This Row],[Licenses Bought]]),0)</f>
        <v>9</v>
      </c>
      <c r="F5" s="1">
        <v>43739</v>
      </c>
      <c r="G5">
        <v>0</v>
      </c>
      <c r="H5" s="4">
        <v>10</v>
      </c>
      <c r="I5">
        <f xml:space="preserve"> IF(Table2[[#This Row],[Sales Month]]=MAX(Table2[Sales Month]),Table2[[#This Row],[Upsell $ Per Non-Paying User]]*Table2[[#This Row],[Non-Paying Users]],0)</f>
        <v>0</v>
      </c>
      <c r="J5" s="7" t="str" cm="1">
        <f t="array" ref="J5">_xlfn.IFS(Table2[[#This Row],[Current Upsell $ ]]=0,"",Table2[[#This Row],[Current Upsell $ ]]&gt;=400,"High",Table2[[#This Row],[Current Upsell $ ]]&gt;=100,"Medium", Table2[[#This Row],[Current Upsell $ ]]&lt;100,"Low")</f>
        <v/>
      </c>
      <c r="K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" spans="1:18" x14ac:dyDescent="0.2">
      <c r="A6">
        <v>100001</v>
      </c>
      <c r="B6" t="s">
        <v>3</v>
      </c>
      <c r="C6">
        <v>0</v>
      </c>
      <c r="D6">
        <v>11</v>
      </c>
      <c r="E6">
        <f>IF((Table2[[#This Row],[Number of Users]]-Table2[[#This Row],[Licenses Bought]]) &gt; 0,(Table2[[#This Row],[Number of Users]]-Table2[[#This Row],[Licenses Bought]]),0)</f>
        <v>11</v>
      </c>
      <c r="F6" s="1">
        <v>43770</v>
      </c>
      <c r="G6">
        <v>0</v>
      </c>
      <c r="H6" s="4">
        <v>10</v>
      </c>
      <c r="I6">
        <f xml:space="preserve"> IF(Table2[[#This Row],[Sales Month]]=MAX(Table2[Sales Month]),Table2[[#This Row],[Upsell $ Per Non-Paying User]]*Table2[[#This Row],[Non-Paying Users]],0)</f>
        <v>0</v>
      </c>
      <c r="J6" s="7" t="str" cm="1">
        <f t="array" ref="J6">_xlfn.IFS(Table2[[#This Row],[Current Upsell $ ]]=0,"",Table2[[#This Row],[Current Upsell $ ]]&gt;=400,"High",Table2[[#This Row],[Current Upsell $ ]]&gt;=100,"Medium", Table2[[#This Row],[Current Upsell $ ]]&lt;100,"Low")</f>
        <v/>
      </c>
      <c r="K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" spans="1:18" x14ac:dyDescent="0.2">
      <c r="A7">
        <v>100001</v>
      </c>
      <c r="B7" t="s">
        <v>3</v>
      </c>
      <c r="C7">
        <v>0</v>
      </c>
      <c r="D7">
        <v>12</v>
      </c>
      <c r="E7">
        <f>IF((Table2[[#This Row],[Number of Users]]-Table2[[#This Row],[Licenses Bought]]) &gt; 0,(Table2[[#This Row],[Number of Users]]-Table2[[#This Row],[Licenses Bought]]),0)</f>
        <v>12</v>
      </c>
      <c r="F7" s="1">
        <v>43800</v>
      </c>
      <c r="G7">
        <v>0</v>
      </c>
      <c r="H7" s="4">
        <v>10</v>
      </c>
      <c r="I7">
        <f xml:space="preserve"> IF(Table2[[#This Row],[Sales Month]]=MAX(Table2[Sales Month]),Table2[[#This Row],[Upsell $ Per Non-Paying User]]*Table2[[#This Row],[Non-Paying Users]],0)</f>
        <v>0</v>
      </c>
      <c r="J7" s="7" t="str" cm="1">
        <f t="array" ref="J7">_xlfn.IFS(Table2[[#This Row],[Current Upsell $ ]]=0,"",Table2[[#This Row],[Current Upsell $ ]]&gt;=400,"High",Table2[[#This Row],[Current Upsell $ ]]&gt;=100,"Medium", Table2[[#This Row],[Current Upsell $ ]]&lt;100,"Low")</f>
        <v/>
      </c>
      <c r="K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" spans="1:18" x14ac:dyDescent="0.2">
      <c r="A8">
        <v>100001</v>
      </c>
      <c r="B8" t="s">
        <v>3</v>
      </c>
      <c r="C8">
        <v>0</v>
      </c>
      <c r="D8">
        <v>9</v>
      </c>
      <c r="E8">
        <f>IF((Table2[[#This Row],[Number of Users]]-Table2[[#This Row],[Licenses Bought]]) &gt; 0,(Table2[[#This Row],[Number of Users]]-Table2[[#This Row],[Licenses Bought]]),0)</f>
        <v>9</v>
      </c>
      <c r="F8" s="1">
        <v>43831</v>
      </c>
      <c r="G8">
        <v>0</v>
      </c>
      <c r="H8" s="4">
        <v>10</v>
      </c>
      <c r="I8">
        <f xml:space="preserve"> IF(Table2[[#This Row],[Sales Month]]=MAX(Table2[Sales Month]),Table2[[#This Row],[Upsell $ Per Non-Paying User]]*Table2[[#This Row],[Non-Paying Users]],0)</f>
        <v>0</v>
      </c>
      <c r="J8" s="7" t="str" cm="1">
        <f t="array" ref="J8">_xlfn.IFS(Table2[[#This Row],[Current Upsell $ ]]=0,"",Table2[[#This Row],[Current Upsell $ ]]&gt;=400,"High",Table2[[#This Row],[Current Upsell $ ]]&gt;=100,"Medium", Table2[[#This Row],[Current Upsell $ ]]&lt;100,"Low")</f>
        <v/>
      </c>
      <c r="K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" spans="1:18" x14ac:dyDescent="0.2">
      <c r="A9">
        <v>100001</v>
      </c>
      <c r="B9" t="s">
        <v>3</v>
      </c>
      <c r="C9">
        <v>0</v>
      </c>
      <c r="D9">
        <v>11</v>
      </c>
      <c r="E9">
        <f>IF((Table2[[#This Row],[Number of Users]]-Table2[[#This Row],[Licenses Bought]]) &gt; 0,(Table2[[#This Row],[Number of Users]]-Table2[[#This Row],[Licenses Bought]]),0)</f>
        <v>11</v>
      </c>
      <c r="F9" s="1">
        <v>43862</v>
      </c>
      <c r="G9">
        <v>0</v>
      </c>
      <c r="H9" s="4">
        <v>10</v>
      </c>
      <c r="I9">
        <f xml:space="preserve"> IF(Table2[[#This Row],[Sales Month]]=MAX(Table2[Sales Month]),Table2[[#This Row],[Upsell $ Per Non-Paying User]]*Table2[[#This Row],[Non-Paying Users]],0)</f>
        <v>0</v>
      </c>
      <c r="J9" s="7" t="str" cm="1">
        <f t="array" ref="J9">_xlfn.IFS(Table2[[#This Row],[Current Upsell $ ]]=0,"",Table2[[#This Row],[Current Upsell $ ]]&gt;=400,"High",Table2[[#This Row],[Current Upsell $ ]]&gt;=100,"Medium", Table2[[#This Row],[Current Upsell $ ]]&lt;100,"Low")</f>
        <v/>
      </c>
      <c r="K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" spans="1:18" x14ac:dyDescent="0.2">
      <c r="A10">
        <v>100001</v>
      </c>
      <c r="B10" t="s">
        <v>3</v>
      </c>
      <c r="C10">
        <v>0</v>
      </c>
      <c r="D10">
        <v>12</v>
      </c>
      <c r="E10">
        <f>IF((Table2[[#This Row],[Number of Users]]-Table2[[#This Row],[Licenses Bought]]) &gt; 0,(Table2[[#This Row],[Number of Users]]-Table2[[#This Row],[Licenses Bought]]),0)</f>
        <v>12</v>
      </c>
      <c r="F10" s="1">
        <v>43891</v>
      </c>
      <c r="G10">
        <v>0</v>
      </c>
      <c r="H10" s="4">
        <v>10</v>
      </c>
      <c r="I10">
        <f xml:space="preserve"> IF(Table2[[#This Row],[Sales Month]]=MAX(Table2[Sales Month]),Table2[[#This Row],[Upsell $ Per Non-Paying User]]*Table2[[#This Row],[Non-Paying Users]],0)</f>
        <v>0</v>
      </c>
      <c r="J10" s="7" t="str" cm="1">
        <f t="array" ref="J10">_xlfn.IFS(Table2[[#This Row],[Current Upsell $ ]]=0,"",Table2[[#This Row],[Current Upsell $ ]]&gt;=400,"High",Table2[[#This Row],[Current Upsell $ ]]&gt;=100,"Medium", Table2[[#This Row],[Current Upsell $ ]]&lt;100,"Low")</f>
        <v/>
      </c>
      <c r="K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" spans="1:18" x14ac:dyDescent="0.2">
      <c r="A11">
        <v>100002</v>
      </c>
      <c r="B11" t="s">
        <v>3</v>
      </c>
      <c r="C11">
        <v>0</v>
      </c>
      <c r="D11">
        <v>2</v>
      </c>
      <c r="E11">
        <f>IF((Table2[[#This Row],[Number of Users]]-Table2[[#This Row],[Licenses Bought]]) &gt; 0,(Table2[[#This Row],[Number of Users]]-Table2[[#This Row],[Licenses Bought]]),0)</f>
        <v>2</v>
      </c>
      <c r="F11" s="1">
        <v>43647</v>
      </c>
      <c r="G11">
        <v>0</v>
      </c>
      <c r="H11" s="4">
        <v>10</v>
      </c>
      <c r="I11">
        <f xml:space="preserve"> IF(Table2[[#This Row],[Sales Month]]=MAX(Table2[Sales Month]),Table2[[#This Row],[Upsell $ Per Non-Paying User]]*Table2[[#This Row],[Non-Paying Users]],0)</f>
        <v>0</v>
      </c>
      <c r="J11" s="7" t="str" cm="1">
        <f t="array" ref="J11">_xlfn.IFS(Table2[[#This Row],[Current Upsell $ ]]=0,"",Table2[[#This Row],[Current Upsell $ ]]&gt;=400,"High",Table2[[#This Row],[Current Upsell $ ]]&gt;=100,"Medium", Table2[[#This Row],[Current Upsell $ ]]&lt;100,"Low")</f>
        <v/>
      </c>
      <c r="K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" spans="1:18" x14ac:dyDescent="0.2">
      <c r="A12">
        <v>100002</v>
      </c>
      <c r="B12" t="s">
        <v>3</v>
      </c>
      <c r="C12">
        <v>0</v>
      </c>
      <c r="D12">
        <v>2</v>
      </c>
      <c r="E12">
        <f>IF((Table2[[#This Row],[Number of Users]]-Table2[[#This Row],[Licenses Bought]]) &gt; 0,(Table2[[#This Row],[Number of Users]]-Table2[[#This Row],[Licenses Bought]]),0)</f>
        <v>2</v>
      </c>
      <c r="F12" s="1">
        <v>43678</v>
      </c>
      <c r="G12">
        <v>0</v>
      </c>
      <c r="H12" s="4">
        <v>10</v>
      </c>
      <c r="I12">
        <f xml:space="preserve"> IF(Table2[[#This Row],[Sales Month]]=MAX(Table2[Sales Month]),Table2[[#This Row],[Upsell $ Per Non-Paying User]]*Table2[[#This Row],[Non-Paying Users]],0)</f>
        <v>0</v>
      </c>
      <c r="J12" s="7" t="str" cm="1">
        <f t="array" ref="J12">_xlfn.IFS(Table2[[#This Row],[Current Upsell $ ]]=0,"",Table2[[#This Row],[Current Upsell $ ]]&gt;=400,"High",Table2[[#This Row],[Current Upsell $ ]]&gt;=100,"Medium", Table2[[#This Row],[Current Upsell $ ]]&lt;100,"Low")</f>
        <v/>
      </c>
      <c r="K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" spans="1:18" x14ac:dyDescent="0.2">
      <c r="A13">
        <v>100002</v>
      </c>
      <c r="B13" t="s">
        <v>3</v>
      </c>
      <c r="C13">
        <v>0</v>
      </c>
      <c r="D13">
        <v>2</v>
      </c>
      <c r="E13">
        <f>IF((Table2[[#This Row],[Number of Users]]-Table2[[#This Row],[Licenses Bought]]) &gt; 0,(Table2[[#This Row],[Number of Users]]-Table2[[#This Row],[Licenses Bought]]),0)</f>
        <v>2</v>
      </c>
      <c r="F13" s="1">
        <v>43709</v>
      </c>
      <c r="G13">
        <v>0</v>
      </c>
      <c r="H13" s="4">
        <v>10</v>
      </c>
      <c r="I13">
        <f xml:space="preserve"> IF(Table2[[#This Row],[Sales Month]]=MAX(Table2[Sales Month]),Table2[[#This Row],[Upsell $ Per Non-Paying User]]*Table2[[#This Row],[Non-Paying Users]],0)</f>
        <v>0</v>
      </c>
      <c r="J13" s="7" t="str" cm="1">
        <f t="array" ref="J13">_xlfn.IFS(Table2[[#This Row],[Current Upsell $ ]]=0,"",Table2[[#This Row],[Current Upsell $ ]]&gt;=400,"High",Table2[[#This Row],[Current Upsell $ ]]&gt;=100,"Medium", Table2[[#This Row],[Current Upsell $ ]]&lt;100,"Low")</f>
        <v/>
      </c>
      <c r="K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" spans="1:18" x14ac:dyDescent="0.2">
      <c r="A14">
        <v>100002</v>
      </c>
      <c r="B14" t="s">
        <v>3</v>
      </c>
      <c r="C14">
        <v>0</v>
      </c>
      <c r="D14">
        <v>1</v>
      </c>
      <c r="E14">
        <f>IF((Table2[[#This Row],[Number of Users]]-Table2[[#This Row],[Licenses Bought]]) &gt; 0,(Table2[[#This Row],[Number of Users]]-Table2[[#This Row],[Licenses Bought]]),0)</f>
        <v>1</v>
      </c>
      <c r="F14" s="1">
        <v>43739</v>
      </c>
      <c r="G14">
        <v>0</v>
      </c>
      <c r="H14" s="4">
        <v>10</v>
      </c>
      <c r="I14">
        <f xml:space="preserve"> IF(Table2[[#This Row],[Sales Month]]=MAX(Table2[Sales Month]),Table2[[#This Row],[Upsell $ Per Non-Paying User]]*Table2[[#This Row],[Non-Paying Users]],0)</f>
        <v>0</v>
      </c>
      <c r="J14" s="7" t="str" cm="1">
        <f t="array" ref="J14">_xlfn.IFS(Table2[[#This Row],[Current Upsell $ ]]=0,"",Table2[[#This Row],[Current Upsell $ ]]&gt;=400,"High",Table2[[#This Row],[Current Upsell $ ]]&gt;=100,"Medium", Table2[[#This Row],[Current Upsell $ ]]&lt;100,"Low")</f>
        <v/>
      </c>
      <c r="K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" spans="1:18" x14ac:dyDescent="0.2">
      <c r="A15">
        <v>100002</v>
      </c>
      <c r="B15" t="s">
        <v>3</v>
      </c>
      <c r="C15">
        <v>0</v>
      </c>
      <c r="D15">
        <v>2</v>
      </c>
      <c r="E15">
        <f>IF((Table2[[#This Row],[Number of Users]]-Table2[[#This Row],[Licenses Bought]]) &gt; 0,(Table2[[#This Row],[Number of Users]]-Table2[[#This Row],[Licenses Bought]]),0)</f>
        <v>2</v>
      </c>
      <c r="F15" s="1">
        <v>43770</v>
      </c>
      <c r="G15">
        <v>0</v>
      </c>
      <c r="H15" s="4">
        <v>10</v>
      </c>
      <c r="I15">
        <f xml:space="preserve"> IF(Table2[[#This Row],[Sales Month]]=MAX(Table2[Sales Month]),Table2[[#This Row],[Upsell $ Per Non-Paying User]]*Table2[[#This Row],[Non-Paying Users]],0)</f>
        <v>0</v>
      </c>
      <c r="J15" s="7" t="str" cm="1">
        <f t="array" ref="J15">_xlfn.IFS(Table2[[#This Row],[Current Upsell $ ]]=0,"",Table2[[#This Row],[Current Upsell $ ]]&gt;=400,"High",Table2[[#This Row],[Current Upsell $ ]]&gt;=100,"Medium", Table2[[#This Row],[Current Upsell $ ]]&lt;100,"Low")</f>
        <v/>
      </c>
      <c r="K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" spans="1:18" x14ac:dyDescent="0.2">
      <c r="A16">
        <v>100002</v>
      </c>
      <c r="B16" t="s">
        <v>3</v>
      </c>
      <c r="C16">
        <v>0</v>
      </c>
      <c r="D16">
        <v>2</v>
      </c>
      <c r="E16">
        <f>IF((Table2[[#This Row],[Number of Users]]-Table2[[#This Row],[Licenses Bought]]) &gt; 0,(Table2[[#This Row],[Number of Users]]-Table2[[#This Row],[Licenses Bought]]),0)</f>
        <v>2</v>
      </c>
      <c r="F16" s="1">
        <v>43800</v>
      </c>
      <c r="G16">
        <v>0</v>
      </c>
      <c r="H16" s="4">
        <v>10</v>
      </c>
      <c r="I16">
        <f xml:space="preserve"> IF(Table2[[#This Row],[Sales Month]]=MAX(Table2[Sales Month]),Table2[[#This Row],[Upsell $ Per Non-Paying User]]*Table2[[#This Row],[Non-Paying Users]],0)</f>
        <v>0</v>
      </c>
      <c r="J16" s="7" t="str" cm="1">
        <f t="array" ref="J16">_xlfn.IFS(Table2[[#This Row],[Current Upsell $ ]]=0,"",Table2[[#This Row],[Current Upsell $ ]]&gt;=400,"High",Table2[[#This Row],[Current Upsell $ ]]&gt;=100,"Medium", Table2[[#This Row],[Current Upsell $ ]]&lt;100,"Low")</f>
        <v/>
      </c>
      <c r="K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" spans="1:11" x14ac:dyDescent="0.2">
      <c r="A17">
        <v>100002</v>
      </c>
      <c r="B17" t="s">
        <v>3</v>
      </c>
      <c r="C17">
        <v>0</v>
      </c>
      <c r="D17">
        <v>2</v>
      </c>
      <c r="E17">
        <f>IF((Table2[[#This Row],[Number of Users]]-Table2[[#This Row],[Licenses Bought]]) &gt; 0,(Table2[[#This Row],[Number of Users]]-Table2[[#This Row],[Licenses Bought]]),0)</f>
        <v>2</v>
      </c>
      <c r="F17" s="1">
        <v>43831</v>
      </c>
      <c r="G17">
        <v>0</v>
      </c>
      <c r="H17" s="4">
        <v>10</v>
      </c>
      <c r="I17">
        <f xml:space="preserve"> IF(Table2[[#This Row],[Sales Month]]=MAX(Table2[Sales Month]),Table2[[#This Row],[Upsell $ Per Non-Paying User]]*Table2[[#This Row],[Non-Paying Users]],0)</f>
        <v>0</v>
      </c>
      <c r="J17" s="7" t="str" cm="1">
        <f t="array" ref="J17">_xlfn.IFS(Table2[[#This Row],[Current Upsell $ ]]=0,"",Table2[[#This Row],[Current Upsell $ ]]&gt;=400,"High",Table2[[#This Row],[Current Upsell $ ]]&gt;=100,"Medium", Table2[[#This Row],[Current Upsell $ ]]&lt;100,"Low")</f>
        <v/>
      </c>
      <c r="K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" spans="1:11" x14ac:dyDescent="0.2">
      <c r="A18">
        <v>100002</v>
      </c>
      <c r="B18" t="s">
        <v>3</v>
      </c>
      <c r="C18">
        <v>0</v>
      </c>
      <c r="D18">
        <v>2</v>
      </c>
      <c r="E18">
        <f>IF((Table2[[#This Row],[Number of Users]]-Table2[[#This Row],[Licenses Bought]]) &gt; 0,(Table2[[#This Row],[Number of Users]]-Table2[[#This Row],[Licenses Bought]]),0)</f>
        <v>2</v>
      </c>
      <c r="F18" s="1">
        <v>43862</v>
      </c>
      <c r="G18">
        <v>0</v>
      </c>
      <c r="H18" s="4">
        <v>10</v>
      </c>
      <c r="I18">
        <f xml:space="preserve"> IF(Table2[[#This Row],[Sales Month]]=MAX(Table2[Sales Month]),Table2[[#This Row],[Upsell $ Per Non-Paying User]]*Table2[[#This Row],[Non-Paying Users]],0)</f>
        <v>0</v>
      </c>
      <c r="J18" s="7" t="str" cm="1">
        <f t="array" ref="J18">_xlfn.IFS(Table2[[#This Row],[Current Upsell $ ]]=0,"",Table2[[#This Row],[Current Upsell $ ]]&gt;=400,"High",Table2[[#This Row],[Current Upsell $ ]]&gt;=100,"Medium", Table2[[#This Row],[Current Upsell $ ]]&lt;100,"Low")</f>
        <v/>
      </c>
      <c r="K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" spans="1:11" x14ac:dyDescent="0.2">
      <c r="A19">
        <v>100002</v>
      </c>
      <c r="B19" t="s">
        <v>3</v>
      </c>
      <c r="C19">
        <v>0</v>
      </c>
      <c r="D19">
        <v>2</v>
      </c>
      <c r="E19">
        <f>IF((Table2[[#This Row],[Number of Users]]-Table2[[#This Row],[Licenses Bought]]) &gt; 0,(Table2[[#This Row],[Number of Users]]-Table2[[#This Row],[Licenses Bought]]),0)</f>
        <v>2</v>
      </c>
      <c r="F19" s="1">
        <v>43891</v>
      </c>
      <c r="G19">
        <v>0</v>
      </c>
      <c r="H19" s="4">
        <v>10</v>
      </c>
      <c r="I19">
        <f xml:space="preserve"> IF(Table2[[#This Row],[Sales Month]]=MAX(Table2[Sales Month]),Table2[[#This Row],[Upsell $ Per Non-Paying User]]*Table2[[#This Row],[Non-Paying Users]],0)</f>
        <v>0</v>
      </c>
      <c r="J19" s="7" t="str" cm="1">
        <f t="array" ref="J19">_xlfn.IFS(Table2[[#This Row],[Current Upsell $ ]]=0,"",Table2[[#This Row],[Current Upsell $ ]]&gt;=400,"High",Table2[[#This Row],[Current Upsell $ ]]&gt;=100,"Medium", Table2[[#This Row],[Current Upsell $ ]]&lt;100,"Low")</f>
        <v/>
      </c>
      <c r="K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" spans="1:11" x14ac:dyDescent="0.2">
      <c r="A20">
        <v>100002</v>
      </c>
      <c r="B20" t="s">
        <v>3</v>
      </c>
      <c r="C20">
        <v>0</v>
      </c>
      <c r="D20">
        <v>2</v>
      </c>
      <c r="E20">
        <f>IF((Table2[[#This Row],[Number of Users]]-Table2[[#This Row],[Licenses Bought]]) &gt; 0,(Table2[[#This Row],[Number of Users]]-Table2[[#This Row],[Licenses Bought]]),0)</f>
        <v>2</v>
      </c>
      <c r="F20" s="1">
        <v>43922</v>
      </c>
      <c r="G20">
        <v>0</v>
      </c>
      <c r="H20" s="4">
        <v>10</v>
      </c>
      <c r="I20">
        <f xml:space="preserve"> IF(Table2[[#This Row],[Sales Month]]=MAX(Table2[Sales Month]),Table2[[#This Row],[Upsell $ Per Non-Paying User]]*Table2[[#This Row],[Non-Paying Users]],0)</f>
        <v>0</v>
      </c>
      <c r="J20" s="7" t="str" cm="1">
        <f t="array" ref="J20">_xlfn.IFS(Table2[[#This Row],[Current Upsell $ ]]=0,"",Table2[[#This Row],[Current Upsell $ ]]&gt;=400,"High",Table2[[#This Row],[Current Upsell $ ]]&gt;=100,"Medium", Table2[[#This Row],[Current Upsell $ ]]&lt;100,"Low")</f>
        <v/>
      </c>
      <c r="K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" spans="1:11" x14ac:dyDescent="0.2">
      <c r="A21">
        <v>100002</v>
      </c>
      <c r="B21" t="s">
        <v>3</v>
      </c>
      <c r="C21">
        <v>0</v>
      </c>
      <c r="D21">
        <v>2</v>
      </c>
      <c r="E21">
        <f>IF((Table2[[#This Row],[Number of Users]]-Table2[[#This Row],[Licenses Bought]]) &gt; 0,(Table2[[#This Row],[Number of Users]]-Table2[[#This Row],[Licenses Bought]]),0)</f>
        <v>2</v>
      </c>
      <c r="F21" s="1">
        <v>43952</v>
      </c>
      <c r="G21">
        <v>0</v>
      </c>
      <c r="H21" s="4">
        <v>10</v>
      </c>
      <c r="I21">
        <f xml:space="preserve"> IF(Table2[[#This Row],[Sales Month]]=MAX(Table2[Sales Month]),Table2[[#This Row],[Upsell $ Per Non-Paying User]]*Table2[[#This Row],[Non-Paying Users]],0)</f>
        <v>0</v>
      </c>
      <c r="J21" s="7" t="str" cm="1">
        <f t="array" ref="J21">_xlfn.IFS(Table2[[#This Row],[Current Upsell $ ]]=0,"",Table2[[#This Row],[Current Upsell $ ]]&gt;=400,"High",Table2[[#This Row],[Current Upsell $ ]]&gt;=100,"Medium", Table2[[#This Row],[Current Upsell $ ]]&lt;100,"Low")</f>
        <v/>
      </c>
      <c r="K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" spans="1:11" x14ac:dyDescent="0.2">
      <c r="A22">
        <v>100002</v>
      </c>
      <c r="B22" t="s">
        <v>3</v>
      </c>
      <c r="C22">
        <v>0</v>
      </c>
      <c r="D22">
        <v>2</v>
      </c>
      <c r="E22">
        <f>IF((Table2[[#This Row],[Number of Users]]-Table2[[#This Row],[Licenses Bought]]) &gt; 0,(Table2[[#This Row],[Number of Users]]-Table2[[#This Row],[Licenses Bought]]),0)</f>
        <v>2</v>
      </c>
      <c r="F22" s="1">
        <v>43983</v>
      </c>
      <c r="G22">
        <v>0</v>
      </c>
      <c r="H22" s="4">
        <v>10</v>
      </c>
      <c r="I22">
        <f xml:space="preserve"> IF(Table2[[#This Row],[Sales Month]]=MAX(Table2[Sales Month]),Table2[[#This Row],[Upsell $ Per Non-Paying User]]*Table2[[#This Row],[Non-Paying Users]],0)</f>
        <v>0</v>
      </c>
      <c r="J22" s="7" t="str" cm="1">
        <f t="array" ref="J22">_xlfn.IFS(Table2[[#This Row],[Current Upsell $ ]]=0,"",Table2[[#This Row],[Current Upsell $ ]]&gt;=400,"High",Table2[[#This Row],[Current Upsell $ ]]&gt;=100,"Medium", Table2[[#This Row],[Current Upsell $ ]]&lt;100,"Low")</f>
        <v/>
      </c>
      <c r="K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" spans="1:11" x14ac:dyDescent="0.2">
      <c r="A23">
        <v>100002</v>
      </c>
      <c r="B23" t="s">
        <v>3</v>
      </c>
      <c r="C23">
        <v>0</v>
      </c>
      <c r="D23">
        <v>1</v>
      </c>
      <c r="E23">
        <f>IF((Table2[[#This Row],[Number of Users]]-Table2[[#This Row],[Licenses Bought]]) &gt; 0,(Table2[[#This Row],[Number of Users]]-Table2[[#This Row],[Licenses Bought]]),0)</f>
        <v>1</v>
      </c>
      <c r="F23" s="1">
        <v>44013</v>
      </c>
      <c r="G23">
        <v>0</v>
      </c>
      <c r="H23" s="4">
        <v>10</v>
      </c>
      <c r="I23">
        <f xml:space="preserve"> IF(Table2[[#This Row],[Sales Month]]=MAX(Table2[Sales Month]),Table2[[#This Row],[Upsell $ Per Non-Paying User]]*Table2[[#This Row],[Non-Paying Users]],0)</f>
        <v>0</v>
      </c>
      <c r="J23" s="7" t="str" cm="1">
        <f t="array" ref="J23">_xlfn.IFS(Table2[[#This Row],[Current Upsell $ ]]=0,"",Table2[[#This Row],[Current Upsell $ ]]&gt;=400,"High",Table2[[#This Row],[Current Upsell $ ]]&gt;=100,"Medium", Table2[[#This Row],[Current Upsell $ ]]&lt;100,"Low")</f>
        <v/>
      </c>
      <c r="K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" spans="1:11" x14ac:dyDescent="0.2">
      <c r="A24">
        <v>100002</v>
      </c>
      <c r="B24" t="s">
        <v>3</v>
      </c>
      <c r="C24">
        <v>0</v>
      </c>
      <c r="D24">
        <v>2</v>
      </c>
      <c r="E24">
        <f>IF((Table2[[#This Row],[Number of Users]]-Table2[[#This Row],[Licenses Bought]]) &gt; 0,(Table2[[#This Row],[Number of Users]]-Table2[[#This Row],[Licenses Bought]]),0)</f>
        <v>2</v>
      </c>
      <c r="F24" s="1">
        <v>44044</v>
      </c>
      <c r="G24">
        <v>0</v>
      </c>
      <c r="H24" s="4">
        <v>10</v>
      </c>
      <c r="I24">
        <f xml:space="preserve"> IF(Table2[[#This Row],[Sales Month]]=MAX(Table2[Sales Month]),Table2[[#This Row],[Upsell $ Per Non-Paying User]]*Table2[[#This Row],[Non-Paying Users]],0)</f>
        <v>0</v>
      </c>
      <c r="J24" s="7" t="str" cm="1">
        <f t="array" ref="J24">_xlfn.IFS(Table2[[#This Row],[Current Upsell $ ]]=0,"",Table2[[#This Row],[Current Upsell $ ]]&gt;=400,"High",Table2[[#This Row],[Current Upsell $ ]]&gt;=100,"Medium", Table2[[#This Row],[Current Upsell $ ]]&lt;100,"Low")</f>
        <v/>
      </c>
      <c r="K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" spans="1:11" x14ac:dyDescent="0.2">
      <c r="A25">
        <v>100002</v>
      </c>
      <c r="B25" t="s">
        <v>3</v>
      </c>
      <c r="C25">
        <v>0</v>
      </c>
      <c r="D25">
        <v>2</v>
      </c>
      <c r="E25">
        <f>IF((Table2[[#This Row],[Number of Users]]-Table2[[#This Row],[Licenses Bought]]) &gt; 0,(Table2[[#This Row],[Number of Users]]-Table2[[#This Row],[Licenses Bought]]),0)</f>
        <v>2</v>
      </c>
      <c r="F25" s="1">
        <v>44075</v>
      </c>
      <c r="G25">
        <v>0</v>
      </c>
      <c r="H25" s="4">
        <v>10</v>
      </c>
      <c r="I25">
        <f xml:space="preserve"> IF(Table2[[#This Row],[Sales Month]]=MAX(Table2[Sales Month]),Table2[[#This Row],[Upsell $ Per Non-Paying User]]*Table2[[#This Row],[Non-Paying Users]],0)</f>
        <v>0</v>
      </c>
      <c r="J25" s="7" t="str" cm="1">
        <f t="array" ref="J25">_xlfn.IFS(Table2[[#This Row],[Current Upsell $ ]]=0,"",Table2[[#This Row],[Current Upsell $ ]]&gt;=400,"High",Table2[[#This Row],[Current Upsell $ ]]&gt;=100,"Medium", Table2[[#This Row],[Current Upsell $ ]]&lt;100,"Low")</f>
        <v/>
      </c>
      <c r="K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" spans="1:11" x14ac:dyDescent="0.2">
      <c r="A26">
        <v>100002</v>
      </c>
      <c r="B26" t="s">
        <v>3</v>
      </c>
      <c r="C26">
        <v>0</v>
      </c>
      <c r="D26">
        <v>2</v>
      </c>
      <c r="E26">
        <f>IF((Table2[[#This Row],[Number of Users]]-Table2[[#This Row],[Licenses Bought]]) &gt; 0,(Table2[[#This Row],[Number of Users]]-Table2[[#This Row],[Licenses Bought]]),0)</f>
        <v>2</v>
      </c>
      <c r="F26" s="1">
        <v>44105</v>
      </c>
      <c r="G26">
        <v>0</v>
      </c>
      <c r="H26" s="4">
        <v>10</v>
      </c>
      <c r="I26">
        <f xml:space="preserve"> IF(Table2[[#This Row],[Sales Month]]=MAX(Table2[Sales Month]),Table2[[#This Row],[Upsell $ Per Non-Paying User]]*Table2[[#This Row],[Non-Paying Users]],0)</f>
        <v>0</v>
      </c>
      <c r="J26" s="7" t="str" cm="1">
        <f t="array" ref="J26">_xlfn.IFS(Table2[[#This Row],[Current Upsell $ ]]=0,"",Table2[[#This Row],[Current Upsell $ ]]&gt;=400,"High",Table2[[#This Row],[Current Upsell $ ]]&gt;=100,"Medium", Table2[[#This Row],[Current Upsell $ ]]&lt;100,"Low")</f>
        <v/>
      </c>
      <c r="K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" spans="1:11" x14ac:dyDescent="0.2">
      <c r="A27">
        <v>100002</v>
      </c>
      <c r="B27" t="s">
        <v>3</v>
      </c>
      <c r="C27">
        <v>0</v>
      </c>
      <c r="D27">
        <v>2</v>
      </c>
      <c r="E27">
        <f>IF((Table2[[#This Row],[Number of Users]]-Table2[[#This Row],[Licenses Bought]]) &gt; 0,(Table2[[#This Row],[Number of Users]]-Table2[[#This Row],[Licenses Bought]]),0)</f>
        <v>2</v>
      </c>
      <c r="F27" s="1">
        <v>44136</v>
      </c>
      <c r="G27">
        <v>0</v>
      </c>
      <c r="H27" s="4">
        <v>10</v>
      </c>
      <c r="I27">
        <f xml:space="preserve"> IF(Table2[[#This Row],[Sales Month]]=MAX(Table2[Sales Month]),Table2[[#This Row],[Upsell $ Per Non-Paying User]]*Table2[[#This Row],[Non-Paying Users]],0)</f>
        <v>0</v>
      </c>
      <c r="J27" s="7" t="str" cm="1">
        <f t="array" ref="J27">_xlfn.IFS(Table2[[#This Row],[Current Upsell $ ]]=0,"",Table2[[#This Row],[Current Upsell $ ]]&gt;=400,"High",Table2[[#This Row],[Current Upsell $ ]]&gt;=100,"Medium", Table2[[#This Row],[Current Upsell $ ]]&lt;100,"Low")</f>
        <v/>
      </c>
      <c r="K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" spans="1:11" x14ac:dyDescent="0.2">
      <c r="A28">
        <v>100002</v>
      </c>
      <c r="B28" t="s">
        <v>3</v>
      </c>
      <c r="C28">
        <v>0</v>
      </c>
      <c r="D28">
        <v>2</v>
      </c>
      <c r="E28">
        <f>IF((Table2[[#This Row],[Number of Users]]-Table2[[#This Row],[Licenses Bought]]) &gt; 0,(Table2[[#This Row],[Number of Users]]-Table2[[#This Row],[Licenses Bought]]),0)</f>
        <v>2</v>
      </c>
      <c r="F28" s="1">
        <v>44166</v>
      </c>
      <c r="G28">
        <v>0</v>
      </c>
      <c r="H28" s="4">
        <v>10</v>
      </c>
      <c r="I28">
        <f xml:space="preserve"> IF(Table2[[#This Row],[Sales Month]]=MAX(Table2[Sales Month]),Table2[[#This Row],[Upsell $ Per Non-Paying User]]*Table2[[#This Row],[Non-Paying Users]],0)</f>
        <v>0</v>
      </c>
      <c r="J28" s="7" t="str" cm="1">
        <f t="array" ref="J28">_xlfn.IFS(Table2[[#This Row],[Current Upsell $ ]]=0,"",Table2[[#This Row],[Current Upsell $ ]]&gt;=400,"High",Table2[[#This Row],[Current Upsell $ ]]&gt;=100,"Medium", Table2[[#This Row],[Current Upsell $ ]]&lt;100,"Low")</f>
        <v/>
      </c>
      <c r="K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" spans="1:11" x14ac:dyDescent="0.2">
      <c r="A29">
        <v>100002</v>
      </c>
      <c r="B29" t="s">
        <v>3</v>
      </c>
      <c r="C29">
        <v>0</v>
      </c>
      <c r="D29">
        <v>2</v>
      </c>
      <c r="E29">
        <f>IF((Table2[[#This Row],[Number of Users]]-Table2[[#This Row],[Licenses Bought]]) &gt; 0,(Table2[[#This Row],[Number of Users]]-Table2[[#This Row],[Licenses Bought]]),0)</f>
        <v>2</v>
      </c>
      <c r="F29" s="1">
        <v>44197</v>
      </c>
      <c r="G29">
        <v>0</v>
      </c>
      <c r="H29" s="4">
        <v>10</v>
      </c>
      <c r="I29">
        <f xml:space="preserve"> IF(Table2[[#This Row],[Sales Month]]=MAX(Table2[Sales Month]),Table2[[#This Row],[Upsell $ Per Non-Paying User]]*Table2[[#This Row],[Non-Paying Users]],0)</f>
        <v>0</v>
      </c>
      <c r="J29" s="7" t="str" cm="1">
        <f t="array" ref="J29">_xlfn.IFS(Table2[[#This Row],[Current Upsell $ ]]=0,"",Table2[[#This Row],[Current Upsell $ ]]&gt;=400,"High",Table2[[#This Row],[Current Upsell $ ]]&gt;=100,"Medium", Table2[[#This Row],[Current Upsell $ ]]&lt;100,"Low")</f>
        <v/>
      </c>
      <c r="K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" spans="1:11" x14ac:dyDescent="0.2">
      <c r="A30">
        <v>100002</v>
      </c>
      <c r="B30" t="s">
        <v>3</v>
      </c>
      <c r="C30">
        <v>0</v>
      </c>
      <c r="D30">
        <v>2</v>
      </c>
      <c r="E30">
        <f>IF((Table2[[#This Row],[Number of Users]]-Table2[[#This Row],[Licenses Bought]]) &gt; 0,(Table2[[#This Row],[Number of Users]]-Table2[[#This Row],[Licenses Bought]]),0)</f>
        <v>2</v>
      </c>
      <c r="F30" s="1">
        <v>44228</v>
      </c>
      <c r="G30">
        <v>0</v>
      </c>
      <c r="H30" s="4">
        <v>10</v>
      </c>
      <c r="I30">
        <f xml:space="preserve"> IF(Table2[[#This Row],[Sales Month]]=MAX(Table2[Sales Month]),Table2[[#This Row],[Upsell $ Per Non-Paying User]]*Table2[[#This Row],[Non-Paying Users]],0)</f>
        <v>0</v>
      </c>
      <c r="J30" s="7" t="str" cm="1">
        <f t="array" ref="J30">_xlfn.IFS(Table2[[#This Row],[Current Upsell $ ]]=0,"",Table2[[#This Row],[Current Upsell $ ]]&gt;=400,"High",Table2[[#This Row],[Current Upsell $ ]]&gt;=100,"Medium", Table2[[#This Row],[Current Upsell $ ]]&lt;100,"Low")</f>
        <v/>
      </c>
      <c r="K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" spans="1:11" x14ac:dyDescent="0.2">
      <c r="A31">
        <v>100002</v>
      </c>
      <c r="B31" t="s">
        <v>3</v>
      </c>
      <c r="C31">
        <v>0</v>
      </c>
      <c r="D31">
        <v>2</v>
      </c>
      <c r="E31">
        <f>IF((Table2[[#This Row],[Number of Users]]-Table2[[#This Row],[Licenses Bought]]) &gt; 0,(Table2[[#This Row],[Number of Users]]-Table2[[#This Row],[Licenses Bought]]),0)</f>
        <v>2</v>
      </c>
      <c r="F31" s="1">
        <v>44256</v>
      </c>
      <c r="G31">
        <v>0</v>
      </c>
      <c r="H31" s="4">
        <v>10</v>
      </c>
      <c r="I31">
        <f xml:space="preserve"> IF(Table2[[#This Row],[Sales Month]]=MAX(Table2[Sales Month]),Table2[[#This Row],[Upsell $ Per Non-Paying User]]*Table2[[#This Row],[Non-Paying Users]],0)</f>
        <v>0</v>
      </c>
      <c r="J31" s="7" t="str" cm="1">
        <f t="array" ref="J31">_xlfn.IFS(Table2[[#This Row],[Current Upsell $ ]]=0,"",Table2[[#This Row],[Current Upsell $ ]]&gt;=400,"High",Table2[[#This Row],[Current Upsell $ ]]&gt;=100,"Medium", Table2[[#This Row],[Current Upsell $ ]]&lt;100,"Low")</f>
        <v/>
      </c>
      <c r="K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" spans="1:11" x14ac:dyDescent="0.2">
      <c r="A32">
        <v>100002</v>
      </c>
      <c r="B32" t="s">
        <v>3</v>
      </c>
      <c r="C32">
        <v>0</v>
      </c>
      <c r="D32">
        <v>2</v>
      </c>
      <c r="E32">
        <f>IF((Table2[[#This Row],[Number of Users]]-Table2[[#This Row],[Licenses Bought]]) &gt; 0,(Table2[[#This Row],[Number of Users]]-Table2[[#This Row],[Licenses Bought]]),0)</f>
        <v>2</v>
      </c>
      <c r="F32" s="1">
        <v>44287</v>
      </c>
      <c r="G32">
        <v>0</v>
      </c>
      <c r="H32" s="4">
        <v>10</v>
      </c>
      <c r="I32">
        <f xml:space="preserve"> IF(Table2[[#This Row],[Sales Month]]=MAX(Table2[Sales Month]),Table2[[#This Row],[Upsell $ Per Non-Paying User]]*Table2[[#This Row],[Non-Paying Users]],0)</f>
        <v>0</v>
      </c>
      <c r="J32" s="7" t="str" cm="1">
        <f t="array" ref="J32">_xlfn.IFS(Table2[[#This Row],[Current Upsell $ ]]=0,"",Table2[[#This Row],[Current Upsell $ ]]&gt;=400,"High",Table2[[#This Row],[Current Upsell $ ]]&gt;=100,"Medium", Table2[[#This Row],[Current Upsell $ ]]&lt;100,"Low")</f>
        <v/>
      </c>
      <c r="K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" spans="1:11" x14ac:dyDescent="0.2">
      <c r="A33">
        <v>100003</v>
      </c>
      <c r="B33" t="s">
        <v>3</v>
      </c>
      <c r="C33">
        <v>0</v>
      </c>
      <c r="D33">
        <v>5</v>
      </c>
      <c r="E33">
        <f>IF((Table2[[#This Row],[Number of Users]]-Table2[[#This Row],[Licenses Bought]]) &gt; 0,(Table2[[#This Row],[Number of Users]]-Table2[[#This Row],[Licenses Bought]]),0)</f>
        <v>5</v>
      </c>
      <c r="F33" s="1">
        <v>43709</v>
      </c>
      <c r="G33">
        <v>0</v>
      </c>
      <c r="H33" s="4">
        <v>10</v>
      </c>
      <c r="I33">
        <f xml:space="preserve"> IF(Table2[[#This Row],[Sales Month]]=MAX(Table2[Sales Month]),Table2[[#This Row],[Upsell $ Per Non-Paying User]]*Table2[[#This Row],[Non-Paying Users]],0)</f>
        <v>0</v>
      </c>
      <c r="J33" s="7" t="str" cm="1">
        <f t="array" ref="J33">_xlfn.IFS(Table2[[#This Row],[Current Upsell $ ]]=0,"",Table2[[#This Row],[Current Upsell $ ]]&gt;=400,"High",Table2[[#This Row],[Current Upsell $ ]]&gt;=100,"Medium", Table2[[#This Row],[Current Upsell $ ]]&lt;100,"Low")</f>
        <v/>
      </c>
      <c r="K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" spans="1:11" x14ac:dyDescent="0.2">
      <c r="A34">
        <v>100003</v>
      </c>
      <c r="B34" t="s">
        <v>0</v>
      </c>
      <c r="C34">
        <v>2</v>
      </c>
      <c r="D34">
        <v>4</v>
      </c>
      <c r="E34">
        <f>IF((Table2[[#This Row],[Number of Users]]-Table2[[#This Row],[Licenses Bought]]) &gt; 0,(Table2[[#This Row],[Number of Users]]-Table2[[#This Row],[Licenses Bought]]),0)</f>
        <v>2</v>
      </c>
      <c r="F34" s="1">
        <v>43739</v>
      </c>
      <c r="G34">
        <v>20</v>
      </c>
      <c r="H34" s="4">
        <v>10</v>
      </c>
      <c r="I34">
        <f xml:space="preserve"> IF(Table2[[#This Row],[Sales Month]]=MAX(Table2[Sales Month]),Table2[[#This Row],[Upsell $ Per Non-Paying User]]*Table2[[#This Row],[Non-Paying Users]],0)</f>
        <v>0</v>
      </c>
      <c r="J34" s="7" t="str" cm="1">
        <f t="array" ref="J34">_xlfn.IFS(Table2[[#This Row],[Current Upsell $ ]]=0,"",Table2[[#This Row],[Current Upsell $ ]]&gt;=400,"High",Table2[[#This Row],[Current Upsell $ ]]&gt;=100,"Medium", Table2[[#This Row],[Current Upsell $ ]]&lt;100,"Low")</f>
        <v/>
      </c>
      <c r="K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" spans="1:11" x14ac:dyDescent="0.2">
      <c r="A35">
        <v>100003</v>
      </c>
      <c r="B35" t="s">
        <v>0</v>
      </c>
      <c r="C35">
        <v>4</v>
      </c>
      <c r="D35">
        <v>5</v>
      </c>
      <c r="E35">
        <f>IF((Table2[[#This Row],[Number of Users]]-Table2[[#This Row],[Licenses Bought]]) &gt; 0,(Table2[[#This Row],[Number of Users]]-Table2[[#This Row],[Licenses Bought]]),0)</f>
        <v>1</v>
      </c>
      <c r="F35" s="1">
        <v>43770</v>
      </c>
      <c r="G35">
        <v>40</v>
      </c>
      <c r="H35" s="4">
        <v>10</v>
      </c>
      <c r="I35">
        <f xml:space="preserve"> IF(Table2[[#This Row],[Sales Month]]=MAX(Table2[Sales Month]),Table2[[#This Row],[Upsell $ Per Non-Paying User]]*Table2[[#This Row],[Non-Paying Users]],0)</f>
        <v>0</v>
      </c>
      <c r="J35" s="7" t="str" cm="1">
        <f t="array" ref="J35">_xlfn.IFS(Table2[[#This Row],[Current Upsell $ ]]=0,"",Table2[[#This Row],[Current Upsell $ ]]&gt;=400,"High",Table2[[#This Row],[Current Upsell $ ]]&gt;=100,"Medium", Table2[[#This Row],[Current Upsell $ ]]&lt;100,"Low")</f>
        <v/>
      </c>
      <c r="K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" spans="1:11" x14ac:dyDescent="0.2">
      <c r="A36">
        <v>100003</v>
      </c>
      <c r="B36" t="s">
        <v>0</v>
      </c>
      <c r="C36">
        <v>4</v>
      </c>
      <c r="D36">
        <v>5</v>
      </c>
      <c r="E36">
        <f>IF((Table2[[#This Row],[Number of Users]]-Table2[[#This Row],[Licenses Bought]]) &gt; 0,(Table2[[#This Row],[Number of Users]]-Table2[[#This Row],[Licenses Bought]]),0)</f>
        <v>1</v>
      </c>
      <c r="F36" s="1">
        <v>43800</v>
      </c>
      <c r="G36">
        <v>40</v>
      </c>
      <c r="H36" s="4">
        <v>10</v>
      </c>
      <c r="I36">
        <f xml:space="preserve"> IF(Table2[[#This Row],[Sales Month]]=MAX(Table2[Sales Month]),Table2[[#This Row],[Upsell $ Per Non-Paying User]]*Table2[[#This Row],[Non-Paying Users]],0)</f>
        <v>0</v>
      </c>
      <c r="J36" s="7" t="str" cm="1">
        <f t="array" ref="J36">_xlfn.IFS(Table2[[#This Row],[Current Upsell $ ]]=0,"",Table2[[#This Row],[Current Upsell $ ]]&gt;=400,"High",Table2[[#This Row],[Current Upsell $ ]]&gt;=100,"Medium", Table2[[#This Row],[Current Upsell $ ]]&lt;100,"Low")</f>
        <v/>
      </c>
      <c r="K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" spans="1:11" x14ac:dyDescent="0.2">
      <c r="A37">
        <v>100003</v>
      </c>
      <c r="B37" t="s">
        <v>0</v>
      </c>
      <c r="C37">
        <v>4</v>
      </c>
      <c r="D37">
        <v>6</v>
      </c>
      <c r="E37">
        <f>IF((Table2[[#This Row],[Number of Users]]-Table2[[#This Row],[Licenses Bought]]) &gt; 0,(Table2[[#This Row],[Number of Users]]-Table2[[#This Row],[Licenses Bought]]),0)</f>
        <v>2</v>
      </c>
      <c r="F37" s="1">
        <v>43831</v>
      </c>
      <c r="G37">
        <v>40</v>
      </c>
      <c r="H37" s="4">
        <v>10</v>
      </c>
      <c r="I37">
        <f xml:space="preserve"> IF(Table2[[#This Row],[Sales Month]]=MAX(Table2[Sales Month]),Table2[[#This Row],[Upsell $ Per Non-Paying User]]*Table2[[#This Row],[Non-Paying Users]],0)</f>
        <v>0</v>
      </c>
      <c r="J37" s="7" t="str" cm="1">
        <f t="array" ref="J37">_xlfn.IFS(Table2[[#This Row],[Current Upsell $ ]]=0,"",Table2[[#This Row],[Current Upsell $ ]]&gt;=400,"High",Table2[[#This Row],[Current Upsell $ ]]&gt;=100,"Medium", Table2[[#This Row],[Current Upsell $ ]]&lt;100,"Low")</f>
        <v/>
      </c>
      <c r="K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" spans="1:11" x14ac:dyDescent="0.2">
      <c r="A38">
        <v>100003</v>
      </c>
      <c r="B38" t="s">
        <v>0</v>
      </c>
      <c r="C38">
        <v>4</v>
      </c>
      <c r="D38">
        <v>5</v>
      </c>
      <c r="E38">
        <f>IF((Table2[[#This Row],[Number of Users]]-Table2[[#This Row],[Licenses Bought]]) &gt; 0,(Table2[[#This Row],[Number of Users]]-Table2[[#This Row],[Licenses Bought]]),0)</f>
        <v>1</v>
      </c>
      <c r="F38" s="1">
        <v>43862</v>
      </c>
      <c r="G38">
        <v>40</v>
      </c>
      <c r="H38" s="4">
        <v>10</v>
      </c>
      <c r="I38">
        <f xml:space="preserve"> IF(Table2[[#This Row],[Sales Month]]=MAX(Table2[Sales Month]),Table2[[#This Row],[Upsell $ Per Non-Paying User]]*Table2[[#This Row],[Non-Paying Users]],0)</f>
        <v>0</v>
      </c>
      <c r="J38" s="7" t="str" cm="1">
        <f t="array" ref="J38">_xlfn.IFS(Table2[[#This Row],[Current Upsell $ ]]=0,"",Table2[[#This Row],[Current Upsell $ ]]&gt;=400,"High",Table2[[#This Row],[Current Upsell $ ]]&gt;=100,"Medium", Table2[[#This Row],[Current Upsell $ ]]&lt;100,"Low")</f>
        <v/>
      </c>
      <c r="K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" spans="1:11" x14ac:dyDescent="0.2">
      <c r="A39">
        <v>100003</v>
      </c>
      <c r="B39" t="s">
        <v>0</v>
      </c>
      <c r="C39">
        <v>4</v>
      </c>
      <c r="D39">
        <v>6</v>
      </c>
      <c r="E39">
        <f>IF((Table2[[#This Row],[Number of Users]]-Table2[[#This Row],[Licenses Bought]]) &gt; 0,(Table2[[#This Row],[Number of Users]]-Table2[[#This Row],[Licenses Bought]]),0)</f>
        <v>2</v>
      </c>
      <c r="F39" s="1">
        <v>43891</v>
      </c>
      <c r="G39">
        <v>40</v>
      </c>
      <c r="H39" s="4">
        <v>10</v>
      </c>
      <c r="I39">
        <f xml:space="preserve"> IF(Table2[[#This Row],[Sales Month]]=MAX(Table2[Sales Month]),Table2[[#This Row],[Upsell $ Per Non-Paying User]]*Table2[[#This Row],[Non-Paying Users]],0)</f>
        <v>0</v>
      </c>
      <c r="J39" s="7" t="str" cm="1">
        <f t="array" ref="J39">_xlfn.IFS(Table2[[#This Row],[Current Upsell $ ]]=0,"",Table2[[#This Row],[Current Upsell $ ]]&gt;=400,"High",Table2[[#This Row],[Current Upsell $ ]]&gt;=100,"Medium", Table2[[#This Row],[Current Upsell $ ]]&lt;100,"Low")</f>
        <v/>
      </c>
      <c r="K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" spans="1:11" x14ac:dyDescent="0.2">
      <c r="A40">
        <v>100003</v>
      </c>
      <c r="B40" t="s">
        <v>0</v>
      </c>
      <c r="C40">
        <v>4</v>
      </c>
      <c r="D40">
        <v>5</v>
      </c>
      <c r="E40">
        <f>IF((Table2[[#This Row],[Number of Users]]-Table2[[#This Row],[Licenses Bought]]) &gt; 0,(Table2[[#This Row],[Number of Users]]-Table2[[#This Row],[Licenses Bought]]),0)</f>
        <v>1</v>
      </c>
      <c r="F40" s="1">
        <v>43922</v>
      </c>
      <c r="G40">
        <v>40</v>
      </c>
      <c r="H40" s="4">
        <v>10</v>
      </c>
      <c r="I40">
        <f xml:space="preserve"> IF(Table2[[#This Row],[Sales Month]]=MAX(Table2[Sales Month]),Table2[[#This Row],[Upsell $ Per Non-Paying User]]*Table2[[#This Row],[Non-Paying Users]],0)</f>
        <v>0</v>
      </c>
      <c r="J40" s="7" t="str" cm="1">
        <f t="array" ref="J40">_xlfn.IFS(Table2[[#This Row],[Current Upsell $ ]]=0,"",Table2[[#This Row],[Current Upsell $ ]]&gt;=400,"High",Table2[[#This Row],[Current Upsell $ ]]&gt;=100,"Medium", Table2[[#This Row],[Current Upsell $ ]]&lt;100,"Low")</f>
        <v/>
      </c>
      <c r="K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" spans="1:11" x14ac:dyDescent="0.2">
      <c r="A41">
        <v>100004</v>
      </c>
      <c r="B41" t="s">
        <v>3</v>
      </c>
      <c r="C41">
        <v>0</v>
      </c>
      <c r="D41">
        <v>7</v>
      </c>
      <c r="E41">
        <f>IF((Table2[[#This Row],[Number of Users]]-Table2[[#This Row],[Licenses Bought]]) &gt; 0,(Table2[[#This Row],[Number of Users]]-Table2[[#This Row],[Licenses Bought]]),0)</f>
        <v>7</v>
      </c>
      <c r="F41" s="1">
        <v>43770</v>
      </c>
      <c r="G41">
        <v>0</v>
      </c>
      <c r="H41" s="4">
        <v>10</v>
      </c>
      <c r="I41">
        <f xml:space="preserve"> IF(Table2[[#This Row],[Sales Month]]=MAX(Table2[Sales Month]),Table2[[#This Row],[Upsell $ Per Non-Paying User]]*Table2[[#This Row],[Non-Paying Users]],0)</f>
        <v>0</v>
      </c>
      <c r="J41" s="7" t="str" cm="1">
        <f t="array" ref="J41">_xlfn.IFS(Table2[[#This Row],[Current Upsell $ ]]=0,"",Table2[[#This Row],[Current Upsell $ ]]&gt;=400,"High",Table2[[#This Row],[Current Upsell $ ]]&gt;=100,"Medium", Table2[[#This Row],[Current Upsell $ ]]&lt;100,"Low")</f>
        <v/>
      </c>
      <c r="K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" spans="1:11" x14ac:dyDescent="0.2">
      <c r="A42">
        <v>100004</v>
      </c>
      <c r="B42" t="s">
        <v>3</v>
      </c>
      <c r="C42">
        <v>0</v>
      </c>
      <c r="D42">
        <v>7</v>
      </c>
      <c r="E42">
        <f>IF((Table2[[#This Row],[Number of Users]]-Table2[[#This Row],[Licenses Bought]]) &gt; 0,(Table2[[#This Row],[Number of Users]]-Table2[[#This Row],[Licenses Bought]]),0)</f>
        <v>7</v>
      </c>
      <c r="F42" s="1">
        <v>43800</v>
      </c>
      <c r="G42">
        <v>0</v>
      </c>
      <c r="H42" s="4">
        <v>10</v>
      </c>
      <c r="I42">
        <f xml:space="preserve"> IF(Table2[[#This Row],[Sales Month]]=MAX(Table2[Sales Month]),Table2[[#This Row],[Upsell $ Per Non-Paying User]]*Table2[[#This Row],[Non-Paying Users]],0)</f>
        <v>0</v>
      </c>
      <c r="J42" s="7" t="str" cm="1">
        <f t="array" ref="J42">_xlfn.IFS(Table2[[#This Row],[Current Upsell $ ]]=0,"",Table2[[#This Row],[Current Upsell $ ]]&gt;=400,"High",Table2[[#This Row],[Current Upsell $ ]]&gt;=100,"Medium", Table2[[#This Row],[Current Upsell $ ]]&lt;100,"Low")</f>
        <v/>
      </c>
      <c r="K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" spans="1:11" x14ac:dyDescent="0.2">
      <c r="A43">
        <v>100004</v>
      </c>
      <c r="B43" t="s">
        <v>3</v>
      </c>
      <c r="C43">
        <v>0</v>
      </c>
      <c r="D43">
        <v>7</v>
      </c>
      <c r="E43">
        <f>IF((Table2[[#This Row],[Number of Users]]-Table2[[#This Row],[Licenses Bought]]) &gt; 0,(Table2[[#This Row],[Number of Users]]-Table2[[#This Row],[Licenses Bought]]),0)</f>
        <v>7</v>
      </c>
      <c r="F43" s="1">
        <v>43831</v>
      </c>
      <c r="G43">
        <v>0</v>
      </c>
      <c r="H43" s="4">
        <v>10</v>
      </c>
      <c r="I43">
        <f xml:space="preserve"> IF(Table2[[#This Row],[Sales Month]]=MAX(Table2[Sales Month]),Table2[[#This Row],[Upsell $ Per Non-Paying User]]*Table2[[#This Row],[Non-Paying Users]],0)</f>
        <v>0</v>
      </c>
      <c r="J43" s="7" t="str" cm="1">
        <f t="array" ref="J43">_xlfn.IFS(Table2[[#This Row],[Current Upsell $ ]]=0,"",Table2[[#This Row],[Current Upsell $ ]]&gt;=400,"High",Table2[[#This Row],[Current Upsell $ ]]&gt;=100,"Medium", Table2[[#This Row],[Current Upsell $ ]]&lt;100,"Low")</f>
        <v/>
      </c>
      <c r="K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" spans="1:11" x14ac:dyDescent="0.2">
      <c r="A44">
        <v>100004</v>
      </c>
      <c r="B44" t="s">
        <v>3</v>
      </c>
      <c r="C44">
        <v>0</v>
      </c>
      <c r="D44">
        <v>8</v>
      </c>
      <c r="E44">
        <f>IF((Table2[[#This Row],[Number of Users]]-Table2[[#This Row],[Licenses Bought]]) &gt; 0,(Table2[[#This Row],[Number of Users]]-Table2[[#This Row],[Licenses Bought]]),0)</f>
        <v>8</v>
      </c>
      <c r="F44" s="1">
        <v>43862</v>
      </c>
      <c r="G44">
        <v>0</v>
      </c>
      <c r="H44" s="4">
        <v>10</v>
      </c>
      <c r="I44">
        <f xml:space="preserve"> IF(Table2[[#This Row],[Sales Month]]=MAX(Table2[Sales Month]),Table2[[#This Row],[Upsell $ Per Non-Paying User]]*Table2[[#This Row],[Non-Paying Users]],0)</f>
        <v>0</v>
      </c>
      <c r="J44" s="7" t="str" cm="1">
        <f t="array" ref="J44">_xlfn.IFS(Table2[[#This Row],[Current Upsell $ ]]=0,"",Table2[[#This Row],[Current Upsell $ ]]&gt;=400,"High",Table2[[#This Row],[Current Upsell $ ]]&gt;=100,"Medium", Table2[[#This Row],[Current Upsell $ ]]&lt;100,"Low")</f>
        <v/>
      </c>
      <c r="K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" spans="1:11" x14ac:dyDescent="0.2">
      <c r="A45">
        <v>100004</v>
      </c>
      <c r="B45" t="s">
        <v>3</v>
      </c>
      <c r="C45">
        <v>0</v>
      </c>
      <c r="D45">
        <v>9</v>
      </c>
      <c r="E45">
        <f>IF((Table2[[#This Row],[Number of Users]]-Table2[[#This Row],[Licenses Bought]]) &gt; 0,(Table2[[#This Row],[Number of Users]]-Table2[[#This Row],[Licenses Bought]]),0)</f>
        <v>9</v>
      </c>
      <c r="F45" s="1">
        <v>43891</v>
      </c>
      <c r="G45">
        <v>0</v>
      </c>
      <c r="H45" s="4">
        <v>10</v>
      </c>
      <c r="I45">
        <f xml:space="preserve"> IF(Table2[[#This Row],[Sales Month]]=MAX(Table2[Sales Month]),Table2[[#This Row],[Upsell $ Per Non-Paying User]]*Table2[[#This Row],[Non-Paying Users]],0)</f>
        <v>0</v>
      </c>
      <c r="J45" s="7" t="str" cm="1">
        <f t="array" ref="J45">_xlfn.IFS(Table2[[#This Row],[Current Upsell $ ]]=0,"",Table2[[#This Row],[Current Upsell $ ]]&gt;=400,"High",Table2[[#This Row],[Current Upsell $ ]]&gt;=100,"Medium", Table2[[#This Row],[Current Upsell $ ]]&lt;100,"Low")</f>
        <v/>
      </c>
      <c r="K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" spans="1:11" x14ac:dyDescent="0.2">
      <c r="A46">
        <v>100004</v>
      </c>
      <c r="B46" t="s">
        <v>3</v>
      </c>
      <c r="C46">
        <v>0</v>
      </c>
      <c r="D46">
        <v>7</v>
      </c>
      <c r="E46">
        <f>IF((Table2[[#This Row],[Number of Users]]-Table2[[#This Row],[Licenses Bought]]) &gt; 0,(Table2[[#This Row],[Number of Users]]-Table2[[#This Row],[Licenses Bought]]),0)</f>
        <v>7</v>
      </c>
      <c r="F46" s="1">
        <v>43922</v>
      </c>
      <c r="G46">
        <v>0</v>
      </c>
      <c r="H46" s="4">
        <v>10</v>
      </c>
      <c r="I46">
        <f xml:space="preserve"> IF(Table2[[#This Row],[Sales Month]]=MAX(Table2[Sales Month]),Table2[[#This Row],[Upsell $ Per Non-Paying User]]*Table2[[#This Row],[Non-Paying Users]],0)</f>
        <v>0</v>
      </c>
      <c r="J46" s="7" t="str" cm="1">
        <f t="array" ref="J46">_xlfn.IFS(Table2[[#This Row],[Current Upsell $ ]]=0,"",Table2[[#This Row],[Current Upsell $ ]]&gt;=400,"High",Table2[[#This Row],[Current Upsell $ ]]&gt;=100,"Medium", Table2[[#This Row],[Current Upsell $ ]]&lt;100,"Low")</f>
        <v/>
      </c>
      <c r="K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" spans="1:11" x14ac:dyDescent="0.2">
      <c r="A47">
        <v>100004</v>
      </c>
      <c r="B47" t="s">
        <v>3</v>
      </c>
      <c r="C47">
        <v>0</v>
      </c>
      <c r="D47">
        <v>7</v>
      </c>
      <c r="E47">
        <f>IF((Table2[[#This Row],[Number of Users]]-Table2[[#This Row],[Licenses Bought]]) &gt; 0,(Table2[[#This Row],[Number of Users]]-Table2[[#This Row],[Licenses Bought]]),0)</f>
        <v>7</v>
      </c>
      <c r="F47" s="1">
        <v>43952</v>
      </c>
      <c r="G47">
        <v>0</v>
      </c>
      <c r="H47" s="4">
        <v>10</v>
      </c>
      <c r="I47">
        <f xml:space="preserve"> IF(Table2[[#This Row],[Sales Month]]=MAX(Table2[Sales Month]),Table2[[#This Row],[Upsell $ Per Non-Paying User]]*Table2[[#This Row],[Non-Paying Users]],0)</f>
        <v>0</v>
      </c>
      <c r="J47" s="7" t="str" cm="1">
        <f t="array" ref="J47">_xlfn.IFS(Table2[[#This Row],[Current Upsell $ ]]=0,"",Table2[[#This Row],[Current Upsell $ ]]&gt;=400,"High",Table2[[#This Row],[Current Upsell $ ]]&gt;=100,"Medium", Table2[[#This Row],[Current Upsell $ ]]&lt;100,"Low")</f>
        <v/>
      </c>
      <c r="K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" spans="1:11" x14ac:dyDescent="0.2">
      <c r="A48">
        <v>100004</v>
      </c>
      <c r="B48" t="s">
        <v>3</v>
      </c>
      <c r="C48">
        <v>0</v>
      </c>
      <c r="D48">
        <v>7</v>
      </c>
      <c r="E48">
        <f>IF((Table2[[#This Row],[Number of Users]]-Table2[[#This Row],[Licenses Bought]]) &gt; 0,(Table2[[#This Row],[Number of Users]]-Table2[[#This Row],[Licenses Bought]]),0)</f>
        <v>7</v>
      </c>
      <c r="F48" s="1">
        <v>43983</v>
      </c>
      <c r="G48">
        <v>0</v>
      </c>
      <c r="H48" s="4">
        <v>10</v>
      </c>
      <c r="I48">
        <f xml:space="preserve"> IF(Table2[[#This Row],[Sales Month]]=MAX(Table2[Sales Month]),Table2[[#This Row],[Upsell $ Per Non-Paying User]]*Table2[[#This Row],[Non-Paying Users]],0)</f>
        <v>0</v>
      </c>
      <c r="J48" s="7" t="str" cm="1">
        <f t="array" ref="J48">_xlfn.IFS(Table2[[#This Row],[Current Upsell $ ]]=0,"",Table2[[#This Row],[Current Upsell $ ]]&gt;=400,"High",Table2[[#This Row],[Current Upsell $ ]]&gt;=100,"Medium", Table2[[#This Row],[Current Upsell $ ]]&lt;100,"Low")</f>
        <v/>
      </c>
      <c r="K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" spans="1:11" x14ac:dyDescent="0.2">
      <c r="A49">
        <v>100004</v>
      </c>
      <c r="B49" t="s">
        <v>3</v>
      </c>
      <c r="C49">
        <v>0</v>
      </c>
      <c r="D49">
        <v>7</v>
      </c>
      <c r="E49">
        <f>IF((Table2[[#This Row],[Number of Users]]-Table2[[#This Row],[Licenses Bought]]) &gt; 0,(Table2[[#This Row],[Number of Users]]-Table2[[#This Row],[Licenses Bought]]),0)</f>
        <v>7</v>
      </c>
      <c r="F49" s="1">
        <v>44013</v>
      </c>
      <c r="G49">
        <v>0</v>
      </c>
      <c r="H49" s="4">
        <v>10</v>
      </c>
      <c r="I49">
        <f xml:space="preserve"> IF(Table2[[#This Row],[Sales Month]]=MAX(Table2[Sales Month]),Table2[[#This Row],[Upsell $ Per Non-Paying User]]*Table2[[#This Row],[Non-Paying Users]],0)</f>
        <v>0</v>
      </c>
      <c r="J49" s="7" t="str" cm="1">
        <f t="array" ref="J49">_xlfn.IFS(Table2[[#This Row],[Current Upsell $ ]]=0,"",Table2[[#This Row],[Current Upsell $ ]]&gt;=400,"High",Table2[[#This Row],[Current Upsell $ ]]&gt;=100,"Medium", Table2[[#This Row],[Current Upsell $ ]]&lt;100,"Low")</f>
        <v/>
      </c>
      <c r="K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" spans="1:11" x14ac:dyDescent="0.2">
      <c r="A50">
        <v>100004</v>
      </c>
      <c r="B50" t="s">
        <v>3</v>
      </c>
      <c r="C50">
        <v>0</v>
      </c>
      <c r="D50">
        <v>9</v>
      </c>
      <c r="E50">
        <f>IF((Table2[[#This Row],[Number of Users]]-Table2[[#This Row],[Licenses Bought]]) &gt; 0,(Table2[[#This Row],[Number of Users]]-Table2[[#This Row],[Licenses Bought]]),0)</f>
        <v>9</v>
      </c>
      <c r="F50" s="1">
        <v>44044</v>
      </c>
      <c r="G50">
        <v>0</v>
      </c>
      <c r="H50" s="4">
        <v>10</v>
      </c>
      <c r="I50">
        <f xml:space="preserve"> IF(Table2[[#This Row],[Sales Month]]=MAX(Table2[Sales Month]),Table2[[#This Row],[Upsell $ Per Non-Paying User]]*Table2[[#This Row],[Non-Paying Users]],0)</f>
        <v>0</v>
      </c>
      <c r="J50" s="7" t="str" cm="1">
        <f t="array" ref="J50">_xlfn.IFS(Table2[[#This Row],[Current Upsell $ ]]=0,"",Table2[[#This Row],[Current Upsell $ ]]&gt;=400,"High",Table2[[#This Row],[Current Upsell $ ]]&gt;=100,"Medium", Table2[[#This Row],[Current Upsell $ ]]&lt;100,"Low")</f>
        <v/>
      </c>
      <c r="K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" spans="1:11" x14ac:dyDescent="0.2">
      <c r="A51">
        <v>100004</v>
      </c>
      <c r="B51" t="s">
        <v>3</v>
      </c>
      <c r="C51">
        <v>0</v>
      </c>
      <c r="D51">
        <v>7</v>
      </c>
      <c r="E51">
        <f>IF((Table2[[#This Row],[Number of Users]]-Table2[[#This Row],[Licenses Bought]]) &gt; 0,(Table2[[#This Row],[Number of Users]]-Table2[[#This Row],[Licenses Bought]]),0)</f>
        <v>7</v>
      </c>
      <c r="F51" s="1">
        <v>44075</v>
      </c>
      <c r="G51">
        <v>0</v>
      </c>
      <c r="H51" s="4">
        <v>10</v>
      </c>
      <c r="I51">
        <f xml:space="preserve"> IF(Table2[[#This Row],[Sales Month]]=MAX(Table2[Sales Month]),Table2[[#This Row],[Upsell $ Per Non-Paying User]]*Table2[[#This Row],[Non-Paying Users]],0)</f>
        <v>0</v>
      </c>
      <c r="J51" s="7" t="str" cm="1">
        <f t="array" ref="J51">_xlfn.IFS(Table2[[#This Row],[Current Upsell $ ]]=0,"",Table2[[#This Row],[Current Upsell $ ]]&gt;=400,"High",Table2[[#This Row],[Current Upsell $ ]]&gt;=100,"Medium", Table2[[#This Row],[Current Upsell $ ]]&lt;100,"Low")</f>
        <v/>
      </c>
      <c r="K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" spans="1:11" x14ac:dyDescent="0.2">
      <c r="A52">
        <v>100005</v>
      </c>
      <c r="B52" t="s">
        <v>3</v>
      </c>
      <c r="C52">
        <v>0</v>
      </c>
      <c r="D52">
        <v>47</v>
      </c>
      <c r="E52">
        <f>IF((Table2[[#This Row],[Number of Users]]-Table2[[#This Row],[Licenses Bought]]) &gt; 0,(Table2[[#This Row],[Number of Users]]-Table2[[#This Row],[Licenses Bought]]),0)</f>
        <v>47</v>
      </c>
      <c r="F52" s="1">
        <v>43800</v>
      </c>
      <c r="G52">
        <v>0</v>
      </c>
      <c r="H52" s="4">
        <v>10</v>
      </c>
      <c r="I52">
        <f xml:space="preserve"> IF(Table2[[#This Row],[Sales Month]]=MAX(Table2[Sales Month]),Table2[[#This Row],[Upsell $ Per Non-Paying User]]*Table2[[#This Row],[Non-Paying Users]],0)</f>
        <v>0</v>
      </c>
      <c r="J52" s="7" t="str" cm="1">
        <f t="array" ref="J52">_xlfn.IFS(Table2[[#This Row],[Current Upsell $ ]]=0,"",Table2[[#This Row],[Current Upsell $ ]]&gt;=400,"High",Table2[[#This Row],[Current Upsell $ ]]&gt;=100,"Medium", Table2[[#This Row],[Current Upsell $ ]]&lt;100,"Low")</f>
        <v/>
      </c>
      <c r="K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" spans="1:11" x14ac:dyDescent="0.2">
      <c r="A53">
        <v>100005</v>
      </c>
      <c r="B53" t="s">
        <v>1</v>
      </c>
      <c r="C53">
        <v>23</v>
      </c>
      <c r="D53">
        <v>40</v>
      </c>
      <c r="E53">
        <f>IF((Table2[[#This Row],[Number of Users]]-Table2[[#This Row],[Licenses Bought]]) &gt; 0,(Table2[[#This Row],[Number of Users]]-Table2[[#This Row],[Licenses Bought]]),0)</f>
        <v>17</v>
      </c>
      <c r="F53" s="1">
        <v>43831</v>
      </c>
      <c r="G53">
        <v>575</v>
      </c>
      <c r="H53" s="4">
        <v>25</v>
      </c>
      <c r="I53">
        <f xml:space="preserve"> IF(Table2[[#This Row],[Sales Month]]=MAX(Table2[Sales Month]),Table2[[#This Row],[Upsell $ Per Non-Paying User]]*Table2[[#This Row],[Non-Paying Users]],0)</f>
        <v>0</v>
      </c>
      <c r="J53" s="7" t="str" cm="1">
        <f t="array" ref="J53">_xlfn.IFS(Table2[[#This Row],[Current Upsell $ ]]=0,"",Table2[[#This Row],[Current Upsell $ ]]&gt;=400,"High",Table2[[#This Row],[Current Upsell $ ]]&gt;=100,"Medium", Table2[[#This Row],[Current Upsell $ ]]&lt;100,"Low")</f>
        <v/>
      </c>
      <c r="K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" spans="1:11" x14ac:dyDescent="0.2">
      <c r="A54">
        <v>100005</v>
      </c>
      <c r="B54" t="s">
        <v>1</v>
      </c>
      <c r="C54">
        <v>37</v>
      </c>
      <c r="D54">
        <v>32</v>
      </c>
      <c r="E54">
        <f>IF((Table2[[#This Row],[Number of Users]]-Table2[[#This Row],[Licenses Bought]]) &gt; 0,(Table2[[#This Row],[Number of Users]]-Table2[[#This Row],[Licenses Bought]]),0)</f>
        <v>0</v>
      </c>
      <c r="F54" s="1">
        <v>43862</v>
      </c>
      <c r="G54">
        <v>925</v>
      </c>
      <c r="H54" s="4">
        <v>25</v>
      </c>
      <c r="I54">
        <f xml:space="preserve"> IF(Table2[[#This Row],[Sales Month]]=MAX(Table2[Sales Month]),Table2[[#This Row],[Upsell $ Per Non-Paying User]]*Table2[[#This Row],[Non-Paying Users]],0)</f>
        <v>0</v>
      </c>
      <c r="J54" s="7" t="str" cm="1">
        <f t="array" ref="J54">_xlfn.IFS(Table2[[#This Row],[Current Upsell $ ]]=0,"",Table2[[#This Row],[Current Upsell $ ]]&gt;=400,"High",Table2[[#This Row],[Current Upsell $ ]]&gt;=100,"Medium", Table2[[#This Row],[Current Upsell $ ]]&lt;100,"Low")</f>
        <v/>
      </c>
      <c r="K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" spans="1:11" x14ac:dyDescent="0.2">
      <c r="A55">
        <v>100005</v>
      </c>
      <c r="B55" t="s">
        <v>1</v>
      </c>
      <c r="C55">
        <v>29</v>
      </c>
      <c r="D55">
        <v>47</v>
      </c>
      <c r="E55">
        <f>IF((Table2[[#This Row],[Number of Users]]-Table2[[#This Row],[Licenses Bought]]) &gt; 0,(Table2[[#This Row],[Number of Users]]-Table2[[#This Row],[Licenses Bought]]),0)</f>
        <v>18</v>
      </c>
      <c r="F55" s="1">
        <v>43891</v>
      </c>
      <c r="G55">
        <v>725</v>
      </c>
      <c r="H55" s="4">
        <v>25</v>
      </c>
      <c r="I55">
        <f xml:space="preserve"> IF(Table2[[#This Row],[Sales Month]]=MAX(Table2[Sales Month]),Table2[[#This Row],[Upsell $ Per Non-Paying User]]*Table2[[#This Row],[Non-Paying Users]],0)</f>
        <v>0</v>
      </c>
      <c r="J55" s="7" t="str" cm="1">
        <f t="array" ref="J55">_xlfn.IFS(Table2[[#This Row],[Current Upsell $ ]]=0,"",Table2[[#This Row],[Current Upsell $ ]]&gt;=400,"High",Table2[[#This Row],[Current Upsell $ ]]&gt;=100,"Medium", Table2[[#This Row],[Current Upsell $ ]]&lt;100,"Low")</f>
        <v/>
      </c>
      <c r="K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" spans="1:11" x14ac:dyDescent="0.2">
      <c r="A56">
        <v>100005</v>
      </c>
      <c r="B56" t="s">
        <v>1</v>
      </c>
      <c r="C56">
        <v>37</v>
      </c>
      <c r="D56">
        <v>44</v>
      </c>
      <c r="E56">
        <f>IF((Table2[[#This Row],[Number of Users]]-Table2[[#This Row],[Licenses Bought]]) &gt; 0,(Table2[[#This Row],[Number of Users]]-Table2[[#This Row],[Licenses Bought]]),0)</f>
        <v>7</v>
      </c>
      <c r="F56" s="1">
        <v>43922</v>
      </c>
      <c r="G56">
        <v>925</v>
      </c>
      <c r="H56" s="4">
        <v>25</v>
      </c>
      <c r="I56">
        <f xml:space="preserve"> IF(Table2[[#This Row],[Sales Month]]=MAX(Table2[Sales Month]),Table2[[#This Row],[Upsell $ Per Non-Paying User]]*Table2[[#This Row],[Non-Paying Users]],0)</f>
        <v>0</v>
      </c>
      <c r="J56" s="7" t="str" cm="1">
        <f t="array" ref="J56">_xlfn.IFS(Table2[[#This Row],[Current Upsell $ ]]=0,"",Table2[[#This Row],[Current Upsell $ ]]&gt;=400,"High",Table2[[#This Row],[Current Upsell $ ]]&gt;=100,"Medium", Table2[[#This Row],[Current Upsell $ ]]&lt;100,"Low")</f>
        <v/>
      </c>
      <c r="K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" spans="1:11" x14ac:dyDescent="0.2">
      <c r="A57">
        <v>100005</v>
      </c>
      <c r="B57" t="s">
        <v>1</v>
      </c>
      <c r="C57">
        <v>37</v>
      </c>
      <c r="D57">
        <v>41</v>
      </c>
      <c r="E57">
        <f>IF((Table2[[#This Row],[Number of Users]]-Table2[[#This Row],[Licenses Bought]]) &gt; 0,(Table2[[#This Row],[Number of Users]]-Table2[[#This Row],[Licenses Bought]]),0)</f>
        <v>4</v>
      </c>
      <c r="F57" s="1">
        <v>43952</v>
      </c>
      <c r="G57">
        <v>925</v>
      </c>
      <c r="H57" s="4">
        <v>25</v>
      </c>
      <c r="I57">
        <f xml:space="preserve"> IF(Table2[[#This Row],[Sales Month]]=MAX(Table2[Sales Month]),Table2[[#This Row],[Upsell $ Per Non-Paying User]]*Table2[[#This Row],[Non-Paying Users]],0)</f>
        <v>0</v>
      </c>
      <c r="J57" s="7" t="str" cm="1">
        <f t="array" ref="J57">_xlfn.IFS(Table2[[#This Row],[Current Upsell $ ]]=0,"",Table2[[#This Row],[Current Upsell $ ]]&gt;=400,"High",Table2[[#This Row],[Current Upsell $ ]]&gt;=100,"Medium", Table2[[#This Row],[Current Upsell $ ]]&lt;100,"Low")</f>
        <v/>
      </c>
      <c r="K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" spans="1:11" x14ac:dyDescent="0.2">
      <c r="A58">
        <v>100005</v>
      </c>
      <c r="B58" t="s">
        <v>1</v>
      </c>
      <c r="C58">
        <v>37</v>
      </c>
      <c r="D58">
        <v>53</v>
      </c>
      <c r="E58">
        <f>IF((Table2[[#This Row],[Number of Users]]-Table2[[#This Row],[Licenses Bought]]) &gt; 0,(Table2[[#This Row],[Number of Users]]-Table2[[#This Row],[Licenses Bought]]),0)</f>
        <v>16</v>
      </c>
      <c r="F58" s="1">
        <v>43983</v>
      </c>
      <c r="G58">
        <v>925</v>
      </c>
      <c r="H58" s="4">
        <v>25</v>
      </c>
      <c r="I58">
        <f xml:space="preserve"> IF(Table2[[#This Row],[Sales Month]]=MAX(Table2[Sales Month]),Table2[[#This Row],[Upsell $ Per Non-Paying User]]*Table2[[#This Row],[Non-Paying Users]],0)</f>
        <v>0</v>
      </c>
      <c r="J58" s="7" t="str" cm="1">
        <f t="array" ref="J58">_xlfn.IFS(Table2[[#This Row],[Current Upsell $ ]]=0,"",Table2[[#This Row],[Current Upsell $ ]]&gt;=400,"High",Table2[[#This Row],[Current Upsell $ ]]&gt;=100,"Medium", Table2[[#This Row],[Current Upsell $ ]]&lt;100,"Low")</f>
        <v/>
      </c>
      <c r="K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" spans="1:11" x14ac:dyDescent="0.2">
      <c r="A59">
        <v>100005</v>
      </c>
      <c r="B59" t="s">
        <v>1</v>
      </c>
      <c r="C59">
        <v>37</v>
      </c>
      <c r="D59">
        <v>50</v>
      </c>
      <c r="E59">
        <f>IF((Table2[[#This Row],[Number of Users]]-Table2[[#This Row],[Licenses Bought]]) &gt; 0,(Table2[[#This Row],[Number of Users]]-Table2[[#This Row],[Licenses Bought]]),0)</f>
        <v>13</v>
      </c>
      <c r="F59" s="1">
        <v>44013</v>
      </c>
      <c r="G59">
        <v>925</v>
      </c>
      <c r="H59" s="4">
        <v>25</v>
      </c>
      <c r="I59">
        <f xml:space="preserve"> IF(Table2[[#This Row],[Sales Month]]=MAX(Table2[Sales Month]),Table2[[#This Row],[Upsell $ Per Non-Paying User]]*Table2[[#This Row],[Non-Paying Users]],0)</f>
        <v>0</v>
      </c>
      <c r="J59" s="7" t="str" cm="1">
        <f t="array" ref="J59">_xlfn.IFS(Table2[[#This Row],[Current Upsell $ ]]=0,"",Table2[[#This Row],[Current Upsell $ ]]&gt;=400,"High",Table2[[#This Row],[Current Upsell $ ]]&gt;=100,"Medium", Table2[[#This Row],[Current Upsell $ ]]&lt;100,"Low")</f>
        <v/>
      </c>
      <c r="K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" spans="1:11" x14ac:dyDescent="0.2">
      <c r="A60">
        <v>100005</v>
      </c>
      <c r="B60" t="s">
        <v>1</v>
      </c>
      <c r="C60">
        <v>37</v>
      </c>
      <c r="D60">
        <v>47</v>
      </c>
      <c r="E60">
        <f>IF((Table2[[#This Row],[Number of Users]]-Table2[[#This Row],[Licenses Bought]]) &gt; 0,(Table2[[#This Row],[Number of Users]]-Table2[[#This Row],[Licenses Bought]]),0)</f>
        <v>10</v>
      </c>
      <c r="F60" s="1">
        <v>44044</v>
      </c>
      <c r="G60">
        <v>925</v>
      </c>
      <c r="H60" s="4">
        <v>25</v>
      </c>
      <c r="I60">
        <f xml:space="preserve"> IF(Table2[[#This Row],[Sales Month]]=MAX(Table2[Sales Month]),Table2[[#This Row],[Upsell $ Per Non-Paying User]]*Table2[[#This Row],[Non-Paying Users]],0)</f>
        <v>0</v>
      </c>
      <c r="J60" s="7" t="str" cm="1">
        <f t="array" ref="J60">_xlfn.IFS(Table2[[#This Row],[Current Upsell $ ]]=0,"",Table2[[#This Row],[Current Upsell $ ]]&gt;=400,"High",Table2[[#This Row],[Current Upsell $ ]]&gt;=100,"Medium", Table2[[#This Row],[Current Upsell $ ]]&lt;100,"Low")</f>
        <v/>
      </c>
      <c r="K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" spans="1:11" x14ac:dyDescent="0.2">
      <c r="A61">
        <v>100005</v>
      </c>
      <c r="B61" t="s">
        <v>1</v>
      </c>
      <c r="C61">
        <v>37</v>
      </c>
      <c r="D61">
        <v>46</v>
      </c>
      <c r="E61">
        <f>IF((Table2[[#This Row],[Number of Users]]-Table2[[#This Row],[Licenses Bought]]) &gt; 0,(Table2[[#This Row],[Number of Users]]-Table2[[#This Row],[Licenses Bought]]),0)</f>
        <v>9</v>
      </c>
      <c r="F61" s="1">
        <v>44075</v>
      </c>
      <c r="G61">
        <v>925</v>
      </c>
      <c r="H61" s="4">
        <v>25</v>
      </c>
      <c r="I61">
        <f xml:space="preserve"> IF(Table2[[#This Row],[Sales Month]]=MAX(Table2[Sales Month]),Table2[[#This Row],[Upsell $ Per Non-Paying User]]*Table2[[#This Row],[Non-Paying Users]],0)</f>
        <v>0</v>
      </c>
      <c r="J61" s="7" t="str" cm="1">
        <f t="array" ref="J61">_xlfn.IFS(Table2[[#This Row],[Current Upsell $ ]]=0,"",Table2[[#This Row],[Current Upsell $ ]]&gt;=400,"High",Table2[[#This Row],[Current Upsell $ ]]&gt;=100,"Medium", Table2[[#This Row],[Current Upsell $ ]]&lt;100,"Low")</f>
        <v/>
      </c>
      <c r="K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" spans="1:11" x14ac:dyDescent="0.2">
      <c r="A62">
        <v>100005</v>
      </c>
      <c r="B62" t="s">
        <v>1</v>
      </c>
      <c r="C62">
        <v>37</v>
      </c>
      <c r="D62">
        <v>42</v>
      </c>
      <c r="E62">
        <f>IF((Table2[[#This Row],[Number of Users]]-Table2[[#This Row],[Licenses Bought]]) &gt; 0,(Table2[[#This Row],[Number of Users]]-Table2[[#This Row],[Licenses Bought]]),0)</f>
        <v>5</v>
      </c>
      <c r="F62" s="1">
        <v>44105</v>
      </c>
      <c r="G62">
        <v>925</v>
      </c>
      <c r="H62" s="4">
        <v>25</v>
      </c>
      <c r="I62">
        <f xml:space="preserve"> IF(Table2[[#This Row],[Sales Month]]=MAX(Table2[Sales Month]),Table2[[#This Row],[Upsell $ Per Non-Paying User]]*Table2[[#This Row],[Non-Paying Users]],0)</f>
        <v>0</v>
      </c>
      <c r="J62" s="7" t="str" cm="1">
        <f t="array" ref="J62">_xlfn.IFS(Table2[[#This Row],[Current Upsell $ ]]=0,"",Table2[[#This Row],[Current Upsell $ ]]&gt;=400,"High",Table2[[#This Row],[Current Upsell $ ]]&gt;=100,"Medium", Table2[[#This Row],[Current Upsell $ ]]&lt;100,"Low")</f>
        <v/>
      </c>
      <c r="K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" spans="1:11" x14ac:dyDescent="0.2">
      <c r="A63">
        <v>100005</v>
      </c>
      <c r="B63" t="s">
        <v>1</v>
      </c>
      <c r="C63">
        <v>37</v>
      </c>
      <c r="D63">
        <v>45</v>
      </c>
      <c r="E63">
        <f>IF((Table2[[#This Row],[Number of Users]]-Table2[[#This Row],[Licenses Bought]]) &gt; 0,(Table2[[#This Row],[Number of Users]]-Table2[[#This Row],[Licenses Bought]]),0)</f>
        <v>8</v>
      </c>
      <c r="F63" s="1">
        <v>44136</v>
      </c>
      <c r="G63">
        <v>925</v>
      </c>
      <c r="H63" s="4">
        <v>25</v>
      </c>
      <c r="I63">
        <f xml:space="preserve"> IF(Table2[[#This Row],[Sales Month]]=MAX(Table2[Sales Month]),Table2[[#This Row],[Upsell $ Per Non-Paying User]]*Table2[[#This Row],[Non-Paying Users]],0)</f>
        <v>0</v>
      </c>
      <c r="J63" s="7" t="str" cm="1">
        <f t="array" ref="J63">_xlfn.IFS(Table2[[#This Row],[Current Upsell $ ]]=0,"",Table2[[#This Row],[Current Upsell $ ]]&gt;=400,"High",Table2[[#This Row],[Current Upsell $ ]]&gt;=100,"Medium", Table2[[#This Row],[Current Upsell $ ]]&lt;100,"Low")</f>
        <v/>
      </c>
      <c r="K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" spans="1:11" x14ac:dyDescent="0.2">
      <c r="A64">
        <v>100005</v>
      </c>
      <c r="B64" t="s">
        <v>1</v>
      </c>
      <c r="C64">
        <v>37</v>
      </c>
      <c r="D64">
        <v>46</v>
      </c>
      <c r="E64">
        <f>IF((Table2[[#This Row],[Number of Users]]-Table2[[#This Row],[Licenses Bought]]) &gt; 0,(Table2[[#This Row],[Number of Users]]-Table2[[#This Row],[Licenses Bought]]),0)</f>
        <v>9</v>
      </c>
      <c r="F64" s="1">
        <v>44166</v>
      </c>
      <c r="G64">
        <v>925</v>
      </c>
      <c r="H64" s="4">
        <v>25</v>
      </c>
      <c r="I64">
        <f xml:space="preserve"> IF(Table2[[#This Row],[Sales Month]]=MAX(Table2[Sales Month]),Table2[[#This Row],[Upsell $ Per Non-Paying User]]*Table2[[#This Row],[Non-Paying Users]],0)</f>
        <v>0</v>
      </c>
      <c r="J64" s="7" t="str" cm="1">
        <f t="array" ref="J64">_xlfn.IFS(Table2[[#This Row],[Current Upsell $ ]]=0,"",Table2[[#This Row],[Current Upsell $ ]]&gt;=400,"High",Table2[[#This Row],[Current Upsell $ ]]&gt;=100,"Medium", Table2[[#This Row],[Current Upsell $ ]]&lt;100,"Low")</f>
        <v/>
      </c>
      <c r="K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" spans="1:11" x14ac:dyDescent="0.2">
      <c r="A65">
        <v>100005</v>
      </c>
      <c r="B65" t="s">
        <v>1</v>
      </c>
      <c r="C65">
        <v>37</v>
      </c>
      <c r="D65">
        <v>49</v>
      </c>
      <c r="E65">
        <f>IF((Table2[[#This Row],[Number of Users]]-Table2[[#This Row],[Licenses Bought]]) &gt; 0,(Table2[[#This Row],[Number of Users]]-Table2[[#This Row],[Licenses Bought]]),0)</f>
        <v>12</v>
      </c>
      <c r="F65" s="1">
        <v>44197</v>
      </c>
      <c r="G65">
        <v>925</v>
      </c>
      <c r="H65" s="4">
        <v>25</v>
      </c>
      <c r="I65">
        <f xml:space="preserve"> IF(Table2[[#This Row],[Sales Month]]=MAX(Table2[Sales Month]),Table2[[#This Row],[Upsell $ Per Non-Paying User]]*Table2[[#This Row],[Non-Paying Users]],0)</f>
        <v>0</v>
      </c>
      <c r="J65" s="7" t="str" cm="1">
        <f t="array" ref="J65">_xlfn.IFS(Table2[[#This Row],[Current Upsell $ ]]=0,"",Table2[[#This Row],[Current Upsell $ ]]&gt;=400,"High",Table2[[#This Row],[Current Upsell $ ]]&gt;=100,"Medium", Table2[[#This Row],[Current Upsell $ ]]&lt;100,"Low")</f>
        <v/>
      </c>
      <c r="K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" spans="1:11" x14ac:dyDescent="0.2">
      <c r="A66">
        <v>100005</v>
      </c>
      <c r="B66" t="s">
        <v>1</v>
      </c>
      <c r="C66">
        <v>37</v>
      </c>
      <c r="D66">
        <v>34</v>
      </c>
      <c r="E66">
        <f>IF((Table2[[#This Row],[Number of Users]]-Table2[[#This Row],[Licenses Bought]]) &gt; 0,(Table2[[#This Row],[Number of Users]]-Table2[[#This Row],[Licenses Bought]]),0)</f>
        <v>0</v>
      </c>
      <c r="F66" s="1">
        <v>44228</v>
      </c>
      <c r="G66">
        <v>925</v>
      </c>
      <c r="H66" s="4">
        <v>25</v>
      </c>
      <c r="I66">
        <f xml:space="preserve"> IF(Table2[[#This Row],[Sales Month]]=MAX(Table2[Sales Month]),Table2[[#This Row],[Upsell $ Per Non-Paying User]]*Table2[[#This Row],[Non-Paying Users]],0)</f>
        <v>0</v>
      </c>
      <c r="J66" s="7" t="str" cm="1">
        <f t="array" ref="J66">_xlfn.IFS(Table2[[#This Row],[Current Upsell $ ]]=0,"",Table2[[#This Row],[Current Upsell $ ]]&gt;=400,"High",Table2[[#This Row],[Current Upsell $ ]]&gt;=100,"Medium", Table2[[#This Row],[Current Upsell $ ]]&lt;100,"Low")</f>
        <v/>
      </c>
      <c r="K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" spans="1:11" x14ac:dyDescent="0.2">
      <c r="A67">
        <v>100005</v>
      </c>
      <c r="B67" t="s">
        <v>1</v>
      </c>
      <c r="C67">
        <v>37</v>
      </c>
      <c r="D67">
        <v>52</v>
      </c>
      <c r="E67">
        <f>IF((Table2[[#This Row],[Number of Users]]-Table2[[#This Row],[Licenses Bought]]) &gt; 0,(Table2[[#This Row],[Number of Users]]-Table2[[#This Row],[Licenses Bought]]),0)</f>
        <v>15</v>
      </c>
      <c r="F67" s="1">
        <v>44256</v>
      </c>
      <c r="G67">
        <v>925</v>
      </c>
      <c r="H67" s="4">
        <v>25</v>
      </c>
      <c r="I67">
        <f xml:space="preserve"> IF(Table2[[#This Row],[Sales Month]]=MAX(Table2[Sales Month]),Table2[[#This Row],[Upsell $ Per Non-Paying User]]*Table2[[#This Row],[Non-Paying Users]],0)</f>
        <v>0</v>
      </c>
      <c r="J67" s="7" t="str" cm="1">
        <f t="array" ref="J67">_xlfn.IFS(Table2[[#This Row],[Current Upsell $ ]]=0,"",Table2[[#This Row],[Current Upsell $ ]]&gt;=400,"High",Table2[[#This Row],[Current Upsell $ ]]&gt;=100,"Medium", Table2[[#This Row],[Current Upsell $ ]]&lt;100,"Low")</f>
        <v/>
      </c>
      <c r="K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" spans="1:11" x14ac:dyDescent="0.2">
      <c r="A68">
        <v>100005</v>
      </c>
      <c r="B68" t="s">
        <v>1</v>
      </c>
      <c r="C68">
        <v>37</v>
      </c>
      <c r="D68">
        <v>48</v>
      </c>
      <c r="E68">
        <f>IF((Table2[[#This Row],[Number of Users]]-Table2[[#This Row],[Licenses Bought]]) &gt; 0,(Table2[[#This Row],[Number of Users]]-Table2[[#This Row],[Licenses Bought]]),0)</f>
        <v>11</v>
      </c>
      <c r="F68" s="1">
        <v>44287</v>
      </c>
      <c r="G68">
        <v>925</v>
      </c>
      <c r="H68" s="4">
        <v>25</v>
      </c>
      <c r="I68">
        <f xml:space="preserve"> IF(Table2[[#This Row],[Sales Month]]=MAX(Table2[Sales Month]),Table2[[#This Row],[Upsell $ Per Non-Paying User]]*Table2[[#This Row],[Non-Paying Users]],0)</f>
        <v>0</v>
      </c>
      <c r="J68" s="7"/>
      <c r="K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" spans="1:11" x14ac:dyDescent="0.2">
      <c r="A69">
        <v>100005</v>
      </c>
      <c r="B69" t="s">
        <v>1</v>
      </c>
      <c r="C69">
        <v>37</v>
      </c>
      <c r="D69">
        <v>55</v>
      </c>
      <c r="E69">
        <f>IF((Table2[[#This Row],[Number of Users]]-Table2[[#This Row],[Licenses Bought]]) &gt; 0,(Table2[[#This Row],[Number of Users]]-Table2[[#This Row],[Licenses Bought]]),0)</f>
        <v>18</v>
      </c>
      <c r="F69" s="1">
        <v>44317</v>
      </c>
      <c r="G69">
        <v>925</v>
      </c>
      <c r="H69" s="4">
        <v>25</v>
      </c>
      <c r="I69">
        <f xml:space="preserve"> IF(Table2[[#This Row],[Sales Month]]=MAX(Table2[Sales Month]),Table2[[#This Row],[Upsell $ Per Non-Paying User]]*Table2[[#This Row],[Non-Paying Users]],0)</f>
        <v>0</v>
      </c>
      <c r="J69" s="7" t="str" cm="1">
        <f t="array" ref="J69">_xlfn.IFS(Table2[[#This Row],[Current Upsell $ ]]=0,"",Table2[[#This Row],[Current Upsell $ ]]&gt;=400,"High",Table2[[#This Row],[Current Upsell $ ]]&gt;=100,"Medium", Table2[[#This Row],[Current Upsell $ ]]&lt;100,"Low")</f>
        <v/>
      </c>
      <c r="K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" spans="1:11" x14ac:dyDescent="0.2">
      <c r="A70">
        <v>100006</v>
      </c>
      <c r="B70" t="s">
        <v>3</v>
      </c>
      <c r="C70">
        <v>0</v>
      </c>
      <c r="D70">
        <v>5</v>
      </c>
      <c r="E70">
        <f>IF((Table2[[#This Row],[Number of Users]]-Table2[[#This Row],[Licenses Bought]]) &gt; 0,(Table2[[#This Row],[Number of Users]]-Table2[[#This Row],[Licenses Bought]]),0)</f>
        <v>5</v>
      </c>
      <c r="F70" s="1">
        <v>43800</v>
      </c>
      <c r="G70">
        <v>0</v>
      </c>
      <c r="H70" s="4">
        <v>10</v>
      </c>
      <c r="I70">
        <f xml:space="preserve"> IF(Table2[[#This Row],[Sales Month]]=MAX(Table2[Sales Month]),Table2[[#This Row],[Upsell $ Per Non-Paying User]]*Table2[[#This Row],[Non-Paying Users]],0)</f>
        <v>0</v>
      </c>
      <c r="J70" s="7" t="str" cm="1">
        <f t="array" ref="J70">_xlfn.IFS(Table2[[#This Row],[Current Upsell $ ]]=0,"",Table2[[#This Row],[Current Upsell $ ]]&gt;=400,"High",Table2[[#This Row],[Current Upsell $ ]]&gt;=100,"Medium", Table2[[#This Row],[Current Upsell $ ]]&lt;100,"Low")</f>
        <v/>
      </c>
      <c r="K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" spans="1:11" x14ac:dyDescent="0.2">
      <c r="A71">
        <v>100006</v>
      </c>
      <c r="B71" t="s">
        <v>0</v>
      </c>
      <c r="C71">
        <v>3</v>
      </c>
      <c r="D71">
        <v>8</v>
      </c>
      <c r="E71">
        <f>IF((Table2[[#This Row],[Number of Users]]-Table2[[#This Row],[Licenses Bought]]) &gt; 0,(Table2[[#This Row],[Number of Users]]-Table2[[#This Row],[Licenses Bought]]),0)</f>
        <v>5</v>
      </c>
      <c r="F71" s="1">
        <v>43831</v>
      </c>
      <c r="G71">
        <v>30</v>
      </c>
      <c r="H71" s="4">
        <v>10</v>
      </c>
      <c r="I71">
        <f xml:space="preserve"> IF(Table2[[#This Row],[Sales Month]]=MAX(Table2[Sales Month]),Table2[[#This Row],[Upsell $ Per Non-Paying User]]*Table2[[#This Row],[Non-Paying Users]],0)</f>
        <v>0</v>
      </c>
      <c r="J71" s="7" t="str" cm="1">
        <f t="array" ref="J71">_xlfn.IFS(Table2[[#This Row],[Current Upsell $ ]]=0,"",Table2[[#This Row],[Current Upsell $ ]]&gt;=400,"High",Table2[[#This Row],[Current Upsell $ ]]&gt;=100,"Medium", Table2[[#This Row],[Current Upsell $ ]]&lt;100,"Low")</f>
        <v/>
      </c>
      <c r="K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" spans="1:11" x14ac:dyDescent="0.2">
      <c r="A72">
        <v>100006</v>
      </c>
      <c r="B72" t="s">
        <v>0</v>
      </c>
      <c r="C72">
        <v>5</v>
      </c>
      <c r="D72">
        <v>6</v>
      </c>
      <c r="E72">
        <f>IF((Table2[[#This Row],[Number of Users]]-Table2[[#This Row],[Licenses Bought]]) &gt; 0,(Table2[[#This Row],[Number of Users]]-Table2[[#This Row],[Licenses Bought]]),0)</f>
        <v>1</v>
      </c>
      <c r="F72" s="1">
        <v>43862</v>
      </c>
      <c r="G72">
        <v>50</v>
      </c>
      <c r="H72" s="4">
        <v>10</v>
      </c>
      <c r="I72">
        <f xml:space="preserve"> IF(Table2[[#This Row],[Sales Month]]=MAX(Table2[Sales Month]),Table2[[#This Row],[Upsell $ Per Non-Paying User]]*Table2[[#This Row],[Non-Paying Users]],0)</f>
        <v>0</v>
      </c>
      <c r="J72" s="7" t="str" cm="1">
        <f t="array" ref="J72">_xlfn.IFS(Table2[[#This Row],[Current Upsell $ ]]=0,"",Table2[[#This Row],[Current Upsell $ ]]&gt;=400,"High",Table2[[#This Row],[Current Upsell $ ]]&gt;=100,"Medium", Table2[[#This Row],[Current Upsell $ ]]&lt;100,"Low")</f>
        <v/>
      </c>
      <c r="K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" spans="1:11" x14ac:dyDescent="0.2">
      <c r="A73">
        <v>100006</v>
      </c>
      <c r="B73" t="s">
        <v>0</v>
      </c>
      <c r="C73">
        <v>5</v>
      </c>
      <c r="D73">
        <v>7</v>
      </c>
      <c r="E73">
        <f>IF((Table2[[#This Row],[Number of Users]]-Table2[[#This Row],[Licenses Bought]]) &gt; 0,(Table2[[#This Row],[Number of Users]]-Table2[[#This Row],[Licenses Bought]]),0)</f>
        <v>2</v>
      </c>
      <c r="F73" s="1">
        <v>43891</v>
      </c>
      <c r="G73">
        <v>50</v>
      </c>
      <c r="H73" s="4">
        <v>10</v>
      </c>
      <c r="I73">
        <f xml:space="preserve"> IF(Table2[[#This Row],[Sales Month]]=MAX(Table2[Sales Month]),Table2[[#This Row],[Upsell $ Per Non-Paying User]]*Table2[[#This Row],[Non-Paying Users]],0)</f>
        <v>0</v>
      </c>
      <c r="J73" s="7" t="str" cm="1">
        <f t="array" ref="J73">_xlfn.IFS(Table2[[#This Row],[Current Upsell $ ]]=0,"",Table2[[#This Row],[Current Upsell $ ]]&gt;=400,"High",Table2[[#This Row],[Current Upsell $ ]]&gt;=100,"Medium", Table2[[#This Row],[Current Upsell $ ]]&lt;100,"Low")</f>
        <v/>
      </c>
      <c r="K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" spans="1:11" x14ac:dyDescent="0.2">
      <c r="A74">
        <v>100006</v>
      </c>
      <c r="B74" t="s">
        <v>0</v>
      </c>
      <c r="C74">
        <v>5</v>
      </c>
      <c r="D74">
        <v>7</v>
      </c>
      <c r="E74">
        <f>IF((Table2[[#This Row],[Number of Users]]-Table2[[#This Row],[Licenses Bought]]) &gt; 0,(Table2[[#This Row],[Number of Users]]-Table2[[#This Row],[Licenses Bought]]),0)</f>
        <v>2</v>
      </c>
      <c r="F74" s="1">
        <v>43922</v>
      </c>
      <c r="G74">
        <v>50</v>
      </c>
      <c r="H74" s="4">
        <v>10</v>
      </c>
      <c r="I74">
        <f xml:space="preserve"> IF(Table2[[#This Row],[Sales Month]]=MAX(Table2[Sales Month]),Table2[[#This Row],[Upsell $ Per Non-Paying User]]*Table2[[#This Row],[Non-Paying Users]],0)</f>
        <v>0</v>
      </c>
      <c r="J74" s="7" t="str" cm="1">
        <f t="array" ref="J74">_xlfn.IFS(Table2[[#This Row],[Current Upsell $ ]]=0,"",Table2[[#This Row],[Current Upsell $ ]]&gt;=400,"High",Table2[[#This Row],[Current Upsell $ ]]&gt;=100,"Medium", Table2[[#This Row],[Current Upsell $ ]]&lt;100,"Low")</f>
        <v/>
      </c>
      <c r="K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" spans="1:11" x14ac:dyDescent="0.2">
      <c r="A75">
        <v>100006</v>
      </c>
      <c r="B75" t="s">
        <v>0</v>
      </c>
      <c r="C75">
        <v>5</v>
      </c>
      <c r="D75">
        <v>5</v>
      </c>
      <c r="E75">
        <f>IF((Table2[[#This Row],[Number of Users]]-Table2[[#This Row],[Licenses Bought]]) &gt; 0,(Table2[[#This Row],[Number of Users]]-Table2[[#This Row],[Licenses Bought]]),0)</f>
        <v>0</v>
      </c>
      <c r="F75" s="1">
        <v>43952</v>
      </c>
      <c r="G75">
        <v>50</v>
      </c>
      <c r="H75" s="4">
        <v>10</v>
      </c>
      <c r="I75">
        <f xml:space="preserve"> IF(Table2[[#This Row],[Sales Month]]=MAX(Table2[Sales Month]),Table2[[#This Row],[Upsell $ Per Non-Paying User]]*Table2[[#This Row],[Non-Paying Users]],0)</f>
        <v>0</v>
      </c>
      <c r="J75" s="7" t="str" cm="1">
        <f t="array" ref="J75">_xlfn.IFS(Table2[[#This Row],[Current Upsell $ ]]=0,"",Table2[[#This Row],[Current Upsell $ ]]&gt;=400,"High",Table2[[#This Row],[Current Upsell $ ]]&gt;=100,"Medium", Table2[[#This Row],[Current Upsell $ ]]&lt;100,"Low")</f>
        <v/>
      </c>
      <c r="K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" spans="1:11" x14ac:dyDescent="0.2">
      <c r="A76">
        <v>100006</v>
      </c>
      <c r="B76" t="s">
        <v>0</v>
      </c>
      <c r="C76">
        <v>5</v>
      </c>
      <c r="D76">
        <v>6</v>
      </c>
      <c r="E76">
        <f>IF((Table2[[#This Row],[Number of Users]]-Table2[[#This Row],[Licenses Bought]]) &gt; 0,(Table2[[#This Row],[Number of Users]]-Table2[[#This Row],[Licenses Bought]]),0)</f>
        <v>1</v>
      </c>
      <c r="F76" s="1">
        <v>43983</v>
      </c>
      <c r="G76">
        <v>50</v>
      </c>
      <c r="H76" s="4">
        <v>10</v>
      </c>
      <c r="I76">
        <f xml:space="preserve"> IF(Table2[[#This Row],[Sales Month]]=MAX(Table2[Sales Month]),Table2[[#This Row],[Upsell $ Per Non-Paying User]]*Table2[[#This Row],[Non-Paying Users]],0)</f>
        <v>0</v>
      </c>
      <c r="J76" s="7" t="str" cm="1">
        <f t="array" ref="J76">_xlfn.IFS(Table2[[#This Row],[Current Upsell $ ]]=0,"",Table2[[#This Row],[Current Upsell $ ]]&gt;=400,"High",Table2[[#This Row],[Current Upsell $ ]]&gt;=100,"Medium", Table2[[#This Row],[Current Upsell $ ]]&lt;100,"Low")</f>
        <v/>
      </c>
      <c r="K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" spans="1:11" x14ac:dyDescent="0.2">
      <c r="A77">
        <v>100006</v>
      </c>
      <c r="B77" t="s">
        <v>0</v>
      </c>
      <c r="C77">
        <v>5</v>
      </c>
      <c r="D77">
        <v>4</v>
      </c>
      <c r="E77">
        <f>IF((Table2[[#This Row],[Number of Users]]-Table2[[#This Row],[Licenses Bought]]) &gt; 0,(Table2[[#This Row],[Number of Users]]-Table2[[#This Row],[Licenses Bought]]),0)</f>
        <v>0</v>
      </c>
      <c r="F77" s="1">
        <v>44013</v>
      </c>
      <c r="G77">
        <v>50</v>
      </c>
      <c r="H77" s="4">
        <v>10</v>
      </c>
      <c r="I77">
        <f xml:space="preserve"> IF(Table2[[#This Row],[Sales Month]]=MAX(Table2[Sales Month]),Table2[[#This Row],[Upsell $ Per Non-Paying User]]*Table2[[#This Row],[Non-Paying Users]],0)</f>
        <v>0</v>
      </c>
      <c r="J77" s="7" t="str" cm="1">
        <f t="array" ref="J77">_xlfn.IFS(Table2[[#This Row],[Current Upsell $ ]]=0,"",Table2[[#This Row],[Current Upsell $ ]]&gt;=400,"High",Table2[[#This Row],[Current Upsell $ ]]&gt;=100,"Medium", Table2[[#This Row],[Current Upsell $ ]]&lt;100,"Low")</f>
        <v/>
      </c>
      <c r="K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" spans="1:11" x14ac:dyDescent="0.2">
      <c r="A78">
        <v>100006</v>
      </c>
      <c r="B78" t="s">
        <v>0</v>
      </c>
      <c r="C78">
        <v>5</v>
      </c>
      <c r="D78">
        <v>7</v>
      </c>
      <c r="E78">
        <f>IF((Table2[[#This Row],[Number of Users]]-Table2[[#This Row],[Licenses Bought]]) &gt; 0,(Table2[[#This Row],[Number of Users]]-Table2[[#This Row],[Licenses Bought]]),0)</f>
        <v>2</v>
      </c>
      <c r="F78" s="1">
        <v>44044</v>
      </c>
      <c r="G78">
        <v>50</v>
      </c>
      <c r="H78" s="4">
        <v>10</v>
      </c>
      <c r="I78">
        <f xml:space="preserve"> IF(Table2[[#This Row],[Sales Month]]=MAX(Table2[Sales Month]),Table2[[#This Row],[Upsell $ Per Non-Paying User]]*Table2[[#This Row],[Non-Paying Users]],0)</f>
        <v>0</v>
      </c>
      <c r="J78" s="7" t="str" cm="1">
        <f t="array" ref="J78">_xlfn.IFS(Table2[[#This Row],[Current Upsell $ ]]=0,"",Table2[[#This Row],[Current Upsell $ ]]&gt;=400,"High",Table2[[#This Row],[Current Upsell $ ]]&gt;=100,"Medium", Table2[[#This Row],[Current Upsell $ ]]&lt;100,"Low")</f>
        <v/>
      </c>
      <c r="K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" spans="1:11" x14ac:dyDescent="0.2">
      <c r="A79">
        <v>100006</v>
      </c>
      <c r="B79" t="s">
        <v>0</v>
      </c>
      <c r="C79">
        <v>5</v>
      </c>
      <c r="D79">
        <v>6</v>
      </c>
      <c r="E79">
        <f>IF((Table2[[#This Row],[Number of Users]]-Table2[[#This Row],[Licenses Bought]]) &gt; 0,(Table2[[#This Row],[Number of Users]]-Table2[[#This Row],[Licenses Bought]]),0)</f>
        <v>1</v>
      </c>
      <c r="F79" s="1">
        <v>44075</v>
      </c>
      <c r="G79">
        <v>50</v>
      </c>
      <c r="H79" s="4">
        <v>10</v>
      </c>
      <c r="I79">
        <f xml:space="preserve"> IF(Table2[[#This Row],[Sales Month]]=MAX(Table2[Sales Month]),Table2[[#This Row],[Upsell $ Per Non-Paying User]]*Table2[[#This Row],[Non-Paying Users]],0)</f>
        <v>0</v>
      </c>
      <c r="J79" s="7" t="str" cm="1">
        <f t="array" ref="J79">_xlfn.IFS(Table2[[#This Row],[Current Upsell $ ]]=0,"",Table2[[#This Row],[Current Upsell $ ]]&gt;=400,"High",Table2[[#This Row],[Current Upsell $ ]]&gt;=100,"Medium", Table2[[#This Row],[Current Upsell $ ]]&lt;100,"Low")</f>
        <v/>
      </c>
      <c r="K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" spans="1:11" x14ac:dyDescent="0.2">
      <c r="A80">
        <v>100006</v>
      </c>
      <c r="B80" t="s">
        <v>0</v>
      </c>
      <c r="C80">
        <v>5</v>
      </c>
      <c r="D80">
        <v>7</v>
      </c>
      <c r="E80">
        <f>IF((Table2[[#This Row],[Number of Users]]-Table2[[#This Row],[Licenses Bought]]) &gt; 0,(Table2[[#This Row],[Number of Users]]-Table2[[#This Row],[Licenses Bought]]),0)</f>
        <v>2</v>
      </c>
      <c r="F80" s="1">
        <v>44105</v>
      </c>
      <c r="G80">
        <v>50</v>
      </c>
      <c r="H80" s="4">
        <v>10</v>
      </c>
      <c r="I80">
        <f xml:space="preserve"> IF(Table2[[#This Row],[Sales Month]]=MAX(Table2[Sales Month]),Table2[[#This Row],[Upsell $ Per Non-Paying User]]*Table2[[#This Row],[Non-Paying Users]],0)</f>
        <v>0</v>
      </c>
      <c r="J80" s="7" t="str" cm="1">
        <f t="array" ref="J80">_xlfn.IFS(Table2[[#This Row],[Current Upsell $ ]]=0,"",Table2[[#This Row],[Current Upsell $ ]]&gt;=400,"High",Table2[[#This Row],[Current Upsell $ ]]&gt;=100,"Medium", Table2[[#This Row],[Current Upsell $ ]]&lt;100,"Low")</f>
        <v/>
      </c>
      <c r="K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" spans="1:11" x14ac:dyDescent="0.2">
      <c r="A81">
        <v>100006</v>
      </c>
      <c r="B81" t="s">
        <v>0</v>
      </c>
      <c r="C81">
        <v>5</v>
      </c>
      <c r="D81">
        <v>7</v>
      </c>
      <c r="E81">
        <f>IF((Table2[[#This Row],[Number of Users]]-Table2[[#This Row],[Licenses Bought]]) &gt; 0,(Table2[[#This Row],[Number of Users]]-Table2[[#This Row],[Licenses Bought]]),0)</f>
        <v>2</v>
      </c>
      <c r="F81" s="1">
        <v>44136</v>
      </c>
      <c r="G81">
        <v>50</v>
      </c>
      <c r="H81" s="4">
        <v>10</v>
      </c>
      <c r="I81">
        <f xml:space="preserve"> IF(Table2[[#This Row],[Sales Month]]=MAX(Table2[Sales Month]),Table2[[#This Row],[Upsell $ Per Non-Paying User]]*Table2[[#This Row],[Non-Paying Users]],0)</f>
        <v>0</v>
      </c>
      <c r="J81" s="7" t="str" cm="1">
        <f t="array" ref="J81">_xlfn.IFS(Table2[[#This Row],[Current Upsell $ ]]=0,"",Table2[[#This Row],[Current Upsell $ ]]&gt;=400,"High",Table2[[#This Row],[Current Upsell $ ]]&gt;=100,"Medium", Table2[[#This Row],[Current Upsell $ ]]&lt;100,"Low")</f>
        <v/>
      </c>
      <c r="K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" spans="1:11" x14ac:dyDescent="0.2">
      <c r="A82">
        <v>100006</v>
      </c>
      <c r="B82" t="s">
        <v>0</v>
      </c>
      <c r="C82">
        <v>5</v>
      </c>
      <c r="D82">
        <v>6</v>
      </c>
      <c r="E82">
        <f>IF((Table2[[#This Row],[Number of Users]]-Table2[[#This Row],[Licenses Bought]]) &gt; 0,(Table2[[#This Row],[Number of Users]]-Table2[[#This Row],[Licenses Bought]]),0)</f>
        <v>1</v>
      </c>
      <c r="F82" s="1">
        <v>44166</v>
      </c>
      <c r="G82">
        <v>50</v>
      </c>
      <c r="H82" s="4">
        <v>10</v>
      </c>
      <c r="I82">
        <f xml:space="preserve"> IF(Table2[[#This Row],[Sales Month]]=MAX(Table2[Sales Month]),Table2[[#This Row],[Upsell $ Per Non-Paying User]]*Table2[[#This Row],[Non-Paying Users]],0)</f>
        <v>0</v>
      </c>
      <c r="J82" s="7" t="str" cm="1">
        <f t="array" ref="J82">_xlfn.IFS(Table2[[#This Row],[Current Upsell $ ]]=0,"",Table2[[#This Row],[Current Upsell $ ]]&gt;=400,"High",Table2[[#This Row],[Current Upsell $ ]]&gt;=100,"Medium", Table2[[#This Row],[Current Upsell $ ]]&lt;100,"Low")</f>
        <v/>
      </c>
      <c r="K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" spans="1:11" x14ac:dyDescent="0.2">
      <c r="A83">
        <v>100006</v>
      </c>
      <c r="B83" t="s">
        <v>0</v>
      </c>
      <c r="C83">
        <v>5</v>
      </c>
      <c r="D83">
        <v>7</v>
      </c>
      <c r="E83">
        <f>IF((Table2[[#This Row],[Number of Users]]-Table2[[#This Row],[Licenses Bought]]) &gt; 0,(Table2[[#This Row],[Number of Users]]-Table2[[#This Row],[Licenses Bought]]),0)</f>
        <v>2</v>
      </c>
      <c r="F83" s="1">
        <v>44197</v>
      </c>
      <c r="G83">
        <v>50</v>
      </c>
      <c r="H83" s="4">
        <v>10</v>
      </c>
      <c r="I83">
        <f xml:space="preserve"> IF(Table2[[#This Row],[Sales Month]]=MAX(Table2[Sales Month]),Table2[[#This Row],[Upsell $ Per Non-Paying User]]*Table2[[#This Row],[Non-Paying Users]],0)</f>
        <v>0</v>
      </c>
      <c r="J83" s="7" t="str" cm="1">
        <f t="array" ref="J83">_xlfn.IFS(Table2[[#This Row],[Current Upsell $ ]]=0,"",Table2[[#This Row],[Current Upsell $ ]]&gt;=400,"High",Table2[[#This Row],[Current Upsell $ ]]&gt;=100,"Medium", Table2[[#This Row],[Current Upsell $ ]]&lt;100,"Low")</f>
        <v/>
      </c>
      <c r="K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" spans="1:11" x14ac:dyDescent="0.2">
      <c r="A84">
        <v>100006</v>
      </c>
      <c r="B84" t="s">
        <v>0</v>
      </c>
      <c r="C84">
        <v>5</v>
      </c>
      <c r="D84">
        <v>6</v>
      </c>
      <c r="E84">
        <f>IF((Table2[[#This Row],[Number of Users]]-Table2[[#This Row],[Licenses Bought]]) &gt; 0,(Table2[[#This Row],[Number of Users]]-Table2[[#This Row],[Licenses Bought]]),0)</f>
        <v>1</v>
      </c>
      <c r="F84" s="1">
        <v>44228</v>
      </c>
      <c r="G84">
        <v>50</v>
      </c>
      <c r="H84" s="4">
        <v>10</v>
      </c>
      <c r="I84">
        <f xml:space="preserve"> IF(Table2[[#This Row],[Sales Month]]=MAX(Table2[Sales Month]),Table2[[#This Row],[Upsell $ Per Non-Paying User]]*Table2[[#This Row],[Non-Paying Users]],0)</f>
        <v>0</v>
      </c>
      <c r="J84" s="7" t="str" cm="1">
        <f t="array" ref="J84">_xlfn.IFS(Table2[[#This Row],[Current Upsell $ ]]=0,"",Table2[[#This Row],[Current Upsell $ ]]&gt;=400,"High",Table2[[#This Row],[Current Upsell $ ]]&gt;=100,"Medium", Table2[[#This Row],[Current Upsell $ ]]&lt;100,"Low")</f>
        <v/>
      </c>
      <c r="K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" spans="1:11" x14ac:dyDescent="0.2">
      <c r="A85">
        <v>100006</v>
      </c>
      <c r="B85" t="s">
        <v>0</v>
      </c>
      <c r="C85">
        <v>5</v>
      </c>
      <c r="D85">
        <v>6</v>
      </c>
      <c r="E85">
        <f>IF((Table2[[#This Row],[Number of Users]]-Table2[[#This Row],[Licenses Bought]]) &gt; 0,(Table2[[#This Row],[Number of Users]]-Table2[[#This Row],[Licenses Bought]]),0)</f>
        <v>1</v>
      </c>
      <c r="F85" s="1">
        <v>44256</v>
      </c>
      <c r="G85">
        <v>50</v>
      </c>
      <c r="H85" s="4">
        <v>10</v>
      </c>
      <c r="I85">
        <f xml:space="preserve"> IF(Table2[[#This Row],[Sales Month]]=MAX(Table2[Sales Month]),Table2[[#This Row],[Upsell $ Per Non-Paying User]]*Table2[[#This Row],[Non-Paying Users]],0)</f>
        <v>0</v>
      </c>
      <c r="J85" s="7" t="str" cm="1">
        <f t="array" ref="J85">_xlfn.IFS(Table2[[#This Row],[Current Upsell $ ]]=0,"",Table2[[#This Row],[Current Upsell $ ]]&gt;=400,"High",Table2[[#This Row],[Current Upsell $ ]]&gt;=100,"Medium", Table2[[#This Row],[Current Upsell $ ]]&lt;100,"Low")</f>
        <v/>
      </c>
      <c r="K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" spans="1:11" x14ac:dyDescent="0.2">
      <c r="A86">
        <v>100006</v>
      </c>
      <c r="B86" t="s">
        <v>0</v>
      </c>
      <c r="C86">
        <v>5</v>
      </c>
      <c r="D86">
        <v>6</v>
      </c>
      <c r="E86">
        <f>IF((Table2[[#This Row],[Number of Users]]-Table2[[#This Row],[Licenses Bought]]) &gt; 0,(Table2[[#This Row],[Number of Users]]-Table2[[#This Row],[Licenses Bought]]),0)</f>
        <v>1</v>
      </c>
      <c r="F86" s="1">
        <v>44287</v>
      </c>
      <c r="G86">
        <v>50</v>
      </c>
      <c r="H86" s="4">
        <v>10</v>
      </c>
      <c r="I86">
        <f xml:space="preserve"> IF(Table2[[#This Row],[Sales Month]]=MAX(Table2[Sales Month]),Table2[[#This Row],[Upsell $ Per Non-Paying User]]*Table2[[#This Row],[Non-Paying Users]],0)</f>
        <v>0</v>
      </c>
      <c r="J86" s="7" t="str" cm="1">
        <f t="array" ref="J86">_xlfn.IFS(Table2[[#This Row],[Current Upsell $ ]]=0,"",Table2[[#This Row],[Current Upsell $ ]]&gt;=400,"High",Table2[[#This Row],[Current Upsell $ ]]&gt;=100,"Medium", Table2[[#This Row],[Current Upsell $ ]]&lt;100,"Low")</f>
        <v/>
      </c>
      <c r="K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" spans="1:11" x14ac:dyDescent="0.2">
      <c r="A87">
        <v>100007</v>
      </c>
      <c r="B87" t="s">
        <v>3</v>
      </c>
      <c r="C87">
        <v>0</v>
      </c>
      <c r="D87">
        <v>555</v>
      </c>
      <c r="E87">
        <f>IF((Table2[[#This Row],[Number of Users]]-Table2[[#This Row],[Licenses Bought]]) &gt; 0,(Table2[[#This Row],[Number of Users]]-Table2[[#This Row],[Licenses Bought]]),0)</f>
        <v>555</v>
      </c>
      <c r="F87" s="1">
        <v>43831</v>
      </c>
      <c r="G87">
        <v>0</v>
      </c>
      <c r="H87" s="4">
        <v>10</v>
      </c>
      <c r="I87">
        <f xml:space="preserve"> IF(Table2[[#This Row],[Sales Month]]=MAX(Table2[Sales Month]),Table2[[#This Row],[Upsell $ Per Non-Paying User]]*Table2[[#This Row],[Non-Paying Users]],0)</f>
        <v>0</v>
      </c>
      <c r="J87" s="7" t="str" cm="1">
        <f t="array" ref="J87">_xlfn.IFS(Table2[[#This Row],[Current Upsell $ ]]=0,"",Table2[[#This Row],[Current Upsell $ ]]&gt;=400,"High",Table2[[#This Row],[Current Upsell $ ]]&gt;=100,"Medium", Table2[[#This Row],[Current Upsell $ ]]&lt;100,"Low")</f>
        <v/>
      </c>
      <c r="K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" spans="1:11" x14ac:dyDescent="0.2">
      <c r="A88">
        <v>100007</v>
      </c>
      <c r="B88" t="s">
        <v>2</v>
      </c>
      <c r="C88">
        <v>600</v>
      </c>
      <c r="D88">
        <v>628</v>
      </c>
      <c r="E88">
        <f>IF((Table2[[#This Row],[Number of Users]]-Table2[[#This Row],[Licenses Bought]]) &gt; 0,(Table2[[#This Row],[Number of Users]]-Table2[[#This Row],[Licenses Bought]]),0)</f>
        <v>28</v>
      </c>
      <c r="F88" s="1">
        <v>43862</v>
      </c>
      <c r="G88">
        <v>4710</v>
      </c>
      <c r="H88" s="4">
        <v>27</v>
      </c>
      <c r="I88">
        <f xml:space="preserve"> IF(Table2[[#This Row],[Sales Month]]=MAX(Table2[Sales Month]),Table2[[#This Row],[Upsell $ Per Non-Paying User]]*Table2[[#This Row],[Non-Paying Users]],0)</f>
        <v>0</v>
      </c>
      <c r="J88" s="7" t="str" cm="1">
        <f t="array" ref="J88">_xlfn.IFS(Table2[[#This Row],[Current Upsell $ ]]=0,"",Table2[[#This Row],[Current Upsell $ ]]&gt;=400,"High",Table2[[#This Row],[Current Upsell $ ]]&gt;=100,"Medium", Table2[[#This Row],[Current Upsell $ ]]&lt;100,"Low")</f>
        <v/>
      </c>
      <c r="K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" spans="1:11" x14ac:dyDescent="0.2">
      <c r="A89">
        <v>100007</v>
      </c>
      <c r="B89" t="s">
        <v>2</v>
      </c>
      <c r="C89">
        <v>600</v>
      </c>
      <c r="D89">
        <v>639</v>
      </c>
      <c r="E89">
        <f>IF((Table2[[#This Row],[Number of Users]]-Table2[[#This Row],[Licenses Bought]]) &gt; 0,(Table2[[#This Row],[Number of Users]]-Table2[[#This Row],[Licenses Bought]]),0)</f>
        <v>39</v>
      </c>
      <c r="F89" s="1">
        <v>43891</v>
      </c>
      <c r="G89">
        <v>10110</v>
      </c>
      <c r="H89" s="4">
        <v>27</v>
      </c>
      <c r="I89">
        <f xml:space="preserve"> IF(Table2[[#This Row],[Sales Month]]=MAX(Table2[Sales Month]),Table2[[#This Row],[Upsell $ Per Non-Paying User]]*Table2[[#This Row],[Non-Paying Users]],0)</f>
        <v>0</v>
      </c>
      <c r="J89" s="7" t="str" cm="1">
        <f t="array" ref="J89">_xlfn.IFS(Table2[[#This Row],[Current Upsell $ ]]=0,"",Table2[[#This Row],[Current Upsell $ ]]&gt;=400,"High",Table2[[#This Row],[Current Upsell $ ]]&gt;=100,"Medium", Table2[[#This Row],[Current Upsell $ ]]&lt;100,"Low")</f>
        <v/>
      </c>
      <c r="K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" spans="1:11" x14ac:dyDescent="0.2">
      <c r="A90">
        <v>100007</v>
      </c>
      <c r="B90" t="s">
        <v>2</v>
      </c>
      <c r="C90">
        <v>600</v>
      </c>
      <c r="D90">
        <v>639</v>
      </c>
      <c r="E90">
        <f>IF((Table2[[#This Row],[Number of Users]]-Table2[[#This Row],[Licenses Bought]]) &gt; 0,(Table2[[#This Row],[Number of Users]]-Table2[[#This Row],[Licenses Bought]]),0)</f>
        <v>39</v>
      </c>
      <c r="F90" s="1">
        <v>43922</v>
      </c>
      <c r="G90">
        <v>16080</v>
      </c>
      <c r="H90" s="4">
        <v>27</v>
      </c>
      <c r="I90">
        <f xml:space="preserve"> IF(Table2[[#This Row],[Sales Month]]=MAX(Table2[Sales Month]),Table2[[#This Row],[Upsell $ Per Non-Paying User]]*Table2[[#This Row],[Non-Paying Users]],0)</f>
        <v>0</v>
      </c>
      <c r="J90" s="7" t="str" cm="1">
        <f t="array" ref="J90">_xlfn.IFS(Table2[[#This Row],[Current Upsell $ ]]=0,"",Table2[[#This Row],[Current Upsell $ ]]&gt;=400,"High",Table2[[#This Row],[Current Upsell $ ]]&gt;=100,"Medium", Table2[[#This Row],[Current Upsell $ ]]&lt;100,"Low")</f>
        <v/>
      </c>
      <c r="K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" spans="1:11" x14ac:dyDescent="0.2">
      <c r="A91">
        <v>100007</v>
      </c>
      <c r="B91" t="s">
        <v>2</v>
      </c>
      <c r="C91">
        <v>600</v>
      </c>
      <c r="D91">
        <v>658</v>
      </c>
      <c r="E91">
        <f>IF((Table2[[#This Row],[Number of Users]]-Table2[[#This Row],[Licenses Bought]]) &gt; 0,(Table2[[#This Row],[Number of Users]]-Table2[[#This Row],[Licenses Bought]]),0)</f>
        <v>58</v>
      </c>
      <c r="F91" s="1">
        <v>43952</v>
      </c>
      <c r="G91">
        <v>18000</v>
      </c>
      <c r="H91" s="4">
        <v>27</v>
      </c>
      <c r="I91">
        <f xml:space="preserve"> IF(Table2[[#This Row],[Sales Month]]=MAX(Table2[Sales Month]),Table2[[#This Row],[Upsell $ Per Non-Paying User]]*Table2[[#This Row],[Non-Paying Users]],0)</f>
        <v>0</v>
      </c>
      <c r="J91" s="7" t="str" cm="1">
        <f t="array" ref="J91">_xlfn.IFS(Table2[[#This Row],[Current Upsell $ ]]=0,"",Table2[[#This Row],[Current Upsell $ ]]&gt;=400,"High",Table2[[#This Row],[Current Upsell $ ]]&gt;=100,"Medium", Table2[[#This Row],[Current Upsell $ ]]&lt;100,"Low")</f>
        <v/>
      </c>
      <c r="K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" spans="1:11" x14ac:dyDescent="0.2">
      <c r="A92">
        <v>100007</v>
      </c>
      <c r="B92" t="s">
        <v>2</v>
      </c>
      <c r="C92">
        <v>600</v>
      </c>
      <c r="D92">
        <v>653</v>
      </c>
      <c r="E92">
        <f>IF((Table2[[#This Row],[Number of Users]]-Table2[[#This Row],[Licenses Bought]]) &gt; 0,(Table2[[#This Row],[Number of Users]]-Table2[[#This Row],[Licenses Bought]]),0)</f>
        <v>53</v>
      </c>
      <c r="F92" s="1">
        <v>43983</v>
      </c>
      <c r="G92">
        <v>18000</v>
      </c>
      <c r="H92" s="4">
        <v>27</v>
      </c>
      <c r="I92">
        <f xml:space="preserve"> IF(Table2[[#This Row],[Sales Month]]=MAX(Table2[Sales Month]),Table2[[#This Row],[Upsell $ Per Non-Paying User]]*Table2[[#This Row],[Non-Paying Users]],0)</f>
        <v>0</v>
      </c>
      <c r="J92" s="7" t="str" cm="1">
        <f t="array" ref="J92">_xlfn.IFS(Table2[[#This Row],[Current Upsell $ ]]=0,"",Table2[[#This Row],[Current Upsell $ ]]&gt;=400,"High",Table2[[#This Row],[Current Upsell $ ]]&gt;=100,"Medium", Table2[[#This Row],[Current Upsell $ ]]&lt;100,"Low")</f>
        <v/>
      </c>
      <c r="K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" spans="1:11" x14ac:dyDescent="0.2">
      <c r="A93">
        <v>100007</v>
      </c>
      <c r="B93" t="s">
        <v>2</v>
      </c>
      <c r="C93">
        <v>600</v>
      </c>
      <c r="D93">
        <v>646</v>
      </c>
      <c r="E93">
        <f>IF((Table2[[#This Row],[Number of Users]]-Table2[[#This Row],[Licenses Bought]]) &gt; 0,(Table2[[#This Row],[Number of Users]]-Table2[[#This Row],[Licenses Bought]]),0)</f>
        <v>46</v>
      </c>
      <c r="F93" s="1">
        <v>44013</v>
      </c>
      <c r="G93">
        <v>18000</v>
      </c>
      <c r="H93" s="4">
        <v>27</v>
      </c>
      <c r="I93">
        <f xml:space="preserve"> IF(Table2[[#This Row],[Sales Month]]=MAX(Table2[Sales Month]),Table2[[#This Row],[Upsell $ Per Non-Paying User]]*Table2[[#This Row],[Non-Paying Users]],0)</f>
        <v>0</v>
      </c>
      <c r="J93" s="7" t="str" cm="1">
        <f t="array" ref="J93">_xlfn.IFS(Table2[[#This Row],[Current Upsell $ ]]=0,"",Table2[[#This Row],[Current Upsell $ ]]&gt;=400,"High",Table2[[#This Row],[Current Upsell $ ]]&gt;=100,"Medium", Table2[[#This Row],[Current Upsell $ ]]&lt;100,"Low")</f>
        <v/>
      </c>
      <c r="K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" spans="1:11" x14ac:dyDescent="0.2">
      <c r="A94">
        <v>100007</v>
      </c>
      <c r="B94" t="s">
        <v>2</v>
      </c>
      <c r="C94">
        <v>600</v>
      </c>
      <c r="D94">
        <v>643</v>
      </c>
      <c r="E94">
        <f>IF((Table2[[#This Row],[Number of Users]]-Table2[[#This Row],[Licenses Bought]]) &gt; 0,(Table2[[#This Row],[Number of Users]]-Table2[[#This Row],[Licenses Bought]]),0)</f>
        <v>43</v>
      </c>
      <c r="F94" s="1">
        <v>44044</v>
      </c>
      <c r="G94">
        <v>18000</v>
      </c>
      <c r="H94" s="4">
        <v>27</v>
      </c>
      <c r="I94">
        <f xml:space="preserve"> IF(Table2[[#This Row],[Sales Month]]=MAX(Table2[Sales Month]),Table2[[#This Row],[Upsell $ Per Non-Paying User]]*Table2[[#This Row],[Non-Paying Users]],0)</f>
        <v>0</v>
      </c>
      <c r="J94" s="7" t="str" cm="1">
        <f t="array" ref="J94">_xlfn.IFS(Table2[[#This Row],[Current Upsell $ ]]=0,"",Table2[[#This Row],[Current Upsell $ ]]&gt;=400,"High",Table2[[#This Row],[Current Upsell $ ]]&gt;=100,"Medium", Table2[[#This Row],[Current Upsell $ ]]&lt;100,"Low")</f>
        <v/>
      </c>
      <c r="K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" spans="1:11" x14ac:dyDescent="0.2">
      <c r="A95">
        <v>100007</v>
      </c>
      <c r="B95" t="s">
        <v>2</v>
      </c>
      <c r="C95">
        <v>600</v>
      </c>
      <c r="D95">
        <v>656</v>
      </c>
      <c r="E95">
        <f>IF((Table2[[#This Row],[Number of Users]]-Table2[[#This Row],[Licenses Bought]]) &gt; 0,(Table2[[#This Row],[Number of Users]]-Table2[[#This Row],[Licenses Bought]]),0)</f>
        <v>56</v>
      </c>
      <c r="F95" s="1">
        <v>44075</v>
      </c>
      <c r="G95">
        <v>18000</v>
      </c>
      <c r="H95" s="4">
        <v>27</v>
      </c>
      <c r="I95">
        <f xml:space="preserve"> IF(Table2[[#This Row],[Sales Month]]=MAX(Table2[Sales Month]),Table2[[#This Row],[Upsell $ Per Non-Paying User]]*Table2[[#This Row],[Non-Paying Users]],0)</f>
        <v>0</v>
      </c>
      <c r="J95" s="7" t="str" cm="1">
        <f t="array" ref="J95">_xlfn.IFS(Table2[[#This Row],[Current Upsell $ ]]=0,"",Table2[[#This Row],[Current Upsell $ ]]&gt;=400,"High",Table2[[#This Row],[Current Upsell $ ]]&gt;=100,"Medium", Table2[[#This Row],[Current Upsell $ ]]&lt;100,"Low")</f>
        <v/>
      </c>
      <c r="K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" spans="1:11" x14ac:dyDescent="0.2">
      <c r="A96">
        <v>100007</v>
      </c>
      <c r="B96" t="s">
        <v>2</v>
      </c>
      <c r="C96">
        <v>600</v>
      </c>
      <c r="D96">
        <v>640</v>
      </c>
      <c r="E96">
        <f>IF((Table2[[#This Row],[Number of Users]]-Table2[[#This Row],[Licenses Bought]]) &gt; 0,(Table2[[#This Row],[Number of Users]]-Table2[[#This Row],[Licenses Bought]]),0)</f>
        <v>40</v>
      </c>
      <c r="F96" s="1">
        <v>44105</v>
      </c>
      <c r="G96">
        <v>18000</v>
      </c>
      <c r="H96" s="4">
        <v>27</v>
      </c>
      <c r="I96">
        <f xml:space="preserve"> IF(Table2[[#This Row],[Sales Month]]=MAX(Table2[Sales Month]),Table2[[#This Row],[Upsell $ Per Non-Paying User]]*Table2[[#This Row],[Non-Paying Users]],0)</f>
        <v>0</v>
      </c>
      <c r="J96" s="7" t="str" cm="1">
        <f t="array" ref="J96">_xlfn.IFS(Table2[[#This Row],[Current Upsell $ ]]=0,"",Table2[[#This Row],[Current Upsell $ ]]&gt;=400,"High",Table2[[#This Row],[Current Upsell $ ]]&gt;=100,"Medium", Table2[[#This Row],[Current Upsell $ ]]&lt;100,"Low")</f>
        <v/>
      </c>
      <c r="K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" spans="1:11" x14ac:dyDescent="0.2">
      <c r="A97">
        <v>100007</v>
      </c>
      <c r="B97" t="s">
        <v>2</v>
      </c>
      <c r="C97">
        <v>600</v>
      </c>
      <c r="D97">
        <v>636</v>
      </c>
      <c r="E97">
        <f>IF((Table2[[#This Row],[Number of Users]]-Table2[[#This Row],[Licenses Bought]]) &gt; 0,(Table2[[#This Row],[Number of Users]]-Table2[[#This Row],[Licenses Bought]]),0)</f>
        <v>36</v>
      </c>
      <c r="F97" s="1">
        <v>44136</v>
      </c>
      <c r="G97">
        <v>18000</v>
      </c>
      <c r="H97" s="4">
        <v>27</v>
      </c>
      <c r="I97">
        <f xml:space="preserve"> IF(Table2[[#This Row],[Sales Month]]=MAX(Table2[Sales Month]),Table2[[#This Row],[Upsell $ Per Non-Paying User]]*Table2[[#This Row],[Non-Paying Users]],0)</f>
        <v>0</v>
      </c>
      <c r="J97" s="7" t="str" cm="1">
        <f t="array" ref="J97">_xlfn.IFS(Table2[[#This Row],[Current Upsell $ ]]=0,"",Table2[[#This Row],[Current Upsell $ ]]&gt;=400,"High",Table2[[#This Row],[Current Upsell $ ]]&gt;=100,"Medium", Table2[[#This Row],[Current Upsell $ ]]&lt;100,"Low")</f>
        <v/>
      </c>
      <c r="K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" spans="1:11" x14ac:dyDescent="0.2">
      <c r="A98">
        <v>100007</v>
      </c>
      <c r="B98" t="s">
        <v>2</v>
      </c>
      <c r="C98">
        <v>600</v>
      </c>
      <c r="D98">
        <v>641</v>
      </c>
      <c r="E98">
        <f>IF((Table2[[#This Row],[Number of Users]]-Table2[[#This Row],[Licenses Bought]]) &gt; 0,(Table2[[#This Row],[Number of Users]]-Table2[[#This Row],[Licenses Bought]]),0)</f>
        <v>41</v>
      </c>
      <c r="F98" s="1">
        <v>44166</v>
      </c>
      <c r="G98">
        <v>18000</v>
      </c>
      <c r="H98" s="4">
        <v>27</v>
      </c>
      <c r="I98">
        <f xml:space="preserve"> IF(Table2[[#This Row],[Sales Month]]=MAX(Table2[Sales Month]),Table2[[#This Row],[Upsell $ Per Non-Paying User]]*Table2[[#This Row],[Non-Paying Users]],0)</f>
        <v>0</v>
      </c>
      <c r="J98" s="7" t="str" cm="1">
        <f t="array" ref="J98">_xlfn.IFS(Table2[[#This Row],[Current Upsell $ ]]=0,"",Table2[[#This Row],[Current Upsell $ ]]&gt;=400,"High",Table2[[#This Row],[Current Upsell $ ]]&gt;=100,"Medium", Table2[[#This Row],[Current Upsell $ ]]&lt;100,"Low")</f>
        <v/>
      </c>
      <c r="K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" spans="1:11" x14ac:dyDescent="0.2">
      <c r="A99">
        <v>100007</v>
      </c>
      <c r="B99" t="s">
        <v>2</v>
      </c>
      <c r="C99">
        <v>600</v>
      </c>
      <c r="D99">
        <v>657</v>
      </c>
      <c r="E99">
        <f>IF((Table2[[#This Row],[Number of Users]]-Table2[[#This Row],[Licenses Bought]]) &gt; 0,(Table2[[#This Row],[Number of Users]]-Table2[[#This Row],[Licenses Bought]]),0)</f>
        <v>57</v>
      </c>
      <c r="F99" s="1">
        <v>44197</v>
      </c>
      <c r="G99">
        <v>18000</v>
      </c>
      <c r="H99" s="4">
        <v>27</v>
      </c>
      <c r="I99">
        <f xml:space="preserve"> IF(Table2[[#This Row],[Sales Month]]=MAX(Table2[Sales Month]),Table2[[#This Row],[Upsell $ Per Non-Paying User]]*Table2[[#This Row],[Non-Paying Users]],0)</f>
        <v>0</v>
      </c>
      <c r="J99" s="7" t="str" cm="1">
        <f t="array" ref="J99">_xlfn.IFS(Table2[[#This Row],[Current Upsell $ ]]=0,"",Table2[[#This Row],[Current Upsell $ ]]&gt;=400,"High",Table2[[#This Row],[Current Upsell $ ]]&gt;=100,"Medium", Table2[[#This Row],[Current Upsell $ ]]&lt;100,"Low")</f>
        <v/>
      </c>
      <c r="K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" spans="1:11" x14ac:dyDescent="0.2">
      <c r="A100">
        <v>100007</v>
      </c>
      <c r="B100" t="s">
        <v>2</v>
      </c>
      <c r="C100">
        <v>600</v>
      </c>
      <c r="D100">
        <v>642</v>
      </c>
      <c r="E100">
        <f>IF((Table2[[#This Row],[Number of Users]]-Table2[[#This Row],[Licenses Bought]]) &gt; 0,(Table2[[#This Row],[Number of Users]]-Table2[[#This Row],[Licenses Bought]]),0)</f>
        <v>42</v>
      </c>
      <c r="F100" s="1">
        <v>44228</v>
      </c>
      <c r="G100">
        <v>18000</v>
      </c>
      <c r="H100" s="4">
        <v>27</v>
      </c>
      <c r="I100">
        <f xml:space="preserve"> IF(Table2[[#This Row],[Sales Month]]=MAX(Table2[Sales Month]),Table2[[#This Row],[Upsell $ Per Non-Paying User]]*Table2[[#This Row],[Non-Paying Users]],0)</f>
        <v>0</v>
      </c>
      <c r="J100" s="7" t="str" cm="1">
        <f t="array" ref="J100">_xlfn.IFS(Table2[[#This Row],[Current Upsell $ ]]=0,"",Table2[[#This Row],[Current Upsell $ ]]&gt;=400,"High",Table2[[#This Row],[Current Upsell $ ]]&gt;=100,"Medium", Table2[[#This Row],[Current Upsell $ ]]&lt;100,"Low")</f>
        <v/>
      </c>
      <c r="K1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" spans="1:11" x14ac:dyDescent="0.2">
      <c r="A101">
        <v>100007</v>
      </c>
      <c r="B101" t="s">
        <v>2</v>
      </c>
      <c r="C101">
        <v>600</v>
      </c>
      <c r="D101">
        <v>655</v>
      </c>
      <c r="E101">
        <f>IF((Table2[[#This Row],[Number of Users]]-Table2[[#This Row],[Licenses Bought]]) &gt; 0,(Table2[[#This Row],[Number of Users]]-Table2[[#This Row],[Licenses Bought]]),0)</f>
        <v>55</v>
      </c>
      <c r="F101" s="1">
        <v>44256</v>
      </c>
      <c r="G101">
        <v>18000</v>
      </c>
      <c r="H101" s="4">
        <v>27</v>
      </c>
      <c r="I101">
        <f xml:space="preserve"> IF(Table2[[#This Row],[Sales Month]]=MAX(Table2[Sales Month]),Table2[[#This Row],[Upsell $ Per Non-Paying User]]*Table2[[#This Row],[Non-Paying Users]],0)</f>
        <v>0</v>
      </c>
      <c r="J101" s="7" t="str" cm="1">
        <f t="array" ref="J101">_xlfn.IFS(Table2[[#This Row],[Current Upsell $ ]]=0,"",Table2[[#This Row],[Current Upsell $ ]]&gt;=400,"High",Table2[[#This Row],[Current Upsell $ ]]&gt;=100,"Medium", Table2[[#This Row],[Current Upsell $ ]]&lt;100,"Low")</f>
        <v/>
      </c>
      <c r="K1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" spans="1:11" x14ac:dyDescent="0.2">
      <c r="A102">
        <v>100007</v>
      </c>
      <c r="B102" t="s">
        <v>2</v>
      </c>
      <c r="C102">
        <v>600</v>
      </c>
      <c r="D102">
        <v>677</v>
      </c>
      <c r="E102">
        <f>IF((Table2[[#This Row],[Number of Users]]-Table2[[#This Row],[Licenses Bought]]) &gt; 0,(Table2[[#This Row],[Number of Users]]-Table2[[#This Row],[Licenses Bought]]),0)</f>
        <v>77</v>
      </c>
      <c r="F102" s="1">
        <v>44287</v>
      </c>
      <c r="G102">
        <v>18000</v>
      </c>
      <c r="H102" s="4">
        <v>27</v>
      </c>
      <c r="I102">
        <f xml:space="preserve"> IF(Table2[[#This Row],[Sales Month]]=MAX(Table2[Sales Month]),Table2[[#This Row],[Upsell $ Per Non-Paying User]]*Table2[[#This Row],[Non-Paying Users]],0)</f>
        <v>0</v>
      </c>
      <c r="J102" s="7" t="str" cm="1">
        <f t="array" ref="J102">_xlfn.IFS(Table2[[#This Row],[Current Upsell $ ]]=0,"",Table2[[#This Row],[Current Upsell $ ]]&gt;=400,"High",Table2[[#This Row],[Current Upsell $ ]]&gt;=100,"Medium", Table2[[#This Row],[Current Upsell $ ]]&lt;100,"Low")</f>
        <v/>
      </c>
      <c r="K1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" spans="1:11" x14ac:dyDescent="0.2">
      <c r="A103">
        <v>100007</v>
      </c>
      <c r="B103" t="s">
        <v>2</v>
      </c>
      <c r="C103">
        <v>600</v>
      </c>
      <c r="D103">
        <v>682</v>
      </c>
      <c r="E103">
        <f>IF((Table2[[#This Row],[Number of Users]]-Table2[[#This Row],[Licenses Bought]]) &gt; 0,(Table2[[#This Row],[Number of Users]]-Table2[[#This Row],[Licenses Bought]]),0)</f>
        <v>82</v>
      </c>
      <c r="F103" s="1">
        <v>44317</v>
      </c>
      <c r="G103">
        <v>18000</v>
      </c>
      <c r="H103" s="4">
        <v>27</v>
      </c>
      <c r="I103">
        <f xml:space="preserve"> IF(Table2[[#This Row],[Sales Month]]=MAX(Table2[Sales Month]),Table2[[#This Row],[Upsell $ Per Non-Paying User]]*Table2[[#This Row],[Non-Paying Users]],0)</f>
        <v>0</v>
      </c>
      <c r="J103" s="7" t="str" cm="1">
        <f t="array" ref="J103">_xlfn.IFS(Table2[[#This Row],[Current Upsell $ ]]=0,"",Table2[[#This Row],[Current Upsell $ ]]&gt;=400,"High",Table2[[#This Row],[Current Upsell $ ]]&gt;=100,"Medium", Table2[[#This Row],[Current Upsell $ ]]&lt;100,"Low")</f>
        <v/>
      </c>
      <c r="K1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" spans="1:11" x14ac:dyDescent="0.2">
      <c r="A104">
        <v>100008</v>
      </c>
      <c r="B104" t="s">
        <v>3</v>
      </c>
      <c r="C104">
        <v>0</v>
      </c>
      <c r="D104">
        <v>2</v>
      </c>
      <c r="E104">
        <f>IF((Table2[[#This Row],[Number of Users]]-Table2[[#This Row],[Licenses Bought]]) &gt; 0,(Table2[[#This Row],[Number of Users]]-Table2[[#This Row],[Licenses Bought]]),0)</f>
        <v>2</v>
      </c>
      <c r="F104" s="1">
        <v>43831</v>
      </c>
      <c r="G104">
        <v>0</v>
      </c>
      <c r="H104" s="4">
        <v>10</v>
      </c>
      <c r="I104">
        <f xml:space="preserve"> IF(Table2[[#This Row],[Sales Month]]=MAX(Table2[Sales Month]),Table2[[#This Row],[Upsell $ Per Non-Paying User]]*Table2[[#This Row],[Non-Paying Users]],0)</f>
        <v>0</v>
      </c>
      <c r="J104" s="7" t="str" cm="1">
        <f t="array" ref="J104">_xlfn.IFS(Table2[[#This Row],[Current Upsell $ ]]=0,"",Table2[[#This Row],[Current Upsell $ ]]&gt;=400,"High",Table2[[#This Row],[Current Upsell $ ]]&gt;=100,"Medium", Table2[[#This Row],[Current Upsell $ ]]&lt;100,"Low")</f>
        <v/>
      </c>
      <c r="K1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" spans="1:11" x14ac:dyDescent="0.2">
      <c r="A105">
        <v>100008</v>
      </c>
      <c r="B105" t="s">
        <v>0</v>
      </c>
      <c r="C105">
        <v>1</v>
      </c>
      <c r="D105">
        <v>2</v>
      </c>
      <c r="E105">
        <f>IF((Table2[[#This Row],[Number of Users]]-Table2[[#This Row],[Licenses Bought]]) &gt; 0,(Table2[[#This Row],[Number of Users]]-Table2[[#This Row],[Licenses Bought]]),0)</f>
        <v>1</v>
      </c>
      <c r="F105" s="1">
        <v>43862</v>
      </c>
      <c r="G105">
        <v>10</v>
      </c>
      <c r="H105" s="4">
        <v>10</v>
      </c>
      <c r="I105">
        <f xml:space="preserve"> IF(Table2[[#This Row],[Sales Month]]=MAX(Table2[Sales Month]),Table2[[#This Row],[Upsell $ Per Non-Paying User]]*Table2[[#This Row],[Non-Paying Users]],0)</f>
        <v>0</v>
      </c>
      <c r="J105" s="7" t="str" cm="1">
        <f t="array" ref="J105">_xlfn.IFS(Table2[[#This Row],[Current Upsell $ ]]=0,"",Table2[[#This Row],[Current Upsell $ ]]&gt;=400,"High",Table2[[#This Row],[Current Upsell $ ]]&gt;=100,"Medium", Table2[[#This Row],[Current Upsell $ ]]&lt;100,"Low")</f>
        <v/>
      </c>
      <c r="K1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" spans="1:11" x14ac:dyDescent="0.2">
      <c r="A106">
        <v>100008</v>
      </c>
      <c r="B106" t="s">
        <v>0</v>
      </c>
      <c r="C106">
        <v>1</v>
      </c>
      <c r="D106">
        <v>2</v>
      </c>
      <c r="E106">
        <f>IF((Table2[[#This Row],[Number of Users]]-Table2[[#This Row],[Licenses Bought]]) &gt; 0,(Table2[[#This Row],[Number of Users]]-Table2[[#This Row],[Licenses Bought]]),0)</f>
        <v>1</v>
      </c>
      <c r="F106" s="1">
        <v>43891</v>
      </c>
      <c r="G106">
        <v>10</v>
      </c>
      <c r="H106" s="4">
        <v>10</v>
      </c>
      <c r="I106">
        <f xml:space="preserve"> IF(Table2[[#This Row],[Sales Month]]=MAX(Table2[Sales Month]),Table2[[#This Row],[Upsell $ Per Non-Paying User]]*Table2[[#This Row],[Non-Paying Users]],0)</f>
        <v>0</v>
      </c>
      <c r="J106" s="7" t="str" cm="1">
        <f t="array" ref="J106">_xlfn.IFS(Table2[[#This Row],[Current Upsell $ ]]=0,"",Table2[[#This Row],[Current Upsell $ ]]&gt;=400,"High",Table2[[#This Row],[Current Upsell $ ]]&gt;=100,"Medium", Table2[[#This Row],[Current Upsell $ ]]&lt;100,"Low")</f>
        <v/>
      </c>
      <c r="K1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" spans="1:11" x14ac:dyDescent="0.2">
      <c r="A107">
        <v>100008</v>
      </c>
      <c r="B107" t="s">
        <v>0</v>
      </c>
      <c r="C107">
        <v>1</v>
      </c>
      <c r="D107">
        <v>2</v>
      </c>
      <c r="E107">
        <f>IF((Table2[[#This Row],[Number of Users]]-Table2[[#This Row],[Licenses Bought]]) &gt; 0,(Table2[[#This Row],[Number of Users]]-Table2[[#This Row],[Licenses Bought]]),0)</f>
        <v>1</v>
      </c>
      <c r="F107" s="1">
        <v>43922</v>
      </c>
      <c r="G107">
        <v>10</v>
      </c>
      <c r="H107" s="4">
        <v>10</v>
      </c>
      <c r="I107">
        <f xml:space="preserve"> IF(Table2[[#This Row],[Sales Month]]=MAX(Table2[Sales Month]),Table2[[#This Row],[Upsell $ Per Non-Paying User]]*Table2[[#This Row],[Non-Paying Users]],0)</f>
        <v>0</v>
      </c>
      <c r="J107" s="7" t="str" cm="1">
        <f t="array" ref="J107">_xlfn.IFS(Table2[[#This Row],[Current Upsell $ ]]=0,"",Table2[[#This Row],[Current Upsell $ ]]&gt;=400,"High",Table2[[#This Row],[Current Upsell $ ]]&gt;=100,"Medium", Table2[[#This Row],[Current Upsell $ ]]&lt;100,"Low")</f>
        <v/>
      </c>
      <c r="K1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" spans="1:11" x14ac:dyDescent="0.2">
      <c r="A108">
        <v>100008</v>
      </c>
      <c r="B108" t="s">
        <v>0</v>
      </c>
      <c r="C108">
        <v>1</v>
      </c>
      <c r="D108">
        <v>2</v>
      </c>
      <c r="E108">
        <f>IF((Table2[[#This Row],[Number of Users]]-Table2[[#This Row],[Licenses Bought]]) &gt; 0,(Table2[[#This Row],[Number of Users]]-Table2[[#This Row],[Licenses Bought]]),0)</f>
        <v>1</v>
      </c>
      <c r="F108" s="1">
        <v>43952</v>
      </c>
      <c r="G108">
        <v>10</v>
      </c>
      <c r="H108" s="4">
        <v>10</v>
      </c>
      <c r="I108">
        <f xml:space="preserve"> IF(Table2[[#This Row],[Sales Month]]=MAX(Table2[Sales Month]),Table2[[#This Row],[Upsell $ Per Non-Paying User]]*Table2[[#This Row],[Non-Paying Users]],0)</f>
        <v>0</v>
      </c>
      <c r="J108" s="7" t="str" cm="1">
        <f t="array" ref="J108">_xlfn.IFS(Table2[[#This Row],[Current Upsell $ ]]=0,"",Table2[[#This Row],[Current Upsell $ ]]&gt;=400,"High",Table2[[#This Row],[Current Upsell $ ]]&gt;=100,"Medium", Table2[[#This Row],[Current Upsell $ ]]&lt;100,"Low")</f>
        <v/>
      </c>
      <c r="K1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" spans="1:11" x14ac:dyDescent="0.2">
      <c r="A109">
        <v>100008</v>
      </c>
      <c r="B109" t="s">
        <v>0</v>
      </c>
      <c r="C109">
        <v>1</v>
      </c>
      <c r="D109">
        <v>2</v>
      </c>
      <c r="E109">
        <f>IF((Table2[[#This Row],[Number of Users]]-Table2[[#This Row],[Licenses Bought]]) &gt; 0,(Table2[[#This Row],[Number of Users]]-Table2[[#This Row],[Licenses Bought]]),0)</f>
        <v>1</v>
      </c>
      <c r="F109" s="1">
        <v>43983</v>
      </c>
      <c r="G109">
        <v>10</v>
      </c>
      <c r="H109" s="4">
        <v>10</v>
      </c>
      <c r="I109">
        <f xml:space="preserve"> IF(Table2[[#This Row],[Sales Month]]=MAX(Table2[Sales Month]),Table2[[#This Row],[Upsell $ Per Non-Paying User]]*Table2[[#This Row],[Non-Paying Users]],0)</f>
        <v>0</v>
      </c>
      <c r="J109" s="7" t="str" cm="1">
        <f t="array" ref="J109">_xlfn.IFS(Table2[[#This Row],[Current Upsell $ ]]=0,"",Table2[[#This Row],[Current Upsell $ ]]&gt;=400,"High",Table2[[#This Row],[Current Upsell $ ]]&gt;=100,"Medium", Table2[[#This Row],[Current Upsell $ ]]&lt;100,"Low")</f>
        <v/>
      </c>
      <c r="K1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" spans="1:11" x14ac:dyDescent="0.2">
      <c r="A110">
        <v>100008</v>
      </c>
      <c r="B110" t="s">
        <v>0</v>
      </c>
      <c r="C110">
        <v>1</v>
      </c>
      <c r="D110">
        <v>2</v>
      </c>
      <c r="E110">
        <f>IF((Table2[[#This Row],[Number of Users]]-Table2[[#This Row],[Licenses Bought]]) &gt; 0,(Table2[[#This Row],[Number of Users]]-Table2[[#This Row],[Licenses Bought]]),0)</f>
        <v>1</v>
      </c>
      <c r="F110" s="1">
        <v>44013</v>
      </c>
      <c r="G110">
        <v>10</v>
      </c>
      <c r="H110" s="4">
        <v>10</v>
      </c>
      <c r="I110">
        <f xml:space="preserve"> IF(Table2[[#This Row],[Sales Month]]=MAX(Table2[Sales Month]),Table2[[#This Row],[Upsell $ Per Non-Paying User]]*Table2[[#This Row],[Non-Paying Users]],0)</f>
        <v>0</v>
      </c>
      <c r="J110" s="7" t="str" cm="1">
        <f t="array" ref="J110">_xlfn.IFS(Table2[[#This Row],[Current Upsell $ ]]=0,"",Table2[[#This Row],[Current Upsell $ ]]&gt;=400,"High",Table2[[#This Row],[Current Upsell $ ]]&gt;=100,"Medium", Table2[[#This Row],[Current Upsell $ ]]&lt;100,"Low")</f>
        <v/>
      </c>
      <c r="K1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" spans="1:11" x14ac:dyDescent="0.2">
      <c r="A111">
        <v>100008</v>
      </c>
      <c r="B111" t="s">
        <v>0</v>
      </c>
      <c r="C111">
        <v>1</v>
      </c>
      <c r="D111">
        <v>2</v>
      </c>
      <c r="E111">
        <f>IF((Table2[[#This Row],[Number of Users]]-Table2[[#This Row],[Licenses Bought]]) &gt; 0,(Table2[[#This Row],[Number of Users]]-Table2[[#This Row],[Licenses Bought]]),0)</f>
        <v>1</v>
      </c>
      <c r="F111" s="1">
        <v>44044</v>
      </c>
      <c r="G111">
        <v>10</v>
      </c>
      <c r="H111" s="4">
        <v>10</v>
      </c>
      <c r="I111">
        <f xml:space="preserve"> IF(Table2[[#This Row],[Sales Month]]=MAX(Table2[Sales Month]),Table2[[#This Row],[Upsell $ Per Non-Paying User]]*Table2[[#This Row],[Non-Paying Users]],0)</f>
        <v>0</v>
      </c>
      <c r="J111" s="7" t="str" cm="1">
        <f t="array" ref="J111">_xlfn.IFS(Table2[[#This Row],[Current Upsell $ ]]=0,"",Table2[[#This Row],[Current Upsell $ ]]&gt;=400,"High",Table2[[#This Row],[Current Upsell $ ]]&gt;=100,"Medium", Table2[[#This Row],[Current Upsell $ ]]&lt;100,"Low")</f>
        <v/>
      </c>
      <c r="K1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" spans="1:11" x14ac:dyDescent="0.2">
      <c r="A112">
        <v>100008</v>
      </c>
      <c r="B112" t="s">
        <v>0</v>
      </c>
      <c r="C112">
        <v>1</v>
      </c>
      <c r="D112">
        <v>2</v>
      </c>
      <c r="E112">
        <f>IF((Table2[[#This Row],[Number of Users]]-Table2[[#This Row],[Licenses Bought]]) &gt; 0,(Table2[[#This Row],[Number of Users]]-Table2[[#This Row],[Licenses Bought]]),0)</f>
        <v>1</v>
      </c>
      <c r="F112" s="1">
        <v>44075</v>
      </c>
      <c r="G112">
        <v>10</v>
      </c>
      <c r="H112" s="4">
        <v>10</v>
      </c>
      <c r="I112">
        <f xml:space="preserve"> IF(Table2[[#This Row],[Sales Month]]=MAX(Table2[Sales Month]),Table2[[#This Row],[Upsell $ Per Non-Paying User]]*Table2[[#This Row],[Non-Paying Users]],0)</f>
        <v>0</v>
      </c>
      <c r="J112" s="7" t="str" cm="1">
        <f t="array" ref="J112">_xlfn.IFS(Table2[[#This Row],[Current Upsell $ ]]=0,"",Table2[[#This Row],[Current Upsell $ ]]&gt;=400,"High",Table2[[#This Row],[Current Upsell $ ]]&gt;=100,"Medium", Table2[[#This Row],[Current Upsell $ ]]&lt;100,"Low")</f>
        <v/>
      </c>
      <c r="K1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" spans="1:11" x14ac:dyDescent="0.2">
      <c r="A113">
        <v>100008</v>
      </c>
      <c r="B113" t="s">
        <v>0</v>
      </c>
      <c r="C113">
        <v>1</v>
      </c>
      <c r="D113">
        <v>1</v>
      </c>
      <c r="E113">
        <f>IF((Table2[[#This Row],[Number of Users]]-Table2[[#This Row],[Licenses Bought]]) &gt; 0,(Table2[[#This Row],[Number of Users]]-Table2[[#This Row],[Licenses Bought]]),0)</f>
        <v>0</v>
      </c>
      <c r="F113" s="1">
        <v>44105</v>
      </c>
      <c r="G113">
        <v>10</v>
      </c>
      <c r="H113" s="4">
        <v>10</v>
      </c>
      <c r="I113">
        <f xml:space="preserve"> IF(Table2[[#This Row],[Sales Month]]=MAX(Table2[Sales Month]),Table2[[#This Row],[Upsell $ Per Non-Paying User]]*Table2[[#This Row],[Non-Paying Users]],0)</f>
        <v>0</v>
      </c>
      <c r="J113" s="7" t="str" cm="1">
        <f t="array" ref="J113">_xlfn.IFS(Table2[[#This Row],[Current Upsell $ ]]=0,"",Table2[[#This Row],[Current Upsell $ ]]&gt;=400,"High",Table2[[#This Row],[Current Upsell $ ]]&gt;=100,"Medium", Table2[[#This Row],[Current Upsell $ ]]&lt;100,"Low")</f>
        <v/>
      </c>
      <c r="K1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" spans="1:11" x14ac:dyDescent="0.2">
      <c r="A114">
        <v>100008</v>
      </c>
      <c r="B114" t="s">
        <v>0</v>
      </c>
      <c r="C114">
        <v>1</v>
      </c>
      <c r="D114">
        <v>2</v>
      </c>
      <c r="E114">
        <f>IF((Table2[[#This Row],[Number of Users]]-Table2[[#This Row],[Licenses Bought]]) &gt; 0,(Table2[[#This Row],[Number of Users]]-Table2[[#This Row],[Licenses Bought]]),0)</f>
        <v>1</v>
      </c>
      <c r="F114" s="1">
        <v>44136</v>
      </c>
      <c r="G114">
        <v>10</v>
      </c>
      <c r="H114" s="4">
        <v>10</v>
      </c>
      <c r="I114">
        <f xml:space="preserve"> IF(Table2[[#This Row],[Sales Month]]=MAX(Table2[Sales Month]),Table2[[#This Row],[Upsell $ Per Non-Paying User]]*Table2[[#This Row],[Non-Paying Users]],0)</f>
        <v>0</v>
      </c>
      <c r="J114" s="7" t="str" cm="1">
        <f t="array" ref="J114">_xlfn.IFS(Table2[[#This Row],[Current Upsell $ ]]=0,"",Table2[[#This Row],[Current Upsell $ ]]&gt;=400,"High",Table2[[#This Row],[Current Upsell $ ]]&gt;=100,"Medium", Table2[[#This Row],[Current Upsell $ ]]&lt;100,"Low")</f>
        <v/>
      </c>
      <c r="K1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" spans="1:11" x14ac:dyDescent="0.2">
      <c r="A115">
        <v>100008</v>
      </c>
      <c r="B115" t="s">
        <v>0</v>
      </c>
      <c r="C115">
        <v>1</v>
      </c>
      <c r="D115">
        <v>2</v>
      </c>
      <c r="E115">
        <f>IF((Table2[[#This Row],[Number of Users]]-Table2[[#This Row],[Licenses Bought]]) &gt; 0,(Table2[[#This Row],[Number of Users]]-Table2[[#This Row],[Licenses Bought]]),0)</f>
        <v>1</v>
      </c>
      <c r="F115" s="1">
        <v>44166</v>
      </c>
      <c r="G115">
        <v>10</v>
      </c>
      <c r="H115" s="4">
        <v>10</v>
      </c>
      <c r="I115">
        <f xml:space="preserve"> IF(Table2[[#This Row],[Sales Month]]=MAX(Table2[Sales Month]),Table2[[#This Row],[Upsell $ Per Non-Paying User]]*Table2[[#This Row],[Non-Paying Users]],0)</f>
        <v>0</v>
      </c>
      <c r="J115" s="7" t="str" cm="1">
        <f t="array" ref="J115">_xlfn.IFS(Table2[[#This Row],[Current Upsell $ ]]=0,"",Table2[[#This Row],[Current Upsell $ ]]&gt;=400,"High",Table2[[#This Row],[Current Upsell $ ]]&gt;=100,"Medium", Table2[[#This Row],[Current Upsell $ ]]&lt;100,"Low")</f>
        <v/>
      </c>
      <c r="K1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" spans="1:11" x14ac:dyDescent="0.2">
      <c r="A116">
        <v>100008</v>
      </c>
      <c r="B116" t="s">
        <v>0</v>
      </c>
      <c r="C116">
        <v>1</v>
      </c>
      <c r="D116">
        <v>1</v>
      </c>
      <c r="E116">
        <f>IF((Table2[[#This Row],[Number of Users]]-Table2[[#This Row],[Licenses Bought]]) &gt; 0,(Table2[[#This Row],[Number of Users]]-Table2[[#This Row],[Licenses Bought]]),0)</f>
        <v>0</v>
      </c>
      <c r="F116" s="1">
        <v>44197</v>
      </c>
      <c r="G116">
        <v>10</v>
      </c>
      <c r="H116" s="4">
        <v>10</v>
      </c>
      <c r="I116">
        <f xml:space="preserve"> IF(Table2[[#This Row],[Sales Month]]=MAX(Table2[Sales Month]),Table2[[#This Row],[Upsell $ Per Non-Paying User]]*Table2[[#This Row],[Non-Paying Users]],0)</f>
        <v>0</v>
      </c>
      <c r="J116" s="7" t="str" cm="1">
        <f t="array" ref="J116">_xlfn.IFS(Table2[[#This Row],[Current Upsell $ ]]=0,"",Table2[[#This Row],[Current Upsell $ ]]&gt;=400,"High",Table2[[#This Row],[Current Upsell $ ]]&gt;=100,"Medium", Table2[[#This Row],[Current Upsell $ ]]&lt;100,"Low")</f>
        <v/>
      </c>
      <c r="K1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" spans="1:11" x14ac:dyDescent="0.2">
      <c r="A117">
        <v>100008</v>
      </c>
      <c r="B117" t="s">
        <v>0</v>
      </c>
      <c r="C117">
        <v>1</v>
      </c>
      <c r="D117">
        <v>1</v>
      </c>
      <c r="E117">
        <f>IF((Table2[[#This Row],[Number of Users]]-Table2[[#This Row],[Licenses Bought]]) &gt; 0,(Table2[[#This Row],[Number of Users]]-Table2[[#This Row],[Licenses Bought]]),0)</f>
        <v>0</v>
      </c>
      <c r="F117" s="1">
        <v>44228</v>
      </c>
      <c r="G117">
        <v>10</v>
      </c>
      <c r="H117" s="4">
        <v>10</v>
      </c>
      <c r="I117">
        <f xml:space="preserve"> IF(Table2[[#This Row],[Sales Month]]=MAX(Table2[Sales Month]),Table2[[#This Row],[Upsell $ Per Non-Paying User]]*Table2[[#This Row],[Non-Paying Users]],0)</f>
        <v>0</v>
      </c>
      <c r="J117" s="7" t="str" cm="1">
        <f t="array" ref="J117">_xlfn.IFS(Table2[[#This Row],[Current Upsell $ ]]=0,"",Table2[[#This Row],[Current Upsell $ ]]&gt;=400,"High",Table2[[#This Row],[Current Upsell $ ]]&gt;=100,"Medium", Table2[[#This Row],[Current Upsell $ ]]&lt;100,"Low")</f>
        <v/>
      </c>
      <c r="K1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" spans="1:11" x14ac:dyDescent="0.2">
      <c r="A118">
        <v>100008</v>
      </c>
      <c r="B118" t="s">
        <v>0</v>
      </c>
      <c r="C118">
        <v>1</v>
      </c>
      <c r="D118">
        <v>2</v>
      </c>
      <c r="E118">
        <f>IF((Table2[[#This Row],[Number of Users]]-Table2[[#This Row],[Licenses Bought]]) &gt; 0,(Table2[[#This Row],[Number of Users]]-Table2[[#This Row],[Licenses Bought]]),0)</f>
        <v>1</v>
      </c>
      <c r="F118" s="1">
        <v>44256</v>
      </c>
      <c r="G118">
        <v>10</v>
      </c>
      <c r="H118" s="4">
        <v>10</v>
      </c>
      <c r="I118">
        <f xml:space="preserve"> IF(Table2[[#This Row],[Sales Month]]=MAX(Table2[Sales Month]),Table2[[#This Row],[Upsell $ Per Non-Paying User]]*Table2[[#This Row],[Non-Paying Users]],0)</f>
        <v>0</v>
      </c>
      <c r="J118" s="7" t="str" cm="1">
        <f t="array" ref="J118">_xlfn.IFS(Table2[[#This Row],[Current Upsell $ ]]=0,"",Table2[[#This Row],[Current Upsell $ ]]&gt;=400,"High",Table2[[#This Row],[Current Upsell $ ]]&gt;=100,"Medium", Table2[[#This Row],[Current Upsell $ ]]&lt;100,"Low")</f>
        <v/>
      </c>
      <c r="K1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" spans="1:11" x14ac:dyDescent="0.2">
      <c r="A119">
        <v>100008</v>
      </c>
      <c r="B119" t="s">
        <v>0</v>
      </c>
      <c r="C119">
        <v>1</v>
      </c>
      <c r="D119">
        <v>2</v>
      </c>
      <c r="E119">
        <f>IF((Table2[[#This Row],[Number of Users]]-Table2[[#This Row],[Licenses Bought]]) &gt; 0,(Table2[[#This Row],[Number of Users]]-Table2[[#This Row],[Licenses Bought]]),0)</f>
        <v>1</v>
      </c>
      <c r="F119" s="1">
        <v>44287</v>
      </c>
      <c r="G119">
        <v>10</v>
      </c>
      <c r="H119" s="4">
        <v>10</v>
      </c>
      <c r="I119">
        <f xml:space="preserve"> IF(Table2[[#This Row],[Sales Month]]=MAX(Table2[Sales Month]),Table2[[#This Row],[Upsell $ Per Non-Paying User]]*Table2[[#This Row],[Non-Paying Users]],0)</f>
        <v>0</v>
      </c>
      <c r="J119" s="7" t="str" cm="1">
        <f t="array" ref="J119">_xlfn.IFS(Table2[[#This Row],[Current Upsell $ ]]=0,"",Table2[[#This Row],[Current Upsell $ ]]&gt;=400,"High",Table2[[#This Row],[Current Upsell $ ]]&gt;=100,"Medium", Table2[[#This Row],[Current Upsell $ ]]&lt;100,"Low")</f>
        <v/>
      </c>
      <c r="K1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" spans="1:11" x14ac:dyDescent="0.2">
      <c r="A120">
        <v>100008</v>
      </c>
      <c r="B120" t="s">
        <v>0</v>
      </c>
      <c r="C120">
        <v>1</v>
      </c>
      <c r="D120">
        <v>2</v>
      </c>
      <c r="E120">
        <f>IF((Table2[[#This Row],[Number of Users]]-Table2[[#This Row],[Licenses Bought]]) &gt; 0,(Table2[[#This Row],[Number of Users]]-Table2[[#This Row],[Licenses Bought]]),0)</f>
        <v>1</v>
      </c>
      <c r="F120" s="1">
        <v>44317</v>
      </c>
      <c r="G120">
        <v>10</v>
      </c>
      <c r="H120" s="4">
        <v>10</v>
      </c>
      <c r="I120">
        <f xml:space="preserve"> IF(Table2[[#This Row],[Sales Month]]=MAX(Table2[Sales Month]),Table2[[#This Row],[Upsell $ Per Non-Paying User]]*Table2[[#This Row],[Non-Paying Users]],0)</f>
        <v>0</v>
      </c>
      <c r="J120" s="7" t="str" cm="1">
        <f t="array" ref="J120">_xlfn.IFS(Table2[[#This Row],[Current Upsell $ ]]=0,"",Table2[[#This Row],[Current Upsell $ ]]&gt;=400,"High",Table2[[#This Row],[Current Upsell $ ]]&gt;=100,"Medium", Table2[[#This Row],[Current Upsell $ ]]&lt;100,"Low")</f>
        <v/>
      </c>
      <c r="K1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" spans="1:11" x14ac:dyDescent="0.2">
      <c r="A121">
        <v>100009</v>
      </c>
      <c r="B121" t="s">
        <v>3</v>
      </c>
      <c r="C121">
        <v>0</v>
      </c>
      <c r="D121">
        <v>58</v>
      </c>
      <c r="E121">
        <f>IF((Table2[[#This Row],[Number of Users]]-Table2[[#This Row],[Licenses Bought]]) &gt; 0,(Table2[[#This Row],[Number of Users]]-Table2[[#This Row],[Licenses Bought]]),0)</f>
        <v>58</v>
      </c>
      <c r="F121" s="1">
        <v>43862</v>
      </c>
      <c r="G121">
        <v>0</v>
      </c>
      <c r="H121" s="4">
        <v>10</v>
      </c>
      <c r="I121">
        <f xml:space="preserve"> IF(Table2[[#This Row],[Sales Month]]=MAX(Table2[Sales Month]),Table2[[#This Row],[Upsell $ Per Non-Paying User]]*Table2[[#This Row],[Non-Paying Users]],0)</f>
        <v>0</v>
      </c>
      <c r="J121" s="7" t="str" cm="1">
        <f t="array" ref="J121">_xlfn.IFS(Table2[[#This Row],[Current Upsell $ ]]=0,"",Table2[[#This Row],[Current Upsell $ ]]&gt;=400,"High",Table2[[#This Row],[Current Upsell $ ]]&gt;=100,"Medium", Table2[[#This Row],[Current Upsell $ ]]&lt;100,"Low")</f>
        <v/>
      </c>
      <c r="K1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" spans="1:11" x14ac:dyDescent="0.2">
      <c r="A122">
        <v>100009</v>
      </c>
      <c r="B122" t="s">
        <v>1</v>
      </c>
      <c r="C122">
        <v>15</v>
      </c>
      <c r="D122">
        <v>63</v>
      </c>
      <c r="E122">
        <f>IF((Table2[[#This Row],[Number of Users]]-Table2[[#This Row],[Licenses Bought]]) &gt; 0,(Table2[[#This Row],[Number of Users]]-Table2[[#This Row],[Licenses Bought]]),0)</f>
        <v>48</v>
      </c>
      <c r="F122" s="1">
        <v>43891</v>
      </c>
      <c r="G122">
        <v>375</v>
      </c>
      <c r="H122" s="4">
        <v>25</v>
      </c>
      <c r="I122">
        <f xml:space="preserve"> IF(Table2[[#This Row],[Sales Month]]=MAX(Table2[Sales Month]),Table2[[#This Row],[Upsell $ Per Non-Paying User]]*Table2[[#This Row],[Non-Paying Users]],0)</f>
        <v>0</v>
      </c>
      <c r="J122" s="7" t="str" cm="1">
        <f t="array" ref="J122">_xlfn.IFS(Table2[[#This Row],[Current Upsell $ ]]=0,"",Table2[[#This Row],[Current Upsell $ ]]&gt;=400,"High",Table2[[#This Row],[Current Upsell $ ]]&gt;=100,"Medium", Table2[[#This Row],[Current Upsell $ ]]&lt;100,"Low")</f>
        <v/>
      </c>
      <c r="K1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" spans="1:11" x14ac:dyDescent="0.2">
      <c r="A123">
        <v>100009</v>
      </c>
      <c r="B123" t="s">
        <v>1</v>
      </c>
      <c r="C123">
        <v>38</v>
      </c>
      <c r="D123">
        <v>56</v>
      </c>
      <c r="E123">
        <f>IF((Table2[[#This Row],[Number of Users]]-Table2[[#This Row],[Licenses Bought]]) &gt; 0,(Table2[[#This Row],[Number of Users]]-Table2[[#This Row],[Licenses Bought]]),0)</f>
        <v>18</v>
      </c>
      <c r="F123" s="1">
        <v>43922</v>
      </c>
      <c r="G123">
        <v>950</v>
      </c>
      <c r="H123" s="4">
        <v>25</v>
      </c>
      <c r="I123">
        <f xml:space="preserve"> IF(Table2[[#This Row],[Sales Month]]=MAX(Table2[Sales Month]),Table2[[#This Row],[Upsell $ Per Non-Paying User]]*Table2[[#This Row],[Non-Paying Users]],0)</f>
        <v>0</v>
      </c>
      <c r="J123" s="7" t="str" cm="1">
        <f t="array" ref="J123">_xlfn.IFS(Table2[[#This Row],[Current Upsell $ ]]=0,"",Table2[[#This Row],[Current Upsell $ ]]&gt;=400,"High",Table2[[#This Row],[Current Upsell $ ]]&gt;=100,"Medium", Table2[[#This Row],[Current Upsell $ ]]&lt;100,"Low")</f>
        <v/>
      </c>
      <c r="K1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" spans="1:11" x14ac:dyDescent="0.2">
      <c r="A124">
        <v>100009</v>
      </c>
      <c r="B124" t="s">
        <v>1</v>
      </c>
      <c r="C124">
        <v>44</v>
      </c>
      <c r="D124">
        <v>53</v>
      </c>
      <c r="E124">
        <f>IF((Table2[[#This Row],[Number of Users]]-Table2[[#This Row],[Licenses Bought]]) &gt; 0,(Table2[[#This Row],[Number of Users]]-Table2[[#This Row],[Licenses Bought]]),0)</f>
        <v>9</v>
      </c>
      <c r="F124" s="1">
        <v>43952</v>
      </c>
      <c r="G124">
        <v>1100</v>
      </c>
      <c r="H124" s="4">
        <v>25</v>
      </c>
      <c r="I124">
        <f xml:space="preserve"> IF(Table2[[#This Row],[Sales Month]]=MAX(Table2[Sales Month]),Table2[[#This Row],[Upsell $ Per Non-Paying User]]*Table2[[#This Row],[Non-Paying Users]],0)</f>
        <v>0</v>
      </c>
      <c r="J124" s="7" t="str" cm="1">
        <f t="array" ref="J124">_xlfn.IFS(Table2[[#This Row],[Current Upsell $ ]]=0,"",Table2[[#This Row],[Current Upsell $ ]]&gt;=400,"High",Table2[[#This Row],[Current Upsell $ ]]&gt;=100,"Medium", Table2[[#This Row],[Current Upsell $ ]]&lt;100,"Low")</f>
        <v/>
      </c>
      <c r="K1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" spans="1:11" x14ac:dyDescent="0.2">
      <c r="A125">
        <v>100009</v>
      </c>
      <c r="B125" t="s">
        <v>1</v>
      </c>
      <c r="C125">
        <v>52</v>
      </c>
      <c r="D125">
        <v>74</v>
      </c>
      <c r="E125">
        <f>IF((Table2[[#This Row],[Number of Users]]-Table2[[#This Row],[Licenses Bought]]) &gt; 0,(Table2[[#This Row],[Number of Users]]-Table2[[#This Row],[Licenses Bought]]),0)</f>
        <v>22</v>
      </c>
      <c r="F125" s="1">
        <v>43983</v>
      </c>
      <c r="G125">
        <v>1300</v>
      </c>
      <c r="H125" s="4">
        <v>25</v>
      </c>
      <c r="I125">
        <f xml:space="preserve"> IF(Table2[[#This Row],[Sales Month]]=MAX(Table2[Sales Month]),Table2[[#This Row],[Upsell $ Per Non-Paying User]]*Table2[[#This Row],[Non-Paying Users]],0)</f>
        <v>0</v>
      </c>
      <c r="J125" s="7" t="str" cm="1">
        <f t="array" ref="J125">_xlfn.IFS(Table2[[#This Row],[Current Upsell $ ]]=0,"",Table2[[#This Row],[Current Upsell $ ]]&gt;=400,"High",Table2[[#This Row],[Current Upsell $ ]]&gt;=100,"Medium", Table2[[#This Row],[Current Upsell $ ]]&lt;100,"Low")</f>
        <v/>
      </c>
      <c r="K1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" spans="1:11" x14ac:dyDescent="0.2">
      <c r="A126">
        <v>100009</v>
      </c>
      <c r="B126" t="s">
        <v>1</v>
      </c>
      <c r="C126">
        <v>52</v>
      </c>
      <c r="D126">
        <v>64</v>
      </c>
      <c r="E126">
        <f>IF((Table2[[#This Row],[Number of Users]]-Table2[[#This Row],[Licenses Bought]]) &gt; 0,(Table2[[#This Row],[Number of Users]]-Table2[[#This Row],[Licenses Bought]]),0)</f>
        <v>12</v>
      </c>
      <c r="F126" s="1">
        <v>44013</v>
      </c>
      <c r="G126">
        <v>1300</v>
      </c>
      <c r="H126" s="4">
        <v>25</v>
      </c>
      <c r="I126">
        <f xml:space="preserve"> IF(Table2[[#This Row],[Sales Month]]=MAX(Table2[Sales Month]),Table2[[#This Row],[Upsell $ Per Non-Paying User]]*Table2[[#This Row],[Non-Paying Users]],0)</f>
        <v>0</v>
      </c>
      <c r="J126" s="7" t="str" cm="1">
        <f t="array" ref="J126">_xlfn.IFS(Table2[[#This Row],[Current Upsell $ ]]=0,"",Table2[[#This Row],[Current Upsell $ ]]&gt;=400,"High",Table2[[#This Row],[Current Upsell $ ]]&gt;=100,"Medium", Table2[[#This Row],[Current Upsell $ ]]&lt;100,"Low")</f>
        <v/>
      </c>
      <c r="K1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" spans="1:11" x14ac:dyDescent="0.2">
      <c r="A127">
        <v>100009</v>
      </c>
      <c r="B127" t="s">
        <v>1</v>
      </c>
      <c r="C127">
        <v>52</v>
      </c>
      <c r="D127">
        <v>51</v>
      </c>
      <c r="E127">
        <f>IF((Table2[[#This Row],[Number of Users]]-Table2[[#This Row],[Licenses Bought]]) &gt; 0,(Table2[[#This Row],[Number of Users]]-Table2[[#This Row],[Licenses Bought]]),0)</f>
        <v>0</v>
      </c>
      <c r="F127" s="1">
        <v>44044</v>
      </c>
      <c r="G127">
        <v>1300</v>
      </c>
      <c r="H127" s="4">
        <v>25</v>
      </c>
      <c r="I127">
        <f xml:space="preserve"> IF(Table2[[#This Row],[Sales Month]]=MAX(Table2[Sales Month]),Table2[[#This Row],[Upsell $ Per Non-Paying User]]*Table2[[#This Row],[Non-Paying Users]],0)</f>
        <v>0</v>
      </c>
      <c r="J127" s="7" t="str" cm="1">
        <f t="array" ref="J127">_xlfn.IFS(Table2[[#This Row],[Current Upsell $ ]]=0,"",Table2[[#This Row],[Current Upsell $ ]]&gt;=400,"High",Table2[[#This Row],[Current Upsell $ ]]&gt;=100,"Medium", Table2[[#This Row],[Current Upsell $ ]]&lt;100,"Low")</f>
        <v/>
      </c>
      <c r="K1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" spans="1:11" x14ac:dyDescent="0.2">
      <c r="A128">
        <v>100009</v>
      </c>
      <c r="B128" t="s">
        <v>1</v>
      </c>
      <c r="C128">
        <v>52</v>
      </c>
      <c r="D128">
        <v>63</v>
      </c>
      <c r="E128">
        <f>IF((Table2[[#This Row],[Number of Users]]-Table2[[#This Row],[Licenses Bought]]) &gt; 0,(Table2[[#This Row],[Number of Users]]-Table2[[#This Row],[Licenses Bought]]),0)</f>
        <v>11</v>
      </c>
      <c r="F128" s="1">
        <v>44075</v>
      </c>
      <c r="G128">
        <v>1300</v>
      </c>
      <c r="H128" s="4">
        <v>25</v>
      </c>
      <c r="I128">
        <f xml:space="preserve"> IF(Table2[[#This Row],[Sales Month]]=MAX(Table2[Sales Month]),Table2[[#This Row],[Upsell $ Per Non-Paying User]]*Table2[[#This Row],[Non-Paying Users]],0)</f>
        <v>0</v>
      </c>
      <c r="J128" s="7" t="str" cm="1">
        <f t="array" ref="J128">_xlfn.IFS(Table2[[#This Row],[Current Upsell $ ]]=0,"",Table2[[#This Row],[Current Upsell $ ]]&gt;=400,"High",Table2[[#This Row],[Current Upsell $ ]]&gt;=100,"Medium", Table2[[#This Row],[Current Upsell $ ]]&lt;100,"Low")</f>
        <v/>
      </c>
      <c r="K1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" spans="1:11" x14ac:dyDescent="0.2">
      <c r="A129">
        <v>100009</v>
      </c>
      <c r="B129" t="s">
        <v>1</v>
      </c>
      <c r="C129">
        <v>52</v>
      </c>
      <c r="D129">
        <v>62</v>
      </c>
      <c r="E129">
        <f>IF((Table2[[#This Row],[Number of Users]]-Table2[[#This Row],[Licenses Bought]]) &gt; 0,(Table2[[#This Row],[Number of Users]]-Table2[[#This Row],[Licenses Bought]]),0)</f>
        <v>10</v>
      </c>
      <c r="F129" s="1">
        <v>44105</v>
      </c>
      <c r="G129">
        <v>1300</v>
      </c>
      <c r="H129" s="4">
        <v>25</v>
      </c>
      <c r="I129">
        <f xml:space="preserve"> IF(Table2[[#This Row],[Sales Month]]=MAX(Table2[Sales Month]),Table2[[#This Row],[Upsell $ Per Non-Paying User]]*Table2[[#This Row],[Non-Paying Users]],0)</f>
        <v>0</v>
      </c>
      <c r="J129" s="7" t="str" cm="1">
        <f t="array" ref="J129">_xlfn.IFS(Table2[[#This Row],[Current Upsell $ ]]=0,"",Table2[[#This Row],[Current Upsell $ ]]&gt;=400,"High",Table2[[#This Row],[Current Upsell $ ]]&gt;=100,"Medium", Table2[[#This Row],[Current Upsell $ ]]&lt;100,"Low")</f>
        <v/>
      </c>
      <c r="K1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" spans="1:11" x14ac:dyDescent="0.2">
      <c r="A130">
        <v>100009</v>
      </c>
      <c r="B130" t="s">
        <v>1</v>
      </c>
      <c r="C130">
        <v>52</v>
      </c>
      <c r="D130">
        <v>59</v>
      </c>
      <c r="E130">
        <f>IF((Table2[[#This Row],[Number of Users]]-Table2[[#This Row],[Licenses Bought]]) &gt; 0,(Table2[[#This Row],[Number of Users]]-Table2[[#This Row],[Licenses Bought]]),0)</f>
        <v>7</v>
      </c>
      <c r="F130" s="1">
        <v>44136</v>
      </c>
      <c r="G130">
        <v>1300</v>
      </c>
      <c r="H130" s="4">
        <v>25</v>
      </c>
      <c r="I130">
        <f xml:space="preserve"> IF(Table2[[#This Row],[Sales Month]]=MAX(Table2[Sales Month]),Table2[[#This Row],[Upsell $ Per Non-Paying User]]*Table2[[#This Row],[Non-Paying Users]],0)</f>
        <v>0</v>
      </c>
      <c r="J130" s="7" t="str" cm="1">
        <f t="array" ref="J130">_xlfn.IFS(Table2[[#This Row],[Current Upsell $ ]]=0,"",Table2[[#This Row],[Current Upsell $ ]]&gt;=400,"High",Table2[[#This Row],[Current Upsell $ ]]&gt;=100,"Medium", Table2[[#This Row],[Current Upsell $ ]]&lt;100,"Low")</f>
        <v/>
      </c>
      <c r="K1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" spans="1:11" x14ac:dyDescent="0.2">
      <c r="A131">
        <v>100009</v>
      </c>
      <c r="B131" t="s">
        <v>1</v>
      </c>
      <c r="C131">
        <v>52</v>
      </c>
      <c r="D131">
        <v>66</v>
      </c>
      <c r="E131">
        <f>IF((Table2[[#This Row],[Number of Users]]-Table2[[#This Row],[Licenses Bought]]) &gt; 0,(Table2[[#This Row],[Number of Users]]-Table2[[#This Row],[Licenses Bought]]),0)</f>
        <v>14</v>
      </c>
      <c r="F131" s="1">
        <v>44166</v>
      </c>
      <c r="G131">
        <v>1300</v>
      </c>
      <c r="H131" s="4">
        <v>25</v>
      </c>
      <c r="I131">
        <f xml:space="preserve"> IF(Table2[[#This Row],[Sales Month]]=MAX(Table2[Sales Month]),Table2[[#This Row],[Upsell $ Per Non-Paying User]]*Table2[[#This Row],[Non-Paying Users]],0)</f>
        <v>0</v>
      </c>
      <c r="J131" s="7" t="str" cm="1">
        <f t="array" ref="J131">_xlfn.IFS(Table2[[#This Row],[Current Upsell $ ]]=0,"",Table2[[#This Row],[Current Upsell $ ]]&gt;=400,"High",Table2[[#This Row],[Current Upsell $ ]]&gt;=100,"Medium", Table2[[#This Row],[Current Upsell $ ]]&lt;100,"Low")</f>
        <v/>
      </c>
      <c r="K1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" spans="1:11" x14ac:dyDescent="0.2">
      <c r="A132">
        <v>100009</v>
      </c>
      <c r="B132" t="s">
        <v>1</v>
      </c>
      <c r="C132">
        <v>52</v>
      </c>
      <c r="D132">
        <v>56</v>
      </c>
      <c r="E132">
        <f>IF((Table2[[#This Row],[Number of Users]]-Table2[[#This Row],[Licenses Bought]]) &gt; 0,(Table2[[#This Row],[Number of Users]]-Table2[[#This Row],[Licenses Bought]]),0)</f>
        <v>4</v>
      </c>
      <c r="F132" s="1">
        <v>44197</v>
      </c>
      <c r="G132">
        <v>1300</v>
      </c>
      <c r="H132" s="4">
        <v>25</v>
      </c>
      <c r="I132">
        <f xml:space="preserve"> IF(Table2[[#This Row],[Sales Month]]=MAX(Table2[Sales Month]),Table2[[#This Row],[Upsell $ Per Non-Paying User]]*Table2[[#This Row],[Non-Paying Users]],0)</f>
        <v>0</v>
      </c>
      <c r="J132" s="7" t="str" cm="1">
        <f t="array" ref="J132">_xlfn.IFS(Table2[[#This Row],[Current Upsell $ ]]=0,"",Table2[[#This Row],[Current Upsell $ ]]&gt;=400,"High",Table2[[#This Row],[Current Upsell $ ]]&gt;=100,"Medium", Table2[[#This Row],[Current Upsell $ ]]&lt;100,"Low")</f>
        <v/>
      </c>
      <c r="K1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" spans="1:11" x14ac:dyDescent="0.2">
      <c r="A133">
        <v>100009</v>
      </c>
      <c r="B133" t="s">
        <v>1</v>
      </c>
      <c r="C133">
        <v>52</v>
      </c>
      <c r="D133">
        <v>62</v>
      </c>
      <c r="E133">
        <f>IF((Table2[[#This Row],[Number of Users]]-Table2[[#This Row],[Licenses Bought]]) &gt; 0,(Table2[[#This Row],[Number of Users]]-Table2[[#This Row],[Licenses Bought]]),0)</f>
        <v>10</v>
      </c>
      <c r="F133" s="1">
        <v>44228</v>
      </c>
      <c r="G133">
        <v>1300</v>
      </c>
      <c r="H133" s="4">
        <v>25</v>
      </c>
      <c r="I133">
        <f xml:space="preserve"> IF(Table2[[#This Row],[Sales Month]]=MAX(Table2[Sales Month]),Table2[[#This Row],[Upsell $ Per Non-Paying User]]*Table2[[#This Row],[Non-Paying Users]],0)</f>
        <v>0</v>
      </c>
      <c r="J133" s="7" t="str" cm="1">
        <f t="array" ref="J133">_xlfn.IFS(Table2[[#This Row],[Current Upsell $ ]]=0,"",Table2[[#This Row],[Current Upsell $ ]]&gt;=400,"High",Table2[[#This Row],[Current Upsell $ ]]&gt;=100,"Medium", Table2[[#This Row],[Current Upsell $ ]]&lt;100,"Low")</f>
        <v/>
      </c>
      <c r="K1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" spans="1:11" x14ac:dyDescent="0.2">
      <c r="A134">
        <v>100009</v>
      </c>
      <c r="B134" t="s">
        <v>1</v>
      </c>
      <c r="C134">
        <v>52</v>
      </c>
      <c r="D134">
        <v>61</v>
      </c>
      <c r="E134">
        <f>IF((Table2[[#This Row],[Number of Users]]-Table2[[#This Row],[Licenses Bought]]) &gt; 0,(Table2[[#This Row],[Number of Users]]-Table2[[#This Row],[Licenses Bought]]),0)</f>
        <v>9</v>
      </c>
      <c r="F134" s="1">
        <v>44256</v>
      </c>
      <c r="G134">
        <v>1300</v>
      </c>
      <c r="H134" s="4">
        <v>25</v>
      </c>
      <c r="I134">
        <f xml:space="preserve"> IF(Table2[[#This Row],[Sales Month]]=MAX(Table2[Sales Month]),Table2[[#This Row],[Upsell $ Per Non-Paying User]]*Table2[[#This Row],[Non-Paying Users]],0)</f>
        <v>0</v>
      </c>
      <c r="J134" s="7" t="str" cm="1">
        <f t="array" ref="J134">_xlfn.IFS(Table2[[#This Row],[Current Upsell $ ]]=0,"",Table2[[#This Row],[Current Upsell $ ]]&gt;=400,"High",Table2[[#This Row],[Current Upsell $ ]]&gt;=100,"Medium", Table2[[#This Row],[Current Upsell $ ]]&lt;100,"Low")</f>
        <v/>
      </c>
      <c r="K1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" spans="1:11" x14ac:dyDescent="0.2">
      <c r="A135">
        <v>100009</v>
      </c>
      <c r="B135" t="s">
        <v>1</v>
      </c>
      <c r="C135">
        <v>52</v>
      </c>
      <c r="D135">
        <v>64</v>
      </c>
      <c r="E135">
        <f>IF((Table2[[#This Row],[Number of Users]]-Table2[[#This Row],[Licenses Bought]]) &gt; 0,(Table2[[#This Row],[Number of Users]]-Table2[[#This Row],[Licenses Bought]]),0)</f>
        <v>12</v>
      </c>
      <c r="F135" s="1">
        <v>44287</v>
      </c>
      <c r="G135">
        <v>1300</v>
      </c>
      <c r="H135" s="4">
        <v>25</v>
      </c>
      <c r="I135">
        <f xml:space="preserve"> IF(Table2[[#This Row],[Sales Month]]=MAX(Table2[Sales Month]),Table2[[#This Row],[Upsell $ Per Non-Paying User]]*Table2[[#This Row],[Non-Paying Users]],0)</f>
        <v>0</v>
      </c>
      <c r="J135" s="7" t="str" cm="1">
        <f t="array" ref="J135">_xlfn.IFS(Table2[[#This Row],[Current Upsell $ ]]=0,"",Table2[[#This Row],[Current Upsell $ ]]&gt;=400,"High",Table2[[#This Row],[Current Upsell $ ]]&gt;=100,"Medium", Table2[[#This Row],[Current Upsell $ ]]&lt;100,"Low")</f>
        <v/>
      </c>
      <c r="K1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" spans="1:11" x14ac:dyDescent="0.2">
      <c r="A136">
        <v>100009</v>
      </c>
      <c r="B136" t="s">
        <v>1</v>
      </c>
      <c r="C136">
        <v>52</v>
      </c>
      <c r="D136">
        <v>63</v>
      </c>
      <c r="E136">
        <f>IF((Table2[[#This Row],[Number of Users]]-Table2[[#This Row],[Licenses Bought]]) &gt; 0,(Table2[[#This Row],[Number of Users]]-Table2[[#This Row],[Licenses Bought]]),0)</f>
        <v>11</v>
      </c>
      <c r="F136" s="1">
        <v>44317</v>
      </c>
      <c r="G136">
        <v>1300</v>
      </c>
      <c r="H136" s="4">
        <v>25</v>
      </c>
      <c r="I136">
        <f xml:space="preserve"> IF(Table2[[#This Row],[Sales Month]]=MAX(Table2[Sales Month]),Table2[[#This Row],[Upsell $ Per Non-Paying User]]*Table2[[#This Row],[Non-Paying Users]],0)</f>
        <v>0</v>
      </c>
      <c r="J136" s="7" t="str" cm="1">
        <f t="array" ref="J136">_xlfn.IFS(Table2[[#This Row],[Current Upsell $ ]]=0,"",Table2[[#This Row],[Current Upsell $ ]]&gt;=400,"High",Table2[[#This Row],[Current Upsell $ ]]&gt;=100,"Medium", Table2[[#This Row],[Current Upsell $ ]]&lt;100,"Low")</f>
        <v/>
      </c>
      <c r="K1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" spans="1:11" x14ac:dyDescent="0.2">
      <c r="A137">
        <v>100010</v>
      </c>
      <c r="B137" t="s">
        <v>3</v>
      </c>
      <c r="C137">
        <v>0</v>
      </c>
      <c r="D137">
        <v>2</v>
      </c>
      <c r="E137">
        <f>IF((Table2[[#This Row],[Number of Users]]-Table2[[#This Row],[Licenses Bought]]) &gt; 0,(Table2[[#This Row],[Number of Users]]-Table2[[#This Row],[Licenses Bought]]),0)</f>
        <v>2</v>
      </c>
      <c r="F137" s="1">
        <v>43862</v>
      </c>
      <c r="G137">
        <v>0</v>
      </c>
      <c r="H137" s="4">
        <v>10</v>
      </c>
      <c r="I137">
        <f xml:space="preserve"> IF(Table2[[#This Row],[Sales Month]]=MAX(Table2[Sales Month]),Table2[[#This Row],[Upsell $ Per Non-Paying User]]*Table2[[#This Row],[Non-Paying Users]],0)</f>
        <v>0</v>
      </c>
      <c r="J137" s="7" t="str" cm="1">
        <f t="array" ref="J137">_xlfn.IFS(Table2[[#This Row],[Current Upsell $ ]]=0,"",Table2[[#This Row],[Current Upsell $ ]]&gt;=400,"High",Table2[[#This Row],[Current Upsell $ ]]&gt;=100,"Medium", Table2[[#This Row],[Current Upsell $ ]]&lt;100,"Low")</f>
        <v/>
      </c>
      <c r="K1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" spans="1:11" x14ac:dyDescent="0.2">
      <c r="A138">
        <v>100010</v>
      </c>
      <c r="B138" t="s">
        <v>3</v>
      </c>
      <c r="C138">
        <v>0</v>
      </c>
      <c r="D138">
        <v>2</v>
      </c>
      <c r="E138">
        <f>IF((Table2[[#This Row],[Number of Users]]-Table2[[#This Row],[Licenses Bought]]) &gt; 0,(Table2[[#This Row],[Number of Users]]-Table2[[#This Row],[Licenses Bought]]),0)</f>
        <v>2</v>
      </c>
      <c r="F138" s="1">
        <v>43891</v>
      </c>
      <c r="G138">
        <v>0</v>
      </c>
      <c r="H138" s="4">
        <v>10</v>
      </c>
      <c r="I138">
        <f xml:space="preserve"> IF(Table2[[#This Row],[Sales Month]]=MAX(Table2[Sales Month]),Table2[[#This Row],[Upsell $ Per Non-Paying User]]*Table2[[#This Row],[Non-Paying Users]],0)</f>
        <v>0</v>
      </c>
      <c r="J138" s="7" t="str" cm="1">
        <f t="array" ref="J138">_xlfn.IFS(Table2[[#This Row],[Current Upsell $ ]]=0,"",Table2[[#This Row],[Current Upsell $ ]]&gt;=400,"High",Table2[[#This Row],[Current Upsell $ ]]&gt;=100,"Medium", Table2[[#This Row],[Current Upsell $ ]]&lt;100,"Low")</f>
        <v/>
      </c>
      <c r="K1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" spans="1:11" x14ac:dyDescent="0.2">
      <c r="A139">
        <v>100010</v>
      </c>
      <c r="B139" t="s">
        <v>3</v>
      </c>
      <c r="C139">
        <v>0</v>
      </c>
      <c r="D139">
        <v>2</v>
      </c>
      <c r="E139">
        <f>IF((Table2[[#This Row],[Number of Users]]-Table2[[#This Row],[Licenses Bought]]) &gt; 0,(Table2[[#This Row],[Number of Users]]-Table2[[#This Row],[Licenses Bought]]),0)</f>
        <v>2</v>
      </c>
      <c r="F139" s="1">
        <v>43922</v>
      </c>
      <c r="G139">
        <v>0</v>
      </c>
      <c r="H139" s="4">
        <v>10</v>
      </c>
      <c r="I139">
        <f xml:space="preserve"> IF(Table2[[#This Row],[Sales Month]]=MAX(Table2[Sales Month]),Table2[[#This Row],[Upsell $ Per Non-Paying User]]*Table2[[#This Row],[Non-Paying Users]],0)</f>
        <v>0</v>
      </c>
      <c r="J139" s="7" t="str" cm="1">
        <f t="array" ref="J139">_xlfn.IFS(Table2[[#This Row],[Current Upsell $ ]]=0,"",Table2[[#This Row],[Current Upsell $ ]]&gt;=400,"High",Table2[[#This Row],[Current Upsell $ ]]&gt;=100,"Medium", Table2[[#This Row],[Current Upsell $ ]]&lt;100,"Low")</f>
        <v/>
      </c>
      <c r="K1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" spans="1:11" x14ac:dyDescent="0.2">
      <c r="A140">
        <v>100010</v>
      </c>
      <c r="B140" t="s">
        <v>3</v>
      </c>
      <c r="C140">
        <v>0</v>
      </c>
      <c r="D140">
        <v>2</v>
      </c>
      <c r="E140">
        <f>IF((Table2[[#This Row],[Number of Users]]-Table2[[#This Row],[Licenses Bought]]) &gt; 0,(Table2[[#This Row],[Number of Users]]-Table2[[#This Row],[Licenses Bought]]),0)</f>
        <v>2</v>
      </c>
      <c r="F140" s="1">
        <v>43952</v>
      </c>
      <c r="G140">
        <v>0</v>
      </c>
      <c r="H140" s="4">
        <v>10</v>
      </c>
      <c r="I140">
        <f xml:space="preserve"> IF(Table2[[#This Row],[Sales Month]]=MAX(Table2[Sales Month]),Table2[[#This Row],[Upsell $ Per Non-Paying User]]*Table2[[#This Row],[Non-Paying Users]],0)</f>
        <v>0</v>
      </c>
      <c r="J140" s="7" t="str" cm="1">
        <f t="array" ref="J140">_xlfn.IFS(Table2[[#This Row],[Current Upsell $ ]]=0,"",Table2[[#This Row],[Current Upsell $ ]]&gt;=400,"High",Table2[[#This Row],[Current Upsell $ ]]&gt;=100,"Medium", Table2[[#This Row],[Current Upsell $ ]]&lt;100,"Low")</f>
        <v/>
      </c>
      <c r="K1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" spans="1:11" x14ac:dyDescent="0.2">
      <c r="A141">
        <v>100010</v>
      </c>
      <c r="B141" t="s">
        <v>3</v>
      </c>
      <c r="C141">
        <v>0</v>
      </c>
      <c r="D141">
        <v>2</v>
      </c>
      <c r="E141">
        <f>IF((Table2[[#This Row],[Number of Users]]-Table2[[#This Row],[Licenses Bought]]) &gt; 0,(Table2[[#This Row],[Number of Users]]-Table2[[#This Row],[Licenses Bought]]),0)</f>
        <v>2</v>
      </c>
      <c r="F141" s="1">
        <v>43983</v>
      </c>
      <c r="G141">
        <v>0</v>
      </c>
      <c r="H141" s="4">
        <v>10</v>
      </c>
      <c r="I141">
        <f xml:space="preserve"> IF(Table2[[#This Row],[Sales Month]]=MAX(Table2[Sales Month]),Table2[[#This Row],[Upsell $ Per Non-Paying User]]*Table2[[#This Row],[Non-Paying Users]],0)</f>
        <v>0</v>
      </c>
      <c r="J141" s="7" t="str" cm="1">
        <f t="array" ref="J141">_xlfn.IFS(Table2[[#This Row],[Current Upsell $ ]]=0,"",Table2[[#This Row],[Current Upsell $ ]]&gt;=400,"High",Table2[[#This Row],[Current Upsell $ ]]&gt;=100,"Medium", Table2[[#This Row],[Current Upsell $ ]]&lt;100,"Low")</f>
        <v/>
      </c>
      <c r="K1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" spans="1:11" x14ac:dyDescent="0.2">
      <c r="A142">
        <v>100010</v>
      </c>
      <c r="B142" t="s">
        <v>3</v>
      </c>
      <c r="C142">
        <v>0</v>
      </c>
      <c r="D142">
        <v>2</v>
      </c>
      <c r="E142">
        <f>IF((Table2[[#This Row],[Number of Users]]-Table2[[#This Row],[Licenses Bought]]) &gt; 0,(Table2[[#This Row],[Number of Users]]-Table2[[#This Row],[Licenses Bought]]),0)</f>
        <v>2</v>
      </c>
      <c r="F142" s="1">
        <v>44013</v>
      </c>
      <c r="G142">
        <v>0</v>
      </c>
      <c r="H142" s="4">
        <v>10</v>
      </c>
      <c r="I142">
        <f xml:space="preserve"> IF(Table2[[#This Row],[Sales Month]]=MAX(Table2[Sales Month]),Table2[[#This Row],[Upsell $ Per Non-Paying User]]*Table2[[#This Row],[Non-Paying Users]],0)</f>
        <v>0</v>
      </c>
      <c r="J142" s="7" t="str" cm="1">
        <f t="array" ref="J142">_xlfn.IFS(Table2[[#This Row],[Current Upsell $ ]]=0,"",Table2[[#This Row],[Current Upsell $ ]]&gt;=400,"High",Table2[[#This Row],[Current Upsell $ ]]&gt;=100,"Medium", Table2[[#This Row],[Current Upsell $ ]]&lt;100,"Low")</f>
        <v/>
      </c>
      <c r="K1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" spans="1:11" x14ac:dyDescent="0.2">
      <c r="A143">
        <v>100010</v>
      </c>
      <c r="B143" t="s">
        <v>3</v>
      </c>
      <c r="C143">
        <v>0</v>
      </c>
      <c r="D143">
        <v>2</v>
      </c>
      <c r="E143">
        <f>IF((Table2[[#This Row],[Number of Users]]-Table2[[#This Row],[Licenses Bought]]) &gt; 0,(Table2[[#This Row],[Number of Users]]-Table2[[#This Row],[Licenses Bought]]),0)</f>
        <v>2</v>
      </c>
      <c r="F143" s="1">
        <v>44044</v>
      </c>
      <c r="G143">
        <v>0</v>
      </c>
      <c r="H143" s="4">
        <v>10</v>
      </c>
      <c r="I143">
        <f xml:space="preserve"> IF(Table2[[#This Row],[Sales Month]]=MAX(Table2[Sales Month]),Table2[[#This Row],[Upsell $ Per Non-Paying User]]*Table2[[#This Row],[Non-Paying Users]],0)</f>
        <v>0</v>
      </c>
      <c r="J143" s="7" t="str" cm="1">
        <f t="array" ref="J143">_xlfn.IFS(Table2[[#This Row],[Current Upsell $ ]]=0,"",Table2[[#This Row],[Current Upsell $ ]]&gt;=400,"High",Table2[[#This Row],[Current Upsell $ ]]&gt;=100,"Medium", Table2[[#This Row],[Current Upsell $ ]]&lt;100,"Low")</f>
        <v/>
      </c>
      <c r="K1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" spans="1:11" x14ac:dyDescent="0.2">
      <c r="A144">
        <v>100010</v>
      </c>
      <c r="B144" t="s">
        <v>3</v>
      </c>
      <c r="C144">
        <v>0</v>
      </c>
      <c r="D144">
        <v>2</v>
      </c>
      <c r="E144">
        <f>IF((Table2[[#This Row],[Number of Users]]-Table2[[#This Row],[Licenses Bought]]) &gt; 0,(Table2[[#This Row],[Number of Users]]-Table2[[#This Row],[Licenses Bought]]),0)</f>
        <v>2</v>
      </c>
      <c r="F144" s="1">
        <v>44075</v>
      </c>
      <c r="G144">
        <v>0</v>
      </c>
      <c r="H144" s="4">
        <v>10</v>
      </c>
      <c r="I144">
        <f xml:space="preserve"> IF(Table2[[#This Row],[Sales Month]]=MAX(Table2[Sales Month]),Table2[[#This Row],[Upsell $ Per Non-Paying User]]*Table2[[#This Row],[Non-Paying Users]],0)</f>
        <v>0</v>
      </c>
      <c r="J144" s="7" t="str" cm="1">
        <f t="array" ref="J144">_xlfn.IFS(Table2[[#This Row],[Current Upsell $ ]]=0,"",Table2[[#This Row],[Current Upsell $ ]]&gt;=400,"High",Table2[[#This Row],[Current Upsell $ ]]&gt;=100,"Medium", Table2[[#This Row],[Current Upsell $ ]]&lt;100,"Low")</f>
        <v/>
      </c>
      <c r="K1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" spans="1:11" x14ac:dyDescent="0.2">
      <c r="A145">
        <v>100011</v>
      </c>
      <c r="B145" t="s">
        <v>3</v>
      </c>
      <c r="C145">
        <v>0</v>
      </c>
      <c r="D145">
        <v>42</v>
      </c>
      <c r="E145">
        <f>IF((Table2[[#This Row],[Number of Users]]-Table2[[#This Row],[Licenses Bought]]) &gt; 0,(Table2[[#This Row],[Number of Users]]-Table2[[#This Row],[Licenses Bought]]),0)</f>
        <v>42</v>
      </c>
      <c r="F145" s="1">
        <v>43891</v>
      </c>
      <c r="G145">
        <v>0</v>
      </c>
      <c r="H145" s="4">
        <v>10</v>
      </c>
      <c r="I145">
        <f xml:space="preserve"> IF(Table2[[#This Row],[Sales Month]]=MAX(Table2[Sales Month]),Table2[[#This Row],[Upsell $ Per Non-Paying User]]*Table2[[#This Row],[Non-Paying Users]],0)</f>
        <v>0</v>
      </c>
      <c r="J145" s="7" t="str" cm="1">
        <f t="array" ref="J145">_xlfn.IFS(Table2[[#This Row],[Current Upsell $ ]]=0,"",Table2[[#This Row],[Current Upsell $ ]]&gt;=400,"High",Table2[[#This Row],[Current Upsell $ ]]&gt;=100,"Medium", Table2[[#This Row],[Current Upsell $ ]]&lt;100,"Low")</f>
        <v/>
      </c>
      <c r="K1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" spans="1:11" x14ac:dyDescent="0.2">
      <c r="A146">
        <v>100011</v>
      </c>
      <c r="B146" t="s">
        <v>1</v>
      </c>
      <c r="C146">
        <v>32</v>
      </c>
      <c r="D146">
        <v>51</v>
      </c>
      <c r="E146">
        <f>IF((Table2[[#This Row],[Number of Users]]-Table2[[#This Row],[Licenses Bought]]) &gt; 0,(Table2[[#This Row],[Number of Users]]-Table2[[#This Row],[Licenses Bought]]),0)</f>
        <v>19</v>
      </c>
      <c r="F146" s="1">
        <v>43922</v>
      </c>
      <c r="G146">
        <v>800</v>
      </c>
      <c r="H146" s="4">
        <v>25</v>
      </c>
      <c r="I146">
        <f xml:space="preserve"> IF(Table2[[#This Row],[Sales Month]]=MAX(Table2[Sales Month]),Table2[[#This Row],[Upsell $ Per Non-Paying User]]*Table2[[#This Row],[Non-Paying Users]],0)</f>
        <v>0</v>
      </c>
      <c r="J146" s="7" t="str" cm="1">
        <f t="array" ref="J146">_xlfn.IFS(Table2[[#This Row],[Current Upsell $ ]]=0,"",Table2[[#This Row],[Current Upsell $ ]]&gt;=400,"High",Table2[[#This Row],[Current Upsell $ ]]&gt;=100,"Medium", Table2[[#This Row],[Current Upsell $ ]]&lt;100,"Low")</f>
        <v/>
      </c>
      <c r="K1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" spans="1:11" x14ac:dyDescent="0.2">
      <c r="A147">
        <v>100011</v>
      </c>
      <c r="B147" t="s">
        <v>1</v>
      </c>
      <c r="C147">
        <v>23</v>
      </c>
      <c r="D147">
        <v>48</v>
      </c>
      <c r="E147">
        <f>IF((Table2[[#This Row],[Number of Users]]-Table2[[#This Row],[Licenses Bought]]) &gt; 0,(Table2[[#This Row],[Number of Users]]-Table2[[#This Row],[Licenses Bought]]),0)</f>
        <v>25</v>
      </c>
      <c r="F147" s="1">
        <v>43952</v>
      </c>
      <c r="G147">
        <v>575</v>
      </c>
      <c r="H147" s="4">
        <v>25</v>
      </c>
      <c r="I147">
        <f xml:space="preserve"> IF(Table2[[#This Row],[Sales Month]]=MAX(Table2[Sales Month]),Table2[[#This Row],[Upsell $ Per Non-Paying User]]*Table2[[#This Row],[Non-Paying Users]],0)</f>
        <v>0</v>
      </c>
      <c r="J147" s="7" t="str" cm="1">
        <f t="array" ref="J147">_xlfn.IFS(Table2[[#This Row],[Current Upsell $ ]]=0,"",Table2[[#This Row],[Current Upsell $ ]]&gt;=400,"High",Table2[[#This Row],[Current Upsell $ ]]&gt;=100,"Medium", Table2[[#This Row],[Current Upsell $ ]]&lt;100,"Low")</f>
        <v/>
      </c>
      <c r="K1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" spans="1:11" x14ac:dyDescent="0.2">
      <c r="A148">
        <v>100011</v>
      </c>
      <c r="B148" t="s">
        <v>1</v>
      </c>
      <c r="C148">
        <v>37</v>
      </c>
      <c r="D148">
        <v>39</v>
      </c>
      <c r="E148">
        <f>IF((Table2[[#This Row],[Number of Users]]-Table2[[#This Row],[Licenses Bought]]) &gt; 0,(Table2[[#This Row],[Number of Users]]-Table2[[#This Row],[Licenses Bought]]),0)</f>
        <v>2</v>
      </c>
      <c r="F148" s="1">
        <v>43983</v>
      </c>
      <c r="G148">
        <v>925</v>
      </c>
      <c r="H148" s="4">
        <v>25</v>
      </c>
      <c r="I148">
        <f xml:space="preserve"> IF(Table2[[#This Row],[Sales Month]]=MAX(Table2[Sales Month]),Table2[[#This Row],[Upsell $ Per Non-Paying User]]*Table2[[#This Row],[Non-Paying Users]],0)</f>
        <v>0</v>
      </c>
      <c r="J148" s="7" t="str" cm="1">
        <f t="array" ref="J148">_xlfn.IFS(Table2[[#This Row],[Current Upsell $ ]]=0,"",Table2[[#This Row],[Current Upsell $ ]]&gt;=400,"High",Table2[[#This Row],[Current Upsell $ ]]&gt;=100,"Medium", Table2[[#This Row],[Current Upsell $ ]]&lt;100,"Low")</f>
        <v/>
      </c>
      <c r="K1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" spans="1:11" x14ac:dyDescent="0.2">
      <c r="A149">
        <v>100011</v>
      </c>
      <c r="B149" t="s">
        <v>1</v>
      </c>
      <c r="C149">
        <v>37</v>
      </c>
      <c r="D149">
        <v>47</v>
      </c>
      <c r="E149">
        <f>IF((Table2[[#This Row],[Number of Users]]-Table2[[#This Row],[Licenses Bought]]) &gt; 0,(Table2[[#This Row],[Number of Users]]-Table2[[#This Row],[Licenses Bought]]),0)</f>
        <v>10</v>
      </c>
      <c r="F149" s="1">
        <v>44013</v>
      </c>
      <c r="G149">
        <v>925</v>
      </c>
      <c r="H149" s="4">
        <v>25</v>
      </c>
      <c r="I149">
        <f xml:space="preserve"> IF(Table2[[#This Row],[Sales Month]]=MAX(Table2[Sales Month]),Table2[[#This Row],[Upsell $ Per Non-Paying User]]*Table2[[#This Row],[Non-Paying Users]],0)</f>
        <v>0</v>
      </c>
      <c r="J149" s="7" t="str" cm="1">
        <f t="array" ref="J149">_xlfn.IFS(Table2[[#This Row],[Current Upsell $ ]]=0,"",Table2[[#This Row],[Current Upsell $ ]]&gt;=400,"High",Table2[[#This Row],[Current Upsell $ ]]&gt;=100,"Medium", Table2[[#This Row],[Current Upsell $ ]]&lt;100,"Low")</f>
        <v/>
      </c>
      <c r="K1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" spans="1:11" x14ac:dyDescent="0.2">
      <c r="A150">
        <v>100011</v>
      </c>
      <c r="B150" t="s">
        <v>1</v>
      </c>
      <c r="C150">
        <v>37</v>
      </c>
      <c r="D150">
        <v>44</v>
      </c>
      <c r="E150">
        <f>IF((Table2[[#This Row],[Number of Users]]-Table2[[#This Row],[Licenses Bought]]) &gt; 0,(Table2[[#This Row],[Number of Users]]-Table2[[#This Row],[Licenses Bought]]),0)</f>
        <v>7</v>
      </c>
      <c r="F150" s="1">
        <v>44044</v>
      </c>
      <c r="G150">
        <v>925</v>
      </c>
      <c r="H150" s="4">
        <v>25</v>
      </c>
      <c r="I150">
        <f xml:space="preserve"> IF(Table2[[#This Row],[Sales Month]]=MAX(Table2[Sales Month]),Table2[[#This Row],[Upsell $ Per Non-Paying User]]*Table2[[#This Row],[Non-Paying Users]],0)</f>
        <v>0</v>
      </c>
      <c r="J150" s="7" t="str" cm="1">
        <f t="array" ref="J150">_xlfn.IFS(Table2[[#This Row],[Current Upsell $ ]]=0,"",Table2[[#This Row],[Current Upsell $ ]]&gt;=400,"High",Table2[[#This Row],[Current Upsell $ ]]&gt;=100,"Medium", Table2[[#This Row],[Current Upsell $ ]]&lt;100,"Low")</f>
        <v/>
      </c>
      <c r="K1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" spans="1:11" x14ac:dyDescent="0.2">
      <c r="A151">
        <v>100011</v>
      </c>
      <c r="B151" t="s">
        <v>1</v>
      </c>
      <c r="C151">
        <v>37</v>
      </c>
      <c r="D151">
        <v>44</v>
      </c>
      <c r="E151">
        <f>IF((Table2[[#This Row],[Number of Users]]-Table2[[#This Row],[Licenses Bought]]) &gt; 0,(Table2[[#This Row],[Number of Users]]-Table2[[#This Row],[Licenses Bought]]),0)</f>
        <v>7</v>
      </c>
      <c r="F151" s="1">
        <v>44075</v>
      </c>
      <c r="G151">
        <v>925</v>
      </c>
      <c r="H151" s="4">
        <v>25</v>
      </c>
      <c r="I151">
        <f xml:space="preserve"> IF(Table2[[#This Row],[Sales Month]]=MAX(Table2[Sales Month]),Table2[[#This Row],[Upsell $ Per Non-Paying User]]*Table2[[#This Row],[Non-Paying Users]],0)</f>
        <v>0</v>
      </c>
      <c r="J151" s="7" t="str" cm="1">
        <f t="array" ref="J151">_xlfn.IFS(Table2[[#This Row],[Current Upsell $ ]]=0,"",Table2[[#This Row],[Current Upsell $ ]]&gt;=400,"High",Table2[[#This Row],[Current Upsell $ ]]&gt;=100,"Medium", Table2[[#This Row],[Current Upsell $ ]]&lt;100,"Low")</f>
        <v/>
      </c>
      <c r="K1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" spans="1:11" x14ac:dyDescent="0.2">
      <c r="A152">
        <v>100011</v>
      </c>
      <c r="B152" t="s">
        <v>1</v>
      </c>
      <c r="C152">
        <v>37</v>
      </c>
      <c r="D152">
        <v>44</v>
      </c>
      <c r="E152">
        <f>IF((Table2[[#This Row],[Number of Users]]-Table2[[#This Row],[Licenses Bought]]) &gt; 0,(Table2[[#This Row],[Number of Users]]-Table2[[#This Row],[Licenses Bought]]),0)</f>
        <v>7</v>
      </c>
      <c r="F152" s="1">
        <v>44105</v>
      </c>
      <c r="G152">
        <v>925</v>
      </c>
      <c r="H152" s="4">
        <v>25</v>
      </c>
      <c r="I152">
        <f xml:space="preserve"> IF(Table2[[#This Row],[Sales Month]]=MAX(Table2[Sales Month]),Table2[[#This Row],[Upsell $ Per Non-Paying User]]*Table2[[#This Row],[Non-Paying Users]],0)</f>
        <v>0</v>
      </c>
      <c r="J152" s="7" t="str" cm="1">
        <f t="array" ref="J152">_xlfn.IFS(Table2[[#This Row],[Current Upsell $ ]]=0,"",Table2[[#This Row],[Current Upsell $ ]]&gt;=400,"High",Table2[[#This Row],[Current Upsell $ ]]&gt;=100,"Medium", Table2[[#This Row],[Current Upsell $ ]]&lt;100,"Low")</f>
        <v/>
      </c>
      <c r="K1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" spans="1:11" x14ac:dyDescent="0.2">
      <c r="A153">
        <v>100011</v>
      </c>
      <c r="B153" t="s">
        <v>1</v>
      </c>
      <c r="C153">
        <v>37</v>
      </c>
      <c r="D153">
        <v>49</v>
      </c>
      <c r="E153">
        <f>IF((Table2[[#This Row],[Number of Users]]-Table2[[#This Row],[Licenses Bought]]) &gt; 0,(Table2[[#This Row],[Number of Users]]-Table2[[#This Row],[Licenses Bought]]),0)</f>
        <v>12</v>
      </c>
      <c r="F153" s="1">
        <v>44136</v>
      </c>
      <c r="G153">
        <v>925</v>
      </c>
      <c r="H153" s="4">
        <v>25</v>
      </c>
      <c r="I153">
        <f xml:space="preserve"> IF(Table2[[#This Row],[Sales Month]]=MAX(Table2[Sales Month]),Table2[[#This Row],[Upsell $ Per Non-Paying User]]*Table2[[#This Row],[Non-Paying Users]],0)</f>
        <v>0</v>
      </c>
      <c r="J153" s="7" t="str" cm="1">
        <f t="array" ref="J153">_xlfn.IFS(Table2[[#This Row],[Current Upsell $ ]]=0,"",Table2[[#This Row],[Current Upsell $ ]]&gt;=400,"High",Table2[[#This Row],[Current Upsell $ ]]&gt;=100,"Medium", Table2[[#This Row],[Current Upsell $ ]]&lt;100,"Low")</f>
        <v/>
      </c>
      <c r="K1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" spans="1:11" x14ac:dyDescent="0.2">
      <c r="A154">
        <v>100011</v>
      </c>
      <c r="B154" t="s">
        <v>1</v>
      </c>
      <c r="C154">
        <v>37</v>
      </c>
      <c r="D154">
        <v>39</v>
      </c>
      <c r="E154">
        <f>IF((Table2[[#This Row],[Number of Users]]-Table2[[#This Row],[Licenses Bought]]) &gt; 0,(Table2[[#This Row],[Number of Users]]-Table2[[#This Row],[Licenses Bought]]),0)</f>
        <v>2</v>
      </c>
      <c r="F154" s="1">
        <v>44166</v>
      </c>
      <c r="G154">
        <v>925</v>
      </c>
      <c r="H154" s="4">
        <v>25</v>
      </c>
      <c r="I154">
        <f xml:space="preserve"> IF(Table2[[#This Row],[Sales Month]]=MAX(Table2[Sales Month]),Table2[[#This Row],[Upsell $ Per Non-Paying User]]*Table2[[#This Row],[Non-Paying Users]],0)</f>
        <v>0</v>
      </c>
      <c r="J154" s="7" t="str" cm="1">
        <f t="array" ref="J154">_xlfn.IFS(Table2[[#This Row],[Current Upsell $ ]]=0,"",Table2[[#This Row],[Current Upsell $ ]]&gt;=400,"High",Table2[[#This Row],[Current Upsell $ ]]&gt;=100,"Medium", Table2[[#This Row],[Current Upsell $ ]]&lt;100,"Low")</f>
        <v/>
      </c>
      <c r="K1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" spans="1:11" x14ac:dyDescent="0.2">
      <c r="A155">
        <v>100011</v>
      </c>
      <c r="B155" t="s">
        <v>1</v>
      </c>
      <c r="C155">
        <v>37</v>
      </c>
      <c r="D155">
        <v>47</v>
      </c>
      <c r="E155">
        <f>IF((Table2[[#This Row],[Number of Users]]-Table2[[#This Row],[Licenses Bought]]) &gt; 0,(Table2[[#This Row],[Number of Users]]-Table2[[#This Row],[Licenses Bought]]),0)</f>
        <v>10</v>
      </c>
      <c r="F155" s="1">
        <v>44197</v>
      </c>
      <c r="G155">
        <v>925</v>
      </c>
      <c r="H155" s="4">
        <v>25</v>
      </c>
      <c r="I155">
        <f xml:space="preserve"> IF(Table2[[#This Row],[Sales Month]]=MAX(Table2[Sales Month]),Table2[[#This Row],[Upsell $ Per Non-Paying User]]*Table2[[#This Row],[Non-Paying Users]],0)</f>
        <v>0</v>
      </c>
      <c r="J155" s="7" t="str" cm="1">
        <f t="array" ref="J155">_xlfn.IFS(Table2[[#This Row],[Current Upsell $ ]]=0,"",Table2[[#This Row],[Current Upsell $ ]]&gt;=400,"High",Table2[[#This Row],[Current Upsell $ ]]&gt;=100,"Medium", Table2[[#This Row],[Current Upsell $ ]]&lt;100,"Low")</f>
        <v/>
      </c>
      <c r="K1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" spans="1:11" x14ac:dyDescent="0.2">
      <c r="A156">
        <v>100011</v>
      </c>
      <c r="B156" t="s">
        <v>1</v>
      </c>
      <c r="C156">
        <v>37</v>
      </c>
      <c r="D156">
        <v>49</v>
      </c>
      <c r="E156">
        <f>IF((Table2[[#This Row],[Number of Users]]-Table2[[#This Row],[Licenses Bought]]) &gt; 0,(Table2[[#This Row],[Number of Users]]-Table2[[#This Row],[Licenses Bought]]),0)</f>
        <v>12</v>
      </c>
      <c r="F156" s="1">
        <v>44228</v>
      </c>
      <c r="G156">
        <v>925</v>
      </c>
      <c r="H156" s="4">
        <v>25</v>
      </c>
      <c r="I156">
        <f xml:space="preserve"> IF(Table2[[#This Row],[Sales Month]]=MAX(Table2[Sales Month]),Table2[[#This Row],[Upsell $ Per Non-Paying User]]*Table2[[#This Row],[Non-Paying Users]],0)</f>
        <v>0</v>
      </c>
      <c r="J156" s="7" t="str" cm="1">
        <f t="array" ref="J156">_xlfn.IFS(Table2[[#This Row],[Current Upsell $ ]]=0,"",Table2[[#This Row],[Current Upsell $ ]]&gt;=400,"High",Table2[[#This Row],[Current Upsell $ ]]&gt;=100,"Medium", Table2[[#This Row],[Current Upsell $ ]]&lt;100,"Low")</f>
        <v/>
      </c>
      <c r="K1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" spans="1:11" x14ac:dyDescent="0.2">
      <c r="A157">
        <v>100011</v>
      </c>
      <c r="B157" t="s">
        <v>1</v>
      </c>
      <c r="C157">
        <v>37</v>
      </c>
      <c r="D157">
        <v>34</v>
      </c>
      <c r="E157">
        <f>IF((Table2[[#This Row],[Number of Users]]-Table2[[#This Row],[Licenses Bought]]) &gt; 0,(Table2[[#This Row],[Number of Users]]-Table2[[#This Row],[Licenses Bought]]),0)</f>
        <v>0</v>
      </c>
      <c r="F157" s="1">
        <v>44256</v>
      </c>
      <c r="G157">
        <v>925</v>
      </c>
      <c r="H157" s="4">
        <v>25</v>
      </c>
      <c r="I157">
        <f xml:space="preserve"> IF(Table2[[#This Row],[Sales Month]]=MAX(Table2[Sales Month]),Table2[[#This Row],[Upsell $ Per Non-Paying User]]*Table2[[#This Row],[Non-Paying Users]],0)</f>
        <v>0</v>
      </c>
      <c r="J157" s="7" t="str" cm="1">
        <f t="array" ref="J157">_xlfn.IFS(Table2[[#This Row],[Current Upsell $ ]]=0,"",Table2[[#This Row],[Current Upsell $ ]]&gt;=400,"High",Table2[[#This Row],[Current Upsell $ ]]&gt;=100,"Medium", Table2[[#This Row],[Current Upsell $ ]]&lt;100,"Low")</f>
        <v/>
      </c>
      <c r="K1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" spans="1:11" x14ac:dyDescent="0.2">
      <c r="A158">
        <v>100011</v>
      </c>
      <c r="B158" t="s">
        <v>1</v>
      </c>
      <c r="C158">
        <v>37</v>
      </c>
      <c r="D158">
        <v>39</v>
      </c>
      <c r="E158">
        <f>IF((Table2[[#This Row],[Number of Users]]-Table2[[#This Row],[Licenses Bought]]) &gt; 0,(Table2[[#This Row],[Number of Users]]-Table2[[#This Row],[Licenses Bought]]),0)</f>
        <v>2</v>
      </c>
      <c r="F158" s="1">
        <v>44287</v>
      </c>
      <c r="G158">
        <v>925</v>
      </c>
      <c r="H158" s="4">
        <v>25</v>
      </c>
      <c r="I158">
        <f xml:space="preserve"> IF(Table2[[#This Row],[Sales Month]]=MAX(Table2[Sales Month]),Table2[[#This Row],[Upsell $ Per Non-Paying User]]*Table2[[#This Row],[Non-Paying Users]],0)</f>
        <v>0</v>
      </c>
      <c r="J158" s="7" t="str" cm="1">
        <f t="array" ref="J158">_xlfn.IFS(Table2[[#This Row],[Current Upsell $ ]]=0,"",Table2[[#This Row],[Current Upsell $ ]]&gt;=400,"High",Table2[[#This Row],[Current Upsell $ ]]&gt;=100,"Medium", Table2[[#This Row],[Current Upsell $ ]]&lt;100,"Low")</f>
        <v/>
      </c>
      <c r="K1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" spans="1:11" x14ac:dyDescent="0.2">
      <c r="A159">
        <v>100011</v>
      </c>
      <c r="B159" t="s">
        <v>1</v>
      </c>
      <c r="C159">
        <v>37</v>
      </c>
      <c r="D159">
        <v>43</v>
      </c>
      <c r="E159">
        <f>IF((Table2[[#This Row],[Number of Users]]-Table2[[#This Row],[Licenses Bought]]) &gt; 0,(Table2[[#This Row],[Number of Users]]-Table2[[#This Row],[Licenses Bought]]),0)</f>
        <v>6</v>
      </c>
      <c r="F159" s="1">
        <v>44317</v>
      </c>
      <c r="G159">
        <v>925</v>
      </c>
      <c r="H159" s="4">
        <v>25</v>
      </c>
      <c r="I159">
        <f xml:space="preserve"> IF(Table2[[#This Row],[Sales Month]]=MAX(Table2[Sales Month]),Table2[[#This Row],[Upsell $ Per Non-Paying User]]*Table2[[#This Row],[Non-Paying Users]],0)</f>
        <v>0</v>
      </c>
      <c r="J159" s="7" t="str" cm="1">
        <f t="array" ref="J159">_xlfn.IFS(Table2[[#This Row],[Current Upsell $ ]]=0,"",Table2[[#This Row],[Current Upsell $ ]]&gt;=400,"High",Table2[[#This Row],[Current Upsell $ ]]&gt;=100,"Medium", Table2[[#This Row],[Current Upsell $ ]]&lt;100,"Low")</f>
        <v/>
      </c>
      <c r="K1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" spans="1:11" x14ac:dyDescent="0.2">
      <c r="A160">
        <v>100012</v>
      </c>
      <c r="B160" t="s">
        <v>3</v>
      </c>
      <c r="C160">
        <v>0</v>
      </c>
      <c r="D160">
        <v>40</v>
      </c>
      <c r="E160">
        <f>IF((Table2[[#This Row],[Number of Users]]-Table2[[#This Row],[Licenses Bought]]) &gt; 0,(Table2[[#This Row],[Number of Users]]-Table2[[#This Row],[Licenses Bought]]),0)</f>
        <v>40</v>
      </c>
      <c r="F160" s="1">
        <v>43891</v>
      </c>
      <c r="G160">
        <v>0</v>
      </c>
      <c r="H160" s="4">
        <v>10</v>
      </c>
      <c r="I160">
        <f xml:space="preserve"> IF(Table2[[#This Row],[Sales Month]]=MAX(Table2[Sales Month]),Table2[[#This Row],[Upsell $ Per Non-Paying User]]*Table2[[#This Row],[Non-Paying Users]],0)</f>
        <v>0</v>
      </c>
      <c r="J160" s="7" t="str" cm="1">
        <f t="array" ref="J160">_xlfn.IFS(Table2[[#This Row],[Current Upsell $ ]]=0,"",Table2[[#This Row],[Current Upsell $ ]]&gt;=400,"High",Table2[[#This Row],[Current Upsell $ ]]&gt;=100,"Medium", Table2[[#This Row],[Current Upsell $ ]]&lt;100,"Low")</f>
        <v/>
      </c>
      <c r="K1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" spans="1:11" x14ac:dyDescent="0.2">
      <c r="A161">
        <v>100012</v>
      </c>
      <c r="B161" t="s">
        <v>0</v>
      </c>
      <c r="C161">
        <v>32</v>
      </c>
      <c r="D161">
        <v>41</v>
      </c>
      <c r="E161">
        <f>IF((Table2[[#This Row],[Number of Users]]-Table2[[#This Row],[Licenses Bought]]) &gt; 0,(Table2[[#This Row],[Number of Users]]-Table2[[#This Row],[Licenses Bought]]),0)</f>
        <v>9</v>
      </c>
      <c r="F161" s="1">
        <v>43922</v>
      </c>
      <c r="G161">
        <v>320</v>
      </c>
      <c r="H161" s="4">
        <v>10</v>
      </c>
      <c r="I161">
        <f xml:space="preserve"> IF(Table2[[#This Row],[Sales Month]]=MAX(Table2[Sales Month]),Table2[[#This Row],[Upsell $ Per Non-Paying User]]*Table2[[#This Row],[Non-Paying Users]],0)</f>
        <v>0</v>
      </c>
      <c r="J161" s="7" t="str" cm="1">
        <f t="array" ref="J161">_xlfn.IFS(Table2[[#This Row],[Current Upsell $ ]]=0,"",Table2[[#This Row],[Current Upsell $ ]]&gt;=400,"High",Table2[[#This Row],[Current Upsell $ ]]&gt;=100,"Medium", Table2[[#This Row],[Current Upsell $ ]]&lt;100,"Low")</f>
        <v/>
      </c>
      <c r="K1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" spans="1:11" x14ac:dyDescent="0.2">
      <c r="A162">
        <v>100012</v>
      </c>
      <c r="B162" t="s">
        <v>0</v>
      </c>
      <c r="C162">
        <v>23</v>
      </c>
      <c r="D162">
        <v>37</v>
      </c>
      <c r="E162">
        <f>IF((Table2[[#This Row],[Number of Users]]-Table2[[#This Row],[Licenses Bought]]) &gt; 0,(Table2[[#This Row],[Number of Users]]-Table2[[#This Row],[Licenses Bought]]),0)</f>
        <v>14</v>
      </c>
      <c r="F162" s="1">
        <v>43952</v>
      </c>
      <c r="G162">
        <v>230</v>
      </c>
      <c r="H162" s="4">
        <v>10</v>
      </c>
      <c r="I162">
        <f xml:space="preserve"> IF(Table2[[#This Row],[Sales Month]]=MAX(Table2[Sales Month]),Table2[[#This Row],[Upsell $ Per Non-Paying User]]*Table2[[#This Row],[Non-Paying Users]],0)</f>
        <v>0</v>
      </c>
      <c r="J162" s="7" t="str" cm="1">
        <f t="array" ref="J162">_xlfn.IFS(Table2[[#This Row],[Current Upsell $ ]]=0,"",Table2[[#This Row],[Current Upsell $ ]]&gt;=400,"High",Table2[[#This Row],[Current Upsell $ ]]&gt;=100,"Medium", Table2[[#This Row],[Current Upsell $ ]]&lt;100,"Low")</f>
        <v/>
      </c>
      <c r="K1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" spans="1:11" x14ac:dyDescent="0.2">
      <c r="A163">
        <v>100012</v>
      </c>
      <c r="B163" t="s">
        <v>0</v>
      </c>
      <c r="C163">
        <v>30</v>
      </c>
      <c r="D163">
        <v>45</v>
      </c>
      <c r="E163">
        <f>IF((Table2[[#This Row],[Number of Users]]-Table2[[#This Row],[Licenses Bought]]) &gt; 0,(Table2[[#This Row],[Number of Users]]-Table2[[#This Row],[Licenses Bought]]),0)</f>
        <v>15</v>
      </c>
      <c r="F163" s="1">
        <v>43983</v>
      </c>
      <c r="G163">
        <v>300</v>
      </c>
      <c r="H163" s="4">
        <v>10</v>
      </c>
      <c r="I163">
        <f xml:space="preserve"> IF(Table2[[#This Row],[Sales Month]]=MAX(Table2[Sales Month]),Table2[[#This Row],[Upsell $ Per Non-Paying User]]*Table2[[#This Row],[Non-Paying Users]],0)</f>
        <v>0</v>
      </c>
      <c r="J163" s="7" t="str" cm="1">
        <f t="array" ref="J163">_xlfn.IFS(Table2[[#This Row],[Current Upsell $ ]]=0,"",Table2[[#This Row],[Current Upsell $ ]]&gt;=400,"High",Table2[[#This Row],[Current Upsell $ ]]&gt;=100,"Medium", Table2[[#This Row],[Current Upsell $ ]]&lt;100,"Low")</f>
        <v/>
      </c>
      <c r="K1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" spans="1:11" x14ac:dyDescent="0.2">
      <c r="A164">
        <v>100012</v>
      </c>
      <c r="B164" t="s">
        <v>0</v>
      </c>
      <c r="C164">
        <v>32</v>
      </c>
      <c r="D164">
        <v>41</v>
      </c>
      <c r="E164">
        <f>IF((Table2[[#This Row],[Number of Users]]-Table2[[#This Row],[Licenses Bought]]) &gt; 0,(Table2[[#This Row],[Number of Users]]-Table2[[#This Row],[Licenses Bought]]),0)</f>
        <v>9</v>
      </c>
      <c r="F164" s="1">
        <v>44013</v>
      </c>
      <c r="G164">
        <v>320</v>
      </c>
      <c r="H164" s="4">
        <v>10</v>
      </c>
      <c r="I164">
        <f xml:space="preserve"> IF(Table2[[#This Row],[Sales Month]]=MAX(Table2[Sales Month]),Table2[[#This Row],[Upsell $ Per Non-Paying User]]*Table2[[#This Row],[Non-Paying Users]],0)</f>
        <v>0</v>
      </c>
      <c r="J164" s="7" t="str" cm="1">
        <f t="array" ref="J164">_xlfn.IFS(Table2[[#This Row],[Current Upsell $ ]]=0,"",Table2[[#This Row],[Current Upsell $ ]]&gt;=400,"High",Table2[[#This Row],[Current Upsell $ ]]&gt;=100,"Medium", Table2[[#This Row],[Current Upsell $ ]]&lt;100,"Low")</f>
        <v/>
      </c>
      <c r="K1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" spans="1:11" x14ac:dyDescent="0.2">
      <c r="A165">
        <v>100012</v>
      </c>
      <c r="B165" t="s">
        <v>0</v>
      </c>
      <c r="C165">
        <v>32</v>
      </c>
      <c r="D165">
        <v>33</v>
      </c>
      <c r="E165">
        <f>IF((Table2[[#This Row],[Number of Users]]-Table2[[#This Row],[Licenses Bought]]) &gt; 0,(Table2[[#This Row],[Number of Users]]-Table2[[#This Row],[Licenses Bought]]),0)</f>
        <v>1</v>
      </c>
      <c r="F165" s="1">
        <v>44044</v>
      </c>
      <c r="G165">
        <v>320</v>
      </c>
      <c r="H165" s="4">
        <v>10</v>
      </c>
      <c r="I165">
        <f xml:space="preserve"> IF(Table2[[#This Row],[Sales Month]]=MAX(Table2[Sales Month]),Table2[[#This Row],[Upsell $ Per Non-Paying User]]*Table2[[#This Row],[Non-Paying Users]],0)</f>
        <v>0</v>
      </c>
      <c r="J165" s="7" t="str" cm="1">
        <f t="array" ref="J165">_xlfn.IFS(Table2[[#This Row],[Current Upsell $ ]]=0,"",Table2[[#This Row],[Current Upsell $ ]]&gt;=400,"High",Table2[[#This Row],[Current Upsell $ ]]&gt;=100,"Medium", Table2[[#This Row],[Current Upsell $ ]]&lt;100,"Low")</f>
        <v/>
      </c>
      <c r="K1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" spans="1:11" x14ac:dyDescent="0.2">
      <c r="A166">
        <v>100012</v>
      </c>
      <c r="B166" t="s">
        <v>0</v>
      </c>
      <c r="C166">
        <v>32</v>
      </c>
      <c r="D166">
        <v>48</v>
      </c>
      <c r="E166">
        <f>IF((Table2[[#This Row],[Number of Users]]-Table2[[#This Row],[Licenses Bought]]) &gt; 0,(Table2[[#This Row],[Number of Users]]-Table2[[#This Row],[Licenses Bought]]),0)</f>
        <v>16</v>
      </c>
      <c r="F166" s="1">
        <v>44075</v>
      </c>
      <c r="G166">
        <v>320</v>
      </c>
      <c r="H166" s="4">
        <v>10</v>
      </c>
      <c r="I166">
        <f xml:space="preserve"> IF(Table2[[#This Row],[Sales Month]]=MAX(Table2[Sales Month]),Table2[[#This Row],[Upsell $ Per Non-Paying User]]*Table2[[#This Row],[Non-Paying Users]],0)</f>
        <v>0</v>
      </c>
      <c r="J166" s="7" t="str" cm="1">
        <f t="array" ref="J166">_xlfn.IFS(Table2[[#This Row],[Current Upsell $ ]]=0,"",Table2[[#This Row],[Current Upsell $ ]]&gt;=400,"High",Table2[[#This Row],[Current Upsell $ ]]&gt;=100,"Medium", Table2[[#This Row],[Current Upsell $ ]]&lt;100,"Low")</f>
        <v/>
      </c>
      <c r="K1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" spans="1:11" x14ac:dyDescent="0.2">
      <c r="A167">
        <v>100012</v>
      </c>
      <c r="B167" t="s">
        <v>0</v>
      </c>
      <c r="C167">
        <v>32</v>
      </c>
      <c r="D167">
        <v>39</v>
      </c>
      <c r="E167">
        <f>IF((Table2[[#This Row],[Number of Users]]-Table2[[#This Row],[Licenses Bought]]) &gt; 0,(Table2[[#This Row],[Number of Users]]-Table2[[#This Row],[Licenses Bought]]),0)</f>
        <v>7</v>
      </c>
      <c r="F167" s="1">
        <v>44105</v>
      </c>
      <c r="G167">
        <v>320</v>
      </c>
      <c r="H167" s="4">
        <v>10</v>
      </c>
      <c r="I167">
        <f xml:space="preserve"> IF(Table2[[#This Row],[Sales Month]]=MAX(Table2[Sales Month]),Table2[[#This Row],[Upsell $ Per Non-Paying User]]*Table2[[#This Row],[Non-Paying Users]],0)</f>
        <v>0</v>
      </c>
      <c r="J167" s="7" t="str" cm="1">
        <f t="array" ref="J167">_xlfn.IFS(Table2[[#This Row],[Current Upsell $ ]]=0,"",Table2[[#This Row],[Current Upsell $ ]]&gt;=400,"High",Table2[[#This Row],[Current Upsell $ ]]&gt;=100,"Medium", Table2[[#This Row],[Current Upsell $ ]]&lt;100,"Low")</f>
        <v/>
      </c>
      <c r="K1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" spans="1:11" x14ac:dyDescent="0.2">
      <c r="A168">
        <v>100012</v>
      </c>
      <c r="B168" t="s">
        <v>0</v>
      </c>
      <c r="C168">
        <v>32</v>
      </c>
      <c r="D168">
        <v>37</v>
      </c>
      <c r="E168">
        <f>IF((Table2[[#This Row],[Number of Users]]-Table2[[#This Row],[Licenses Bought]]) &gt; 0,(Table2[[#This Row],[Number of Users]]-Table2[[#This Row],[Licenses Bought]]),0)</f>
        <v>5</v>
      </c>
      <c r="F168" s="1">
        <v>44136</v>
      </c>
      <c r="G168">
        <v>320</v>
      </c>
      <c r="H168" s="4">
        <v>10</v>
      </c>
      <c r="I168">
        <f xml:space="preserve"> IF(Table2[[#This Row],[Sales Month]]=MAX(Table2[Sales Month]),Table2[[#This Row],[Upsell $ Per Non-Paying User]]*Table2[[#This Row],[Non-Paying Users]],0)</f>
        <v>0</v>
      </c>
      <c r="J168" s="7" t="str" cm="1">
        <f t="array" ref="J168">_xlfn.IFS(Table2[[#This Row],[Current Upsell $ ]]=0,"",Table2[[#This Row],[Current Upsell $ ]]&gt;=400,"High",Table2[[#This Row],[Current Upsell $ ]]&gt;=100,"Medium", Table2[[#This Row],[Current Upsell $ ]]&lt;100,"Low")</f>
        <v/>
      </c>
      <c r="K1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" spans="1:11" x14ac:dyDescent="0.2">
      <c r="A169">
        <v>100012</v>
      </c>
      <c r="B169" t="s">
        <v>0</v>
      </c>
      <c r="C169">
        <v>32</v>
      </c>
      <c r="D169">
        <v>42</v>
      </c>
      <c r="E169">
        <f>IF((Table2[[#This Row],[Number of Users]]-Table2[[#This Row],[Licenses Bought]]) &gt; 0,(Table2[[#This Row],[Number of Users]]-Table2[[#This Row],[Licenses Bought]]),0)</f>
        <v>10</v>
      </c>
      <c r="F169" s="1">
        <v>44166</v>
      </c>
      <c r="G169">
        <v>320</v>
      </c>
      <c r="H169" s="4">
        <v>10</v>
      </c>
      <c r="I169">
        <f xml:space="preserve"> IF(Table2[[#This Row],[Sales Month]]=MAX(Table2[Sales Month]),Table2[[#This Row],[Upsell $ Per Non-Paying User]]*Table2[[#This Row],[Non-Paying Users]],0)</f>
        <v>0</v>
      </c>
      <c r="J169" s="7" t="str" cm="1">
        <f t="array" ref="J169">_xlfn.IFS(Table2[[#This Row],[Current Upsell $ ]]=0,"",Table2[[#This Row],[Current Upsell $ ]]&gt;=400,"High",Table2[[#This Row],[Current Upsell $ ]]&gt;=100,"Medium", Table2[[#This Row],[Current Upsell $ ]]&lt;100,"Low")</f>
        <v/>
      </c>
      <c r="K1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" spans="1:11" x14ac:dyDescent="0.2">
      <c r="A170">
        <v>100012</v>
      </c>
      <c r="B170" t="s">
        <v>0</v>
      </c>
      <c r="C170">
        <v>32</v>
      </c>
      <c r="D170">
        <v>37</v>
      </c>
      <c r="E170">
        <f>IF((Table2[[#This Row],[Number of Users]]-Table2[[#This Row],[Licenses Bought]]) &gt; 0,(Table2[[#This Row],[Number of Users]]-Table2[[#This Row],[Licenses Bought]]),0)</f>
        <v>5</v>
      </c>
      <c r="F170" s="1">
        <v>44197</v>
      </c>
      <c r="G170">
        <v>320</v>
      </c>
      <c r="H170" s="4">
        <v>10</v>
      </c>
      <c r="I170">
        <f xml:space="preserve"> IF(Table2[[#This Row],[Sales Month]]=MAX(Table2[Sales Month]),Table2[[#This Row],[Upsell $ Per Non-Paying User]]*Table2[[#This Row],[Non-Paying Users]],0)</f>
        <v>0</v>
      </c>
      <c r="J170" s="7" t="str" cm="1">
        <f t="array" ref="J170">_xlfn.IFS(Table2[[#This Row],[Current Upsell $ ]]=0,"",Table2[[#This Row],[Current Upsell $ ]]&gt;=400,"High",Table2[[#This Row],[Current Upsell $ ]]&gt;=100,"Medium", Table2[[#This Row],[Current Upsell $ ]]&lt;100,"Low")</f>
        <v/>
      </c>
      <c r="K1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" spans="1:11" x14ac:dyDescent="0.2">
      <c r="A171">
        <v>100012</v>
      </c>
      <c r="B171" t="s">
        <v>0</v>
      </c>
      <c r="C171">
        <v>32</v>
      </c>
      <c r="D171">
        <v>30</v>
      </c>
      <c r="E171">
        <f>IF((Table2[[#This Row],[Number of Users]]-Table2[[#This Row],[Licenses Bought]]) &gt; 0,(Table2[[#This Row],[Number of Users]]-Table2[[#This Row],[Licenses Bought]]),0)</f>
        <v>0</v>
      </c>
      <c r="F171" s="1">
        <v>44228</v>
      </c>
      <c r="G171">
        <v>320</v>
      </c>
      <c r="H171" s="4">
        <v>10</v>
      </c>
      <c r="I171">
        <f xml:space="preserve"> IF(Table2[[#This Row],[Sales Month]]=MAX(Table2[Sales Month]),Table2[[#This Row],[Upsell $ Per Non-Paying User]]*Table2[[#This Row],[Non-Paying Users]],0)</f>
        <v>0</v>
      </c>
      <c r="J171" s="7" t="str" cm="1">
        <f t="array" ref="J171">_xlfn.IFS(Table2[[#This Row],[Current Upsell $ ]]=0,"",Table2[[#This Row],[Current Upsell $ ]]&gt;=400,"High",Table2[[#This Row],[Current Upsell $ ]]&gt;=100,"Medium", Table2[[#This Row],[Current Upsell $ ]]&lt;100,"Low")</f>
        <v/>
      </c>
      <c r="K1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" spans="1:11" x14ac:dyDescent="0.2">
      <c r="A172">
        <v>100012</v>
      </c>
      <c r="B172" t="s">
        <v>0</v>
      </c>
      <c r="C172">
        <v>32</v>
      </c>
      <c r="D172">
        <v>41</v>
      </c>
      <c r="E172">
        <f>IF((Table2[[#This Row],[Number of Users]]-Table2[[#This Row],[Licenses Bought]]) &gt; 0,(Table2[[#This Row],[Number of Users]]-Table2[[#This Row],[Licenses Bought]]),0)</f>
        <v>9</v>
      </c>
      <c r="F172" s="1">
        <v>44256</v>
      </c>
      <c r="G172">
        <v>320</v>
      </c>
      <c r="H172" s="4">
        <v>10</v>
      </c>
      <c r="I172">
        <f xml:space="preserve"> IF(Table2[[#This Row],[Sales Month]]=MAX(Table2[Sales Month]),Table2[[#This Row],[Upsell $ Per Non-Paying User]]*Table2[[#This Row],[Non-Paying Users]],0)</f>
        <v>0</v>
      </c>
      <c r="J172" s="7" t="str" cm="1">
        <f t="array" ref="J172">_xlfn.IFS(Table2[[#This Row],[Current Upsell $ ]]=0,"",Table2[[#This Row],[Current Upsell $ ]]&gt;=400,"High",Table2[[#This Row],[Current Upsell $ ]]&gt;=100,"Medium", Table2[[#This Row],[Current Upsell $ ]]&lt;100,"Low")</f>
        <v/>
      </c>
      <c r="K1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" spans="1:11" x14ac:dyDescent="0.2">
      <c r="A173">
        <v>100012</v>
      </c>
      <c r="B173" t="s">
        <v>0</v>
      </c>
      <c r="C173">
        <v>32</v>
      </c>
      <c r="D173">
        <v>41</v>
      </c>
      <c r="E173">
        <f>IF((Table2[[#This Row],[Number of Users]]-Table2[[#This Row],[Licenses Bought]]) &gt; 0,(Table2[[#This Row],[Number of Users]]-Table2[[#This Row],[Licenses Bought]]),0)</f>
        <v>9</v>
      </c>
      <c r="F173" s="1">
        <v>44287</v>
      </c>
      <c r="G173">
        <v>320</v>
      </c>
      <c r="H173" s="4">
        <v>10</v>
      </c>
      <c r="I173">
        <f xml:space="preserve"> IF(Table2[[#This Row],[Sales Month]]=MAX(Table2[Sales Month]),Table2[[#This Row],[Upsell $ Per Non-Paying User]]*Table2[[#This Row],[Non-Paying Users]],0)</f>
        <v>0</v>
      </c>
      <c r="J173" s="7" t="str" cm="1">
        <f t="array" ref="J173">_xlfn.IFS(Table2[[#This Row],[Current Upsell $ ]]=0,"",Table2[[#This Row],[Current Upsell $ ]]&gt;=400,"High",Table2[[#This Row],[Current Upsell $ ]]&gt;=100,"Medium", Table2[[#This Row],[Current Upsell $ ]]&lt;100,"Low")</f>
        <v/>
      </c>
      <c r="K1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" spans="1:11" x14ac:dyDescent="0.2">
      <c r="A174">
        <v>100012</v>
      </c>
      <c r="B174" t="s">
        <v>0</v>
      </c>
      <c r="C174">
        <v>32</v>
      </c>
      <c r="D174">
        <v>39</v>
      </c>
      <c r="E174">
        <f>IF((Table2[[#This Row],[Number of Users]]-Table2[[#This Row],[Licenses Bought]]) &gt; 0,(Table2[[#This Row],[Number of Users]]-Table2[[#This Row],[Licenses Bought]]),0)</f>
        <v>7</v>
      </c>
      <c r="F174" s="1">
        <v>44317</v>
      </c>
      <c r="G174">
        <v>320</v>
      </c>
      <c r="H174" s="4">
        <v>10</v>
      </c>
      <c r="I174">
        <f xml:space="preserve"> IF(Table2[[#This Row],[Sales Month]]=MAX(Table2[Sales Month]),Table2[[#This Row],[Upsell $ Per Non-Paying User]]*Table2[[#This Row],[Non-Paying Users]],0)</f>
        <v>0</v>
      </c>
      <c r="J174" s="7" t="str" cm="1">
        <f t="array" ref="J174">_xlfn.IFS(Table2[[#This Row],[Current Upsell $ ]]=0,"",Table2[[#This Row],[Current Upsell $ ]]&gt;=400,"High",Table2[[#This Row],[Current Upsell $ ]]&gt;=100,"Medium", Table2[[#This Row],[Current Upsell $ ]]&lt;100,"Low")</f>
        <v/>
      </c>
      <c r="K1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" spans="1:11" x14ac:dyDescent="0.2">
      <c r="A175">
        <v>100013</v>
      </c>
      <c r="B175" t="s">
        <v>3</v>
      </c>
      <c r="C175">
        <v>0</v>
      </c>
      <c r="D175">
        <v>13</v>
      </c>
      <c r="E175">
        <f>IF((Table2[[#This Row],[Number of Users]]-Table2[[#This Row],[Licenses Bought]]) &gt; 0,(Table2[[#This Row],[Number of Users]]-Table2[[#This Row],[Licenses Bought]]),0)</f>
        <v>13</v>
      </c>
      <c r="F175" s="1">
        <v>43891</v>
      </c>
      <c r="G175">
        <v>0</v>
      </c>
      <c r="H175" s="4">
        <v>10</v>
      </c>
      <c r="I175">
        <f xml:space="preserve"> IF(Table2[[#This Row],[Sales Month]]=MAX(Table2[Sales Month]),Table2[[#This Row],[Upsell $ Per Non-Paying User]]*Table2[[#This Row],[Non-Paying Users]],0)</f>
        <v>0</v>
      </c>
      <c r="J175" s="7" t="str" cm="1">
        <f t="array" ref="J175">_xlfn.IFS(Table2[[#This Row],[Current Upsell $ ]]=0,"",Table2[[#This Row],[Current Upsell $ ]]&gt;=400,"High",Table2[[#This Row],[Current Upsell $ ]]&gt;=100,"Medium", Table2[[#This Row],[Current Upsell $ ]]&lt;100,"Low")</f>
        <v/>
      </c>
      <c r="K1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" spans="1:11" x14ac:dyDescent="0.2">
      <c r="A176">
        <v>100013</v>
      </c>
      <c r="B176" t="s">
        <v>0</v>
      </c>
      <c r="C176">
        <v>4</v>
      </c>
      <c r="D176">
        <v>13</v>
      </c>
      <c r="E176">
        <f>IF((Table2[[#This Row],[Number of Users]]-Table2[[#This Row],[Licenses Bought]]) &gt; 0,(Table2[[#This Row],[Number of Users]]-Table2[[#This Row],[Licenses Bought]]),0)</f>
        <v>9</v>
      </c>
      <c r="F176" s="1">
        <v>43922</v>
      </c>
      <c r="G176">
        <v>40</v>
      </c>
      <c r="H176" s="4">
        <v>10</v>
      </c>
      <c r="I176">
        <f xml:space="preserve"> IF(Table2[[#This Row],[Sales Month]]=MAX(Table2[Sales Month]),Table2[[#This Row],[Upsell $ Per Non-Paying User]]*Table2[[#This Row],[Non-Paying Users]],0)</f>
        <v>0</v>
      </c>
      <c r="J176" s="7" t="str" cm="1">
        <f t="array" ref="J176">_xlfn.IFS(Table2[[#This Row],[Current Upsell $ ]]=0,"",Table2[[#This Row],[Current Upsell $ ]]&gt;=400,"High",Table2[[#This Row],[Current Upsell $ ]]&gt;=100,"Medium", Table2[[#This Row],[Current Upsell $ ]]&lt;100,"Low")</f>
        <v/>
      </c>
      <c r="K1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" spans="1:11" x14ac:dyDescent="0.2">
      <c r="A177">
        <v>100013</v>
      </c>
      <c r="B177" t="s">
        <v>0</v>
      </c>
      <c r="C177">
        <v>11</v>
      </c>
      <c r="D177">
        <v>14</v>
      </c>
      <c r="E177">
        <f>IF((Table2[[#This Row],[Number of Users]]-Table2[[#This Row],[Licenses Bought]]) &gt; 0,(Table2[[#This Row],[Number of Users]]-Table2[[#This Row],[Licenses Bought]]),0)</f>
        <v>3</v>
      </c>
      <c r="F177" s="1">
        <v>43952</v>
      </c>
      <c r="G177">
        <v>110</v>
      </c>
      <c r="H177" s="4">
        <v>10</v>
      </c>
      <c r="I177">
        <f xml:space="preserve"> IF(Table2[[#This Row],[Sales Month]]=MAX(Table2[Sales Month]),Table2[[#This Row],[Upsell $ Per Non-Paying User]]*Table2[[#This Row],[Non-Paying Users]],0)</f>
        <v>0</v>
      </c>
      <c r="J177" s="7" t="str" cm="1">
        <f t="array" ref="J177">_xlfn.IFS(Table2[[#This Row],[Current Upsell $ ]]=0,"",Table2[[#This Row],[Current Upsell $ ]]&gt;=400,"High",Table2[[#This Row],[Current Upsell $ ]]&gt;=100,"Medium", Table2[[#This Row],[Current Upsell $ ]]&lt;100,"Low")</f>
        <v/>
      </c>
      <c r="K1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" spans="1:11" x14ac:dyDescent="0.2">
      <c r="A178">
        <v>100013</v>
      </c>
      <c r="B178" t="s">
        <v>0</v>
      </c>
      <c r="C178">
        <v>11</v>
      </c>
      <c r="D178">
        <v>14</v>
      </c>
      <c r="E178">
        <f>IF((Table2[[#This Row],[Number of Users]]-Table2[[#This Row],[Licenses Bought]]) &gt; 0,(Table2[[#This Row],[Number of Users]]-Table2[[#This Row],[Licenses Bought]]),0)</f>
        <v>3</v>
      </c>
      <c r="F178" s="1">
        <v>43983</v>
      </c>
      <c r="G178">
        <v>110</v>
      </c>
      <c r="H178" s="4">
        <v>10</v>
      </c>
      <c r="I178">
        <f xml:space="preserve"> IF(Table2[[#This Row],[Sales Month]]=MAX(Table2[Sales Month]),Table2[[#This Row],[Upsell $ Per Non-Paying User]]*Table2[[#This Row],[Non-Paying Users]],0)</f>
        <v>0</v>
      </c>
      <c r="J178" s="7" t="str" cm="1">
        <f t="array" ref="J178">_xlfn.IFS(Table2[[#This Row],[Current Upsell $ ]]=0,"",Table2[[#This Row],[Current Upsell $ ]]&gt;=400,"High",Table2[[#This Row],[Current Upsell $ ]]&gt;=100,"Medium", Table2[[#This Row],[Current Upsell $ ]]&lt;100,"Low")</f>
        <v/>
      </c>
      <c r="K1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" spans="1:11" x14ac:dyDescent="0.2">
      <c r="A179">
        <v>100013</v>
      </c>
      <c r="B179" t="s">
        <v>0</v>
      </c>
      <c r="C179">
        <v>11</v>
      </c>
      <c r="D179">
        <v>11</v>
      </c>
      <c r="E179">
        <f>IF((Table2[[#This Row],[Number of Users]]-Table2[[#This Row],[Licenses Bought]]) &gt; 0,(Table2[[#This Row],[Number of Users]]-Table2[[#This Row],[Licenses Bought]]),0)</f>
        <v>0</v>
      </c>
      <c r="F179" s="1">
        <v>44013</v>
      </c>
      <c r="G179">
        <v>110</v>
      </c>
      <c r="H179" s="4">
        <v>10</v>
      </c>
      <c r="I179">
        <f xml:space="preserve"> IF(Table2[[#This Row],[Sales Month]]=MAX(Table2[Sales Month]),Table2[[#This Row],[Upsell $ Per Non-Paying User]]*Table2[[#This Row],[Non-Paying Users]],0)</f>
        <v>0</v>
      </c>
      <c r="J179" s="7" t="str" cm="1">
        <f t="array" ref="J179">_xlfn.IFS(Table2[[#This Row],[Current Upsell $ ]]=0,"",Table2[[#This Row],[Current Upsell $ ]]&gt;=400,"High",Table2[[#This Row],[Current Upsell $ ]]&gt;=100,"Medium", Table2[[#This Row],[Current Upsell $ ]]&lt;100,"Low")</f>
        <v/>
      </c>
      <c r="K1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" spans="1:11" x14ac:dyDescent="0.2">
      <c r="A180">
        <v>100013</v>
      </c>
      <c r="B180" t="s">
        <v>0</v>
      </c>
      <c r="C180">
        <v>11</v>
      </c>
      <c r="D180">
        <v>11</v>
      </c>
      <c r="E180">
        <f>IF((Table2[[#This Row],[Number of Users]]-Table2[[#This Row],[Licenses Bought]]) &gt; 0,(Table2[[#This Row],[Number of Users]]-Table2[[#This Row],[Licenses Bought]]),0)</f>
        <v>0</v>
      </c>
      <c r="F180" s="1">
        <v>44044</v>
      </c>
      <c r="G180">
        <v>110</v>
      </c>
      <c r="H180" s="4">
        <v>10</v>
      </c>
      <c r="I180">
        <f xml:space="preserve"> IF(Table2[[#This Row],[Sales Month]]=MAX(Table2[Sales Month]),Table2[[#This Row],[Upsell $ Per Non-Paying User]]*Table2[[#This Row],[Non-Paying Users]],0)</f>
        <v>0</v>
      </c>
      <c r="J180" s="7" t="str" cm="1">
        <f t="array" ref="J180">_xlfn.IFS(Table2[[#This Row],[Current Upsell $ ]]=0,"",Table2[[#This Row],[Current Upsell $ ]]&gt;=400,"High",Table2[[#This Row],[Current Upsell $ ]]&gt;=100,"Medium", Table2[[#This Row],[Current Upsell $ ]]&lt;100,"Low")</f>
        <v/>
      </c>
      <c r="K1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" spans="1:11" x14ac:dyDescent="0.2">
      <c r="A181">
        <v>100013</v>
      </c>
      <c r="B181" t="s">
        <v>0</v>
      </c>
      <c r="C181">
        <v>11</v>
      </c>
      <c r="D181">
        <v>13</v>
      </c>
      <c r="E181">
        <f>IF((Table2[[#This Row],[Number of Users]]-Table2[[#This Row],[Licenses Bought]]) &gt; 0,(Table2[[#This Row],[Number of Users]]-Table2[[#This Row],[Licenses Bought]]),0)</f>
        <v>2</v>
      </c>
      <c r="F181" s="1">
        <v>44075</v>
      </c>
      <c r="G181">
        <v>110</v>
      </c>
      <c r="H181" s="4">
        <v>10</v>
      </c>
      <c r="I181">
        <f xml:space="preserve"> IF(Table2[[#This Row],[Sales Month]]=MAX(Table2[Sales Month]),Table2[[#This Row],[Upsell $ Per Non-Paying User]]*Table2[[#This Row],[Non-Paying Users]],0)</f>
        <v>0</v>
      </c>
      <c r="J181" s="7" t="str" cm="1">
        <f t="array" ref="J181">_xlfn.IFS(Table2[[#This Row],[Current Upsell $ ]]=0,"",Table2[[#This Row],[Current Upsell $ ]]&gt;=400,"High",Table2[[#This Row],[Current Upsell $ ]]&gt;=100,"Medium", Table2[[#This Row],[Current Upsell $ ]]&lt;100,"Low")</f>
        <v/>
      </c>
      <c r="K1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" spans="1:11" x14ac:dyDescent="0.2">
      <c r="A182">
        <v>100013</v>
      </c>
      <c r="B182" t="s">
        <v>0</v>
      </c>
      <c r="C182">
        <v>11</v>
      </c>
      <c r="D182">
        <v>15</v>
      </c>
      <c r="E182">
        <f>IF((Table2[[#This Row],[Number of Users]]-Table2[[#This Row],[Licenses Bought]]) &gt; 0,(Table2[[#This Row],[Number of Users]]-Table2[[#This Row],[Licenses Bought]]),0)</f>
        <v>4</v>
      </c>
      <c r="F182" s="1">
        <v>44105</v>
      </c>
      <c r="G182">
        <v>110</v>
      </c>
      <c r="H182" s="4">
        <v>10</v>
      </c>
      <c r="I182">
        <f xml:space="preserve"> IF(Table2[[#This Row],[Sales Month]]=MAX(Table2[Sales Month]),Table2[[#This Row],[Upsell $ Per Non-Paying User]]*Table2[[#This Row],[Non-Paying Users]],0)</f>
        <v>0</v>
      </c>
      <c r="J182" s="7" t="str" cm="1">
        <f t="array" ref="J182">_xlfn.IFS(Table2[[#This Row],[Current Upsell $ ]]=0,"",Table2[[#This Row],[Current Upsell $ ]]&gt;=400,"High",Table2[[#This Row],[Current Upsell $ ]]&gt;=100,"Medium", Table2[[#This Row],[Current Upsell $ ]]&lt;100,"Low")</f>
        <v/>
      </c>
      <c r="K1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" spans="1:11" x14ac:dyDescent="0.2">
      <c r="A183">
        <v>100013</v>
      </c>
      <c r="B183" t="s">
        <v>0</v>
      </c>
      <c r="C183">
        <v>11</v>
      </c>
      <c r="D183">
        <v>14</v>
      </c>
      <c r="E183">
        <f>IF((Table2[[#This Row],[Number of Users]]-Table2[[#This Row],[Licenses Bought]]) &gt; 0,(Table2[[#This Row],[Number of Users]]-Table2[[#This Row],[Licenses Bought]]),0)</f>
        <v>3</v>
      </c>
      <c r="F183" s="1">
        <v>44136</v>
      </c>
      <c r="G183">
        <v>110</v>
      </c>
      <c r="H183" s="4">
        <v>10</v>
      </c>
      <c r="I183">
        <f xml:space="preserve"> IF(Table2[[#This Row],[Sales Month]]=MAX(Table2[Sales Month]),Table2[[#This Row],[Upsell $ Per Non-Paying User]]*Table2[[#This Row],[Non-Paying Users]],0)</f>
        <v>0</v>
      </c>
      <c r="J183" s="7" t="str" cm="1">
        <f t="array" ref="J183">_xlfn.IFS(Table2[[#This Row],[Current Upsell $ ]]=0,"",Table2[[#This Row],[Current Upsell $ ]]&gt;=400,"High",Table2[[#This Row],[Current Upsell $ ]]&gt;=100,"Medium", Table2[[#This Row],[Current Upsell $ ]]&lt;100,"Low")</f>
        <v/>
      </c>
      <c r="K1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" spans="1:11" x14ac:dyDescent="0.2">
      <c r="A184">
        <v>100013</v>
      </c>
      <c r="B184" t="s">
        <v>0</v>
      </c>
      <c r="C184">
        <v>11</v>
      </c>
      <c r="D184">
        <v>13</v>
      </c>
      <c r="E184">
        <f>IF((Table2[[#This Row],[Number of Users]]-Table2[[#This Row],[Licenses Bought]]) &gt; 0,(Table2[[#This Row],[Number of Users]]-Table2[[#This Row],[Licenses Bought]]),0)</f>
        <v>2</v>
      </c>
      <c r="F184" s="1">
        <v>44166</v>
      </c>
      <c r="G184">
        <v>110</v>
      </c>
      <c r="H184" s="4">
        <v>10</v>
      </c>
      <c r="I184">
        <f xml:space="preserve"> IF(Table2[[#This Row],[Sales Month]]=MAX(Table2[Sales Month]),Table2[[#This Row],[Upsell $ Per Non-Paying User]]*Table2[[#This Row],[Non-Paying Users]],0)</f>
        <v>0</v>
      </c>
      <c r="J184" s="7" t="str" cm="1">
        <f t="array" ref="J184">_xlfn.IFS(Table2[[#This Row],[Current Upsell $ ]]=0,"",Table2[[#This Row],[Current Upsell $ ]]&gt;=400,"High",Table2[[#This Row],[Current Upsell $ ]]&gt;=100,"Medium", Table2[[#This Row],[Current Upsell $ ]]&lt;100,"Low")</f>
        <v/>
      </c>
      <c r="K1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" spans="1:11" x14ac:dyDescent="0.2">
      <c r="A185">
        <v>100013</v>
      </c>
      <c r="B185" t="s">
        <v>0</v>
      </c>
      <c r="C185">
        <v>11</v>
      </c>
      <c r="D185">
        <v>17</v>
      </c>
      <c r="E185">
        <f>IF((Table2[[#This Row],[Number of Users]]-Table2[[#This Row],[Licenses Bought]]) &gt; 0,(Table2[[#This Row],[Number of Users]]-Table2[[#This Row],[Licenses Bought]]),0)</f>
        <v>6</v>
      </c>
      <c r="F185" s="1">
        <v>44197</v>
      </c>
      <c r="G185">
        <v>110</v>
      </c>
      <c r="H185" s="4">
        <v>10</v>
      </c>
      <c r="I185">
        <f xml:space="preserve"> IF(Table2[[#This Row],[Sales Month]]=MAX(Table2[Sales Month]),Table2[[#This Row],[Upsell $ Per Non-Paying User]]*Table2[[#This Row],[Non-Paying Users]],0)</f>
        <v>0</v>
      </c>
      <c r="J185" s="7" t="str" cm="1">
        <f t="array" ref="J185">_xlfn.IFS(Table2[[#This Row],[Current Upsell $ ]]=0,"",Table2[[#This Row],[Current Upsell $ ]]&gt;=400,"High",Table2[[#This Row],[Current Upsell $ ]]&gt;=100,"Medium", Table2[[#This Row],[Current Upsell $ ]]&lt;100,"Low")</f>
        <v/>
      </c>
      <c r="K1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" spans="1:11" x14ac:dyDescent="0.2">
      <c r="A186">
        <v>100013</v>
      </c>
      <c r="B186" t="s">
        <v>0</v>
      </c>
      <c r="C186">
        <v>11</v>
      </c>
      <c r="D186">
        <v>12</v>
      </c>
      <c r="E186">
        <f>IF((Table2[[#This Row],[Number of Users]]-Table2[[#This Row],[Licenses Bought]]) &gt; 0,(Table2[[#This Row],[Number of Users]]-Table2[[#This Row],[Licenses Bought]]),0)</f>
        <v>1</v>
      </c>
      <c r="F186" s="1">
        <v>44228</v>
      </c>
      <c r="G186">
        <v>110</v>
      </c>
      <c r="H186" s="4">
        <v>10</v>
      </c>
      <c r="I186">
        <f xml:space="preserve"> IF(Table2[[#This Row],[Sales Month]]=MAX(Table2[Sales Month]),Table2[[#This Row],[Upsell $ Per Non-Paying User]]*Table2[[#This Row],[Non-Paying Users]],0)</f>
        <v>0</v>
      </c>
      <c r="J186" s="7" t="str" cm="1">
        <f t="array" ref="J186">_xlfn.IFS(Table2[[#This Row],[Current Upsell $ ]]=0,"",Table2[[#This Row],[Current Upsell $ ]]&gt;=400,"High",Table2[[#This Row],[Current Upsell $ ]]&gt;=100,"Medium", Table2[[#This Row],[Current Upsell $ ]]&lt;100,"Low")</f>
        <v/>
      </c>
      <c r="K1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" spans="1:11" x14ac:dyDescent="0.2">
      <c r="A187">
        <v>100013</v>
      </c>
      <c r="B187" t="s">
        <v>0</v>
      </c>
      <c r="C187">
        <v>11</v>
      </c>
      <c r="D187">
        <v>14</v>
      </c>
      <c r="E187">
        <f>IF((Table2[[#This Row],[Number of Users]]-Table2[[#This Row],[Licenses Bought]]) &gt; 0,(Table2[[#This Row],[Number of Users]]-Table2[[#This Row],[Licenses Bought]]),0)</f>
        <v>3</v>
      </c>
      <c r="F187" s="1">
        <v>44256</v>
      </c>
      <c r="G187">
        <v>110</v>
      </c>
      <c r="H187" s="4">
        <v>10</v>
      </c>
      <c r="I187">
        <f xml:space="preserve"> IF(Table2[[#This Row],[Sales Month]]=MAX(Table2[Sales Month]),Table2[[#This Row],[Upsell $ Per Non-Paying User]]*Table2[[#This Row],[Non-Paying Users]],0)</f>
        <v>0</v>
      </c>
      <c r="J187" s="7" t="str" cm="1">
        <f t="array" ref="J187">_xlfn.IFS(Table2[[#This Row],[Current Upsell $ ]]=0,"",Table2[[#This Row],[Current Upsell $ ]]&gt;=400,"High",Table2[[#This Row],[Current Upsell $ ]]&gt;=100,"Medium", Table2[[#This Row],[Current Upsell $ ]]&lt;100,"Low")</f>
        <v/>
      </c>
      <c r="K1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" spans="1:11" x14ac:dyDescent="0.2">
      <c r="A188">
        <v>100014</v>
      </c>
      <c r="B188" t="s">
        <v>3</v>
      </c>
      <c r="C188">
        <v>0</v>
      </c>
      <c r="D188">
        <v>4</v>
      </c>
      <c r="E188">
        <f>IF((Table2[[#This Row],[Number of Users]]-Table2[[#This Row],[Licenses Bought]]) &gt; 0,(Table2[[#This Row],[Number of Users]]-Table2[[#This Row],[Licenses Bought]]),0)</f>
        <v>4</v>
      </c>
      <c r="F188" s="1">
        <v>43891</v>
      </c>
      <c r="G188">
        <v>0</v>
      </c>
      <c r="H188" s="4">
        <v>10</v>
      </c>
      <c r="I188">
        <f xml:space="preserve"> IF(Table2[[#This Row],[Sales Month]]=MAX(Table2[Sales Month]),Table2[[#This Row],[Upsell $ Per Non-Paying User]]*Table2[[#This Row],[Non-Paying Users]],0)</f>
        <v>0</v>
      </c>
      <c r="J188" s="7" t="str" cm="1">
        <f t="array" ref="J188">_xlfn.IFS(Table2[[#This Row],[Current Upsell $ ]]=0,"",Table2[[#This Row],[Current Upsell $ ]]&gt;=400,"High",Table2[[#This Row],[Current Upsell $ ]]&gt;=100,"Medium", Table2[[#This Row],[Current Upsell $ ]]&lt;100,"Low")</f>
        <v/>
      </c>
      <c r="K1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" spans="1:11" x14ac:dyDescent="0.2">
      <c r="A189">
        <v>100014</v>
      </c>
      <c r="B189" t="s">
        <v>0</v>
      </c>
      <c r="C189">
        <v>1</v>
      </c>
      <c r="D189">
        <v>4</v>
      </c>
      <c r="E189">
        <f>IF((Table2[[#This Row],[Number of Users]]-Table2[[#This Row],[Licenses Bought]]) &gt; 0,(Table2[[#This Row],[Number of Users]]-Table2[[#This Row],[Licenses Bought]]),0)</f>
        <v>3</v>
      </c>
      <c r="F189" s="1">
        <v>43922</v>
      </c>
      <c r="G189">
        <v>10</v>
      </c>
      <c r="H189" s="4">
        <v>10</v>
      </c>
      <c r="I189">
        <f xml:space="preserve"> IF(Table2[[#This Row],[Sales Month]]=MAX(Table2[Sales Month]),Table2[[#This Row],[Upsell $ Per Non-Paying User]]*Table2[[#This Row],[Non-Paying Users]],0)</f>
        <v>0</v>
      </c>
      <c r="J189" s="7" t="str" cm="1">
        <f t="array" ref="J189">_xlfn.IFS(Table2[[#This Row],[Current Upsell $ ]]=0,"",Table2[[#This Row],[Current Upsell $ ]]&gt;=400,"High",Table2[[#This Row],[Current Upsell $ ]]&gt;=100,"Medium", Table2[[#This Row],[Current Upsell $ ]]&lt;100,"Low")</f>
        <v/>
      </c>
      <c r="K1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" spans="1:11" x14ac:dyDescent="0.2">
      <c r="A190">
        <v>100014</v>
      </c>
      <c r="B190" t="s">
        <v>0</v>
      </c>
      <c r="C190">
        <v>2</v>
      </c>
      <c r="D190">
        <v>4</v>
      </c>
      <c r="E190">
        <f>IF((Table2[[#This Row],[Number of Users]]-Table2[[#This Row],[Licenses Bought]]) &gt; 0,(Table2[[#This Row],[Number of Users]]-Table2[[#This Row],[Licenses Bought]]),0)</f>
        <v>2</v>
      </c>
      <c r="F190" s="1">
        <v>43952</v>
      </c>
      <c r="G190">
        <v>20</v>
      </c>
      <c r="H190" s="4">
        <v>10</v>
      </c>
      <c r="I190">
        <f xml:space="preserve"> IF(Table2[[#This Row],[Sales Month]]=MAX(Table2[Sales Month]),Table2[[#This Row],[Upsell $ Per Non-Paying User]]*Table2[[#This Row],[Non-Paying Users]],0)</f>
        <v>0</v>
      </c>
      <c r="J190" s="7" t="str" cm="1">
        <f t="array" ref="J190">_xlfn.IFS(Table2[[#This Row],[Current Upsell $ ]]=0,"",Table2[[#This Row],[Current Upsell $ ]]&gt;=400,"High",Table2[[#This Row],[Current Upsell $ ]]&gt;=100,"Medium", Table2[[#This Row],[Current Upsell $ ]]&lt;100,"Low")</f>
        <v/>
      </c>
      <c r="K1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" spans="1:11" x14ac:dyDescent="0.2">
      <c r="A191">
        <v>100014</v>
      </c>
      <c r="B191" t="s">
        <v>0</v>
      </c>
      <c r="C191">
        <v>3</v>
      </c>
      <c r="D191">
        <v>4</v>
      </c>
      <c r="E191">
        <f>IF((Table2[[#This Row],[Number of Users]]-Table2[[#This Row],[Licenses Bought]]) &gt; 0,(Table2[[#This Row],[Number of Users]]-Table2[[#This Row],[Licenses Bought]]),0)</f>
        <v>1</v>
      </c>
      <c r="F191" s="1">
        <v>43983</v>
      </c>
      <c r="G191">
        <v>30</v>
      </c>
      <c r="H191" s="4">
        <v>10</v>
      </c>
      <c r="I191">
        <f xml:space="preserve"> IF(Table2[[#This Row],[Sales Month]]=MAX(Table2[Sales Month]),Table2[[#This Row],[Upsell $ Per Non-Paying User]]*Table2[[#This Row],[Non-Paying Users]],0)</f>
        <v>0</v>
      </c>
      <c r="J191" s="7" t="str" cm="1">
        <f t="array" ref="J191">_xlfn.IFS(Table2[[#This Row],[Current Upsell $ ]]=0,"",Table2[[#This Row],[Current Upsell $ ]]&gt;=400,"High",Table2[[#This Row],[Current Upsell $ ]]&gt;=100,"Medium", Table2[[#This Row],[Current Upsell $ ]]&lt;100,"Low")</f>
        <v/>
      </c>
      <c r="K1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2" spans="1:11" x14ac:dyDescent="0.2">
      <c r="A192">
        <v>100014</v>
      </c>
      <c r="B192" t="s">
        <v>0</v>
      </c>
      <c r="C192">
        <v>3</v>
      </c>
      <c r="D192">
        <v>4</v>
      </c>
      <c r="E192">
        <f>IF((Table2[[#This Row],[Number of Users]]-Table2[[#This Row],[Licenses Bought]]) &gt; 0,(Table2[[#This Row],[Number of Users]]-Table2[[#This Row],[Licenses Bought]]),0)</f>
        <v>1</v>
      </c>
      <c r="F192" s="1">
        <v>44013</v>
      </c>
      <c r="G192">
        <v>30</v>
      </c>
      <c r="H192" s="4">
        <v>10</v>
      </c>
      <c r="I192">
        <f xml:space="preserve"> IF(Table2[[#This Row],[Sales Month]]=MAX(Table2[Sales Month]),Table2[[#This Row],[Upsell $ Per Non-Paying User]]*Table2[[#This Row],[Non-Paying Users]],0)</f>
        <v>0</v>
      </c>
      <c r="J192" s="7" t="str" cm="1">
        <f t="array" ref="J192">_xlfn.IFS(Table2[[#This Row],[Current Upsell $ ]]=0,"",Table2[[#This Row],[Current Upsell $ ]]&gt;=400,"High",Table2[[#This Row],[Current Upsell $ ]]&gt;=100,"Medium", Table2[[#This Row],[Current Upsell $ ]]&lt;100,"Low")</f>
        <v/>
      </c>
      <c r="K1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3" spans="1:11" x14ac:dyDescent="0.2">
      <c r="A193">
        <v>100014</v>
      </c>
      <c r="B193" t="s">
        <v>0</v>
      </c>
      <c r="C193">
        <v>3</v>
      </c>
      <c r="D193">
        <v>4</v>
      </c>
      <c r="E193">
        <f>IF((Table2[[#This Row],[Number of Users]]-Table2[[#This Row],[Licenses Bought]]) &gt; 0,(Table2[[#This Row],[Number of Users]]-Table2[[#This Row],[Licenses Bought]]),0)</f>
        <v>1</v>
      </c>
      <c r="F193" s="1">
        <v>44044</v>
      </c>
      <c r="G193">
        <v>30</v>
      </c>
      <c r="H193" s="4">
        <v>10</v>
      </c>
      <c r="I193">
        <f xml:space="preserve"> IF(Table2[[#This Row],[Sales Month]]=MAX(Table2[Sales Month]),Table2[[#This Row],[Upsell $ Per Non-Paying User]]*Table2[[#This Row],[Non-Paying Users]],0)</f>
        <v>0</v>
      </c>
      <c r="J193" s="7" t="str" cm="1">
        <f t="array" ref="J193">_xlfn.IFS(Table2[[#This Row],[Current Upsell $ ]]=0,"",Table2[[#This Row],[Current Upsell $ ]]&gt;=400,"High",Table2[[#This Row],[Current Upsell $ ]]&gt;=100,"Medium", Table2[[#This Row],[Current Upsell $ ]]&lt;100,"Low")</f>
        <v/>
      </c>
      <c r="K1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4" spans="1:11" x14ac:dyDescent="0.2">
      <c r="A194">
        <v>100014</v>
      </c>
      <c r="B194" t="s">
        <v>0</v>
      </c>
      <c r="C194">
        <v>3</v>
      </c>
      <c r="D194">
        <v>4</v>
      </c>
      <c r="E194">
        <f>IF((Table2[[#This Row],[Number of Users]]-Table2[[#This Row],[Licenses Bought]]) &gt; 0,(Table2[[#This Row],[Number of Users]]-Table2[[#This Row],[Licenses Bought]]),0)</f>
        <v>1</v>
      </c>
      <c r="F194" s="1">
        <v>44075</v>
      </c>
      <c r="G194">
        <v>30</v>
      </c>
      <c r="H194" s="4">
        <v>10</v>
      </c>
      <c r="I194">
        <f xml:space="preserve"> IF(Table2[[#This Row],[Sales Month]]=MAX(Table2[Sales Month]),Table2[[#This Row],[Upsell $ Per Non-Paying User]]*Table2[[#This Row],[Non-Paying Users]],0)</f>
        <v>0</v>
      </c>
      <c r="J194" s="7" t="str" cm="1">
        <f t="array" ref="J194">_xlfn.IFS(Table2[[#This Row],[Current Upsell $ ]]=0,"",Table2[[#This Row],[Current Upsell $ ]]&gt;=400,"High",Table2[[#This Row],[Current Upsell $ ]]&gt;=100,"Medium", Table2[[#This Row],[Current Upsell $ ]]&lt;100,"Low")</f>
        <v/>
      </c>
      <c r="K1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5" spans="1:11" x14ac:dyDescent="0.2">
      <c r="A195">
        <v>100014</v>
      </c>
      <c r="B195" t="s">
        <v>0</v>
      </c>
      <c r="C195">
        <v>3</v>
      </c>
      <c r="D195">
        <v>4</v>
      </c>
      <c r="E195">
        <f>IF((Table2[[#This Row],[Number of Users]]-Table2[[#This Row],[Licenses Bought]]) &gt; 0,(Table2[[#This Row],[Number of Users]]-Table2[[#This Row],[Licenses Bought]]),0)</f>
        <v>1</v>
      </c>
      <c r="F195" s="1">
        <v>44105</v>
      </c>
      <c r="G195">
        <v>30</v>
      </c>
      <c r="H195" s="4">
        <v>10</v>
      </c>
      <c r="I195">
        <f xml:space="preserve"> IF(Table2[[#This Row],[Sales Month]]=MAX(Table2[Sales Month]),Table2[[#This Row],[Upsell $ Per Non-Paying User]]*Table2[[#This Row],[Non-Paying Users]],0)</f>
        <v>0</v>
      </c>
      <c r="J195" s="7" t="str" cm="1">
        <f t="array" ref="J195">_xlfn.IFS(Table2[[#This Row],[Current Upsell $ ]]=0,"",Table2[[#This Row],[Current Upsell $ ]]&gt;=400,"High",Table2[[#This Row],[Current Upsell $ ]]&gt;=100,"Medium", Table2[[#This Row],[Current Upsell $ ]]&lt;100,"Low")</f>
        <v/>
      </c>
      <c r="K1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6" spans="1:11" x14ac:dyDescent="0.2">
      <c r="A196">
        <v>100014</v>
      </c>
      <c r="B196" t="s">
        <v>0</v>
      </c>
      <c r="C196">
        <v>3</v>
      </c>
      <c r="D196">
        <v>4</v>
      </c>
      <c r="E196">
        <f>IF((Table2[[#This Row],[Number of Users]]-Table2[[#This Row],[Licenses Bought]]) &gt; 0,(Table2[[#This Row],[Number of Users]]-Table2[[#This Row],[Licenses Bought]]),0)</f>
        <v>1</v>
      </c>
      <c r="F196" s="1">
        <v>44136</v>
      </c>
      <c r="G196">
        <v>30</v>
      </c>
      <c r="H196" s="4">
        <v>10</v>
      </c>
      <c r="I196">
        <f xml:space="preserve"> IF(Table2[[#This Row],[Sales Month]]=MAX(Table2[Sales Month]),Table2[[#This Row],[Upsell $ Per Non-Paying User]]*Table2[[#This Row],[Non-Paying Users]],0)</f>
        <v>0</v>
      </c>
      <c r="J196" s="7" t="str" cm="1">
        <f t="array" ref="J196">_xlfn.IFS(Table2[[#This Row],[Current Upsell $ ]]=0,"",Table2[[#This Row],[Current Upsell $ ]]&gt;=400,"High",Table2[[#This Row],[Current Upsell $ ]]&gt;=100,"Medium", Table2[[#This Row],[Current Upsell $ ]]&lt;100,"Low")</f>
        <v/>
      </c>
      <c r="K1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7" spans="1:11" x14ac:dyDescent="0.2">
      <c r="A197">
        <v>100014</v>
      </c>
      <c r="B197" t="s">
        <v>0</v>
      </c>
      <c r="C197">
        <v>3</v>
      </c>
      <c r="D197">
        <v>5</v>
      </c>
      <c r="E197">
        <f>IF((Table2[[#This Row],[Number of Users]]-Table2[[#This Row],[Licenses Bought]]) &gt; 0,(Table2[[#This Row],[Number of Users]]-Table2[[#This Row],[Licenses Bought]]),0)</f>
        <v>2</v>
      </c>
      <c r="F197" s="1">
        <v>44166</v>
      </c>
      <c r="G197">
        <v>30</v>
      </c>
      <c r="H197" s="4">
        <v>10</v>
      </c>
      <c r="I197">
        <f xml:space="preserve"> IF(Table2[[#This Row],[Sales Month]]=MAX(Table2[Sales Month]),Table2[[#This Row],[Upsell $ Per Non-Paying User]]*Table2[[#This Row],[Non-Paying Users]],0)</f>
        <v>0</v>
      </c>
      <c r="J197" s="7" t="str" cm="1">
        <f t="array" ref="J197">_xlfn.IFS(Table2[[#This Row],[Current Upsell $ ]]=0,"",Table2[[#This Row],[Current Upsell $ ]]&gt;=400,"High",Table2[[#This Row],[Current Upsell $ ]]&gt;=100,"Medium", Table2[[#This Row],[Current Upsell $ ]]&lt;100,"Low")</f>
        <v/>
      </c>
      <c r="K1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8" spans="1:11" x14ac:dyDescent="0.2">
      <c r="A198">
        <v>100015</v>
      </c>
      <c r="B198" t="s">
        <v>3</v>
      </c>
      <c r="C198">
        <v>0</v>
      </c>
      <c r="D198">
        <v>2</v>
      </c>
      <c r="E198">
        <f>IF((Table2[[#This Row],[Number of Users]]-Table2[[#This Row],[Licenses Bought]]) &gt; 0,(Table2[[#This Row],[Number of Users]]-Table2[[#This Row],[Licenses Bought]]),0)</f>
        <v>2</v>
      </c>
      <c r="F198" s="1">
        <v>43891</v>
      </c>
      <c r="G198">
        <v>0</v>
      </c>
      <c r="H198" s="4">
        <v>10</v>
      </c>
      <c r="I198">
        <f xml:space="preserve"> IF(Table2[[#This Row],[Sales Month]]=MAX(Table2[Sales Month]),Table2[[#This Row],[Upsell $ Per Non-Paying User]]*Table2[[#This Row],[Non-Paying Users]],0)</f>
        <v>0</v>
      </c>
      <c r="J198" s="7" t="str" cm="1">
        <f t="array" ref="J198">_xlfn.IFS(Table2[[#This Row],[Current Upsell $ ]]=0,"",Table2[[#This Row],[Current Upsell $ ]]&gt;=400,"High",Table2[[#This Row],[Current Upsell $ ]]&gt;=100,"Medium", Table2[[#This Row],[Current Upsell $ ]]&lt;100,"Low")</f>
        <v/>
      </c>
      <c r="K1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9" spans="1:11" x14ac:dyDescent="0.2">
      <c r="A199">
        <v>100015</v>
      </c>
      <c r="B199" t="s">
        <v>3</v>
      </c>
      <c r="C199">
        <v>0</v>
      </c>
      <c r="D199">
        <v>2</v>
      </c>
      <c r="E199">
        <f>IF((Table2[[#This Row],[Number of Users]]-Table2[[#This Row],[Licenses Bought]]) &gt; 0,(Table2[[#This Row],[Number of Users]]-Table2[[#This Row],[Licenses Bought]]),0)</f>
        <v>2</v>
      </c>
      <c r="F199" s="1">
        <v>43922</v>
      </c>
      <c r="G199">
        <v>0</v>
      </c>
      <c r="H199" s="4">
        <v>10</v>
      </c>
      <c r="I199">
        <f xml:space="preserve"> IF(Table2[[#This Row],[Sales Month]]=MAX(Table2[Sales Month]),Table2[[#This Row],[Upsell $ Per Non-Paying User]]*Table2[[#This Row],[Non-Paying Users]],0)</f>
        <v>0</v>
      </c>
      <c r="J199" s="7" t="str" cm="1">
        <f t="array" ref="J199">_xlfn.IFS(Table2[[#This Row],[Current Upsell $ ]]=0,"",Table2[[#This Row],[Current Upsell $ ]]&gt;=400,"High",Table2[[#This Row],[Current Upsell $ ]]&gt;=100,"Medium", Table2[[#This Row],[Current Upsell $ ]]&lt;100,"Low")</f>
        <v/>
      </c>
      <c r="K1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0" spans="1:11" x14ac:dyDescent="0.2">
      <c r="A200">
        <v>100015</v>
      </c>
      <c r="B200" t="s">
        <v>3</v>
      </c>
      <c r="C200">
        <v>0</v>
      </c>
      <c r="D200">
        <v>2</v>
      </c>
      <c r="E200">
        <f>IF((Table2[[#This Row],[Number of Users]]-Table2[[#This Row],[Licenses Bought]]) &gt; 0,(Table2[[#This Row],[Number of Users]]-Table2[[#This Row],[Licenses Bought]]),0)</f>
        <v>2</v>
      </c>
      <c r="F200" s="1">
        <v>43952</v>
      </c>
      <c r="G200">
        <v>0</v>
      </c>
      <c r="H200" s="4">
        <v>10</v>
      </c>
      <c r="I200">
        <f xml:space="preserve"> IF(Table2[[#This Row],[Sales Month]]=MAX(Table2[Sales Month]),Table2[[#This Row],[Upsell $ Per Non-Paying User]]*Table2[[#This Row],[Non-Paying Users]],0)</f>
        <v>0</v>
      </c>
      <c r="J200" s="7" t="str" cm="1">
        <f t="array" ref="J200">_xlfn.IFS(Table2[[#This Row],[Current Upsell $ ]]=0,"",Table2[[#This Row],[Current Upsell $ ]]&gt;=400,"High",Table2[[#This Row],[Current Upsell $ ]]&gt;=100,"Medium", Table2[[#This Row],[Current Upsell $ ]]&lt;100,"Low")</f>
        <v/>
      </c>
      <c r="K2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1" spans="1:11" x14ac:dyDescent="0.2">
      <c r="A201">
        <v>100015</v>
      </c>
      <c r="B201" t="s">
        <v>3</v>
      </c>
      <c r="C201">
        <v>0</v>
      </c>
      <c r="D201">
        <v>2</v>
      </c>
      <c r="E201">
        <f>IF((Table2[[#This Row],[Number of Users]]-Table2[[#This Row],[Licenses Bought]]) &gt; 0,(Table2[[#This Row],[Number of Users]]-Table2[[#This Row],[Licenses Bought]]),0)</f>
        <v>2</v>
      </c>
      <c r="F201" s="1">
        <v>43983</v>
      </c>
      <c r="G201">
        <v>0</v>
      </c>
      <c r="H201" s="4">
        <v>10</v>
      </c>
      <c r="I201">
        <f xml:space="preserve"> IF(Table2[[#This Row],[Sales Month]]=MAX(Table2[Sales Month]),Table2[[#This Row],[Upsell $ Per Non-Paying User]]*Table2[[#This Row],[Non-Paying Users]],0)</f>
        <v>0</v>
      </c>
      <c r="J201" s="7" t="str" cm="1">
        <f t="array" ref="J201">_xlfn.IFS(Table2[[#This Row],[Current Upsell $ ]]=0,"",Table2[[#This Row],[Current Upsell $ ]]&gt;=400,"High",Table2[[#This Row],[Current Upsell $ ]]&gt;=100,"Medium", Table2[[#This Row],[Current Upsell $ ]]&lt;100,"Low")</f>
        <v/>
      </c>
      <c r="K2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2" spans="1:11" x14ac:dyDescent="0.2">
      <c r="A202">
        <v>100015</v>
      </c>
      <c r="B202" t="s">
        <v>3</v>
      </c>
      <c r="C202">
        <v>0</v>
      </c>
      <c r="D202">
        <v>1</v>
      </c>
      <c r="E202">
        <f>IF((Table2[[#This Row],[Number of Users]]-Table2[[#This Row],[Licenses Bought]]) &gt; 0,(Table2[[#This Row],[Number of Users]]-Table2[[#This Row],[Licenses Bought]]),0)</f>
        <v>1</v>
      </c>
      <c r="F202" s="1">
        <v>44013</v>
      </c>
      <c r="G202">
        <v>0</v>
      </c>
      <c r="H202" s="4">
        <v>10</v>
      </c>
      <c r="I202">
        <f xml:space="preserve"> IF(Table2[[#This Row],[Sales Month]]=MAX(Table2[Sales Month]),Table2[[#This Row],[Upsell $ Per Non-Paying User]]*Table2[[#This Row],[Non-Paying Users]],0)</f>
        <v>0</v>
      </c>
      <c r="J202" s="7" t="str" cm="1">
        <f t="array" ref="J202">_xlfn.IFS(Table2[[#This Row],[Current Upsell $ ]]=0,"",Table2[[#This Row],[Current Upsell $ ]]&gt;=400,"High",Table2[[#This Row],[Current Upsell $ ]]&gt;=100,"Medium", Table2[[#This Row],[Current Upsell $ ]]&lt;100,"Low")</f>
        <v/>
      </c>
      <c r="K2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3" spans="1:11" x14ac:dyDescent="0.2">
      <c r="A203">
        <v>100015</v>
      </c>
      <c r="B203" t="s">
        <v>3</v>
      </c>
      <c r="C203">
        <v>0</v>
      </c>
      <c r="D203">
        <v>2</v>
      </c>
      <c r="E203">
        <f>IF((Table2[[#This Row],[Number of Users]]-Table2[[#This Row],[Licenses Bought]]) &gt; 0,(Table2[[#This Row],[Number of Users]]-Table2[[#This Row],[Licenses Bought]]),0)</f>
        <v>2</v>
      </c>
      <c r="F203" s="1">
        <v>44044</v>
      </c>
      <c r="G203">
        <v>0</v>
      </c>
      <c r="H203" s="4">
        <v>10</v>
      </c>
      <c r="I203">
        <f xml:space="preserve"> IF(Table2[[#This Row],[Sales Month]]=MAX(Table2[Sales Month]),Table2[[#This Row],[Upsell $ Per Non-Paying User]]*Table2[[#This Row],[Non-Paying Users]],0)</f>
        <v>0</v>
      </c>
      <c r="J203" s="7" t="str" cm="1">
        <f t="array" ref="J203">_xlfn.IFS(Table2[[#This Row],[Current Upsell $ ]]=0,"",Table2[[#This Row],[Current Upsell $ ]]&gt;=400,"High",Table2[[#This Row],[Current Upsell $ ]]&gt;=100,"Medium", Table2[[#This Row],[Current Upsell $ ]]&lt;100,"Low")</f>
        <v/>
      </c>
      <c r="K2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4" spans="1:11" x14ac:dyDescent="0.2">
      <c r="A204">
        <v>100015</v>
      </c>
      <c r="B204" t="s">
        <v>3</v>
      </c>
      <c r="C204">
        <v>0</v>
      </c>
      <c r="D204">
        <v>1</v>
      </c>
      <c r="E204">
        <f>IF((Table2[[#This Row],[Number of Users]]-Table2[[#This Row],[Licenses Bought]]) &gt; 0,(Table2[[#This Row],[Number of Users]]-Table2[[#This Row],[Licenses Bought]]),0)</f>
        <v>1</v>
      </c>
      <c r="F204" s="1">
        <v>44075</v>
      </c>
      <c r="G204">
        <v>0</v>
      </c>
      <c r="H204" s="4">
        <v>10</v>
      </c>
      <c r="I204">
        <f xml:space="preserve"> IF(Table2[[#This Row],[Sales Month]]=MAX(Table2[Sales Month]),Table2[[#This Row],[Upsell $ Per Non-Paying User]]*Table2[[#This Row],[Non-Paying Users]],0)</f>
        <v>0</v>
      </c>
      <c r="J204" s="7" t="str" cm="1">
        <f t="array" ref="J204">_xlfn.IFS(Table2[[#This Row],[Current Upsell $ ]]=0,"",Table2[[#This Row],[Current Upsell $ ]]&gt;=400,"High",Table2[[#This Row],[Current Upsell $ ]]&gt;=100,"Medium", Table2[[#This Row],[Current Upsell $ ]]&lt;100,"Low")</f>
        <v/>
      </c>
      <c r="K2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5" spans="1:11" x14ac:dyDescent="0.2">
      <c r="A205">
        <v>100016</v>
      </c>
      <c r="B205" t="s">
        <v>3</v>
      </c>
      <c r="C205">
        <v>0</v>
      </c>
      <c r="D205">
        <v>1</v>
      </c>
      <c r="E205">
        <f>IF((Table2[[#This Row],[Number of Users]]-Table2[[#This Row],[Licenses Bought]]) &gt; 0,(Table2[[#This Row],[Number of Users]]-Table2[[#This Row],[Licenses Bought]]),0)</f>
        <v>1</v>
      </c>
      <c r="F205" s="1">
        <v>43891</v>
      </c>
      <c r="G205">
        <v>0</v>
      </c>
      <c r="H205" s="4">
        <v>10</v>
      </c>
      <c r="I205">
        <f xml:space="preserve"> IF(Table2[[#This Row],[Sales Month]]=MAX(Table2[Sales Month]),Table2[[#This Row],[Upsell $ Per Non-Paying User]]*Table2[[#This Row],[Non-Paying Users]],0)</f>
        <v>0</v>
      </c>
      <c r="J205" s="7" t="str" cm="1">
        <f t="array" ref="J205">_xlfn.IFS(Table2[[#This Row],[Current Upsell $ ]]=0,"",Table2[[#This Row],[Current Upsell $ ]]&gt;=400,"High",Table2[[#This Row],[Current Upsell $ ]]&gt;=100,"Medium", Table2[[#This Row],[Current Upsell $ ]]&lt;100,"Low")</f>
        <v/>
      </c>
      <c r="K2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6" spans="1:11" x14ac:dyDescent="0.2">
      <c r="A206">
        <v>100016</v>
      </c>
      <c r="B206" t="s">
        <v>3</v>
      </c>
      <c r="C206">
        <v>0</v>
      </c>
      <c r="D206">
        <v>2</v>
      </c>
      <c r="E206">
        <f>IF((Table2[[#This Row],[Number of Users]]-Table2[[#This Row],[Licenses Bought]]) &gt; 0,(Table2[[#This Row],[Number of Users]]-Table2[[#This Row],[Licenses Bought]]),0)</f>
        <v>2</v>
      </c>
      <c r="F206" s="1">
        <v>43922</v>
      </c>
      <c r="G206">
        <v>0</v>
      </c>
      <c r="H206" s="4">
        <v>10</v>
      </c>
      <c r="I206">
        <f xml:space="preserve"> IF(Table2[[#This Row],[Sales Month]]=MAX(Table2[Sales Month]),Table2[[#This Row],[Upsell $ Per Non-Paying User]]*Table2[[#This Row],[Non-Paying Users]],0)</f>
        <v>0</v>
      </c>
      <c r="J206" s="7" t="str" cm="1">
        <f t="array" ref="J206">_xlfn.IFS(Table2[[#This Row],[Current Upsell $ ]]=0,"",Table2[[#This Row],[Current Upsell $ ]]&gt;=400,"High",Table2[[#This Row],[Current Upsell $ ]]&gt;=100,"Medium", Table2[[#This Row],[Current Upsell $ ]]&lt;100,"Low")</f>
        <v/>
      </c>
      <c r="K2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7" spans="1:11" x14ac:dyDescent="0.2">
      <c r="A207">
        <v>100016</v>
      </c>
      <c r="B207" t="s">
        <v>3</v>
      </c>
      <c r="C207">
        <v>0</v>
      </c>
      <c r="D207">
        <v>2</v>
      </c>
      <c r="E207">
        <f>IF((Table2[[#This Row],[Number of Users]]-Table2[[#This Row],[Licenses Bought]]) &gt; 0,(Table2[[#This Row],[Number of Users]]-Table2[[#This Row],[Licenses Bought]]),0)</f>
        <v>2</v>
      </c>
      <c r="F207" s="1">
        <v>43952</v>
      </c>
      <c r="G207">
        <v>0</v>
      </c>
      <c r="H207" s="4">
        <v>10</v>
      </c>
      <c r="I207">
        <f xml:space="preserve"> IF(Table2[[#This Row],[Sales Month]]=MAX(Table2[Sales Month]),Table2[[#This Row],[Upsell $ Per Non-Paying User]]*Table2[[#This Row],[Non-Paying Users]],0)</f>
        <v>0</v>
      </c>
      <c r="J207" s="7" t="str" cm="1">
        <f t="array" ref="J207">_xlfn.IFS(Table2[[#This Row],[Current Upsell $ ]]=0,"",Table2[[#This Row],[Current Upsell $ ]]&gt;=400,"High",Table2[[#This Row],[Current Upsell $ ]]&gt;=100,"Medium", Table2[[#This Row],[Current Upsell $ ]]&lt;100,"Low")</f>
        <v/>
      </c>
      <c r="K2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8" spans="1:11" x14ac:dyDescent="0.2">
      <c r="A208">
        <v>100016</v>
      </c>
      <c r="B208" t="s">
        <v>3</v>
      </c>
      <c r="C208">
        <v>0</v>
      </c>
      <c r="D208">
        <v>2</v>
      </c>
      <c r="E208">
        <f>IF((Table2[[#This Row],[Number of Users]]-Table2[[#This Row],[Licenses Bought]]) &gt; 0,(Table2[[#This Row],[Number of Users]]-Table2[[#This Row],[Licenses Bought]]),0)</f>
        <v>2</v>
      </c>
      <c r="F208" s="1">
        <v>43983</v>
      </c>
      <c r="G208">
        <v>0</v>
      </c>
      <c r="H208" s="4">
        <v>10</v>
      </c>
      <c r="I208">
        <f xml:space="preserve"> IF(Table2[[#This Row],[Sales Month]]=MAX(Table2[Sales Month]),Table2[[#This Row],[Upsell $ Per Non-Paying User]]*Table2[[#This Row],[Non-Paying Users]],0)</f>
        <v>0</v>
      </c>
      <c r="J208" s="7" t="str" cm="1">
        <f t="array" ref="J208">_xlfn.IFS(Table2[[#This Row],[Current Upsell $ ]]=0,"",Table2[[#This Row],[Current Upsell $ ]]&gt;=400,"High",Table2[[#This Row],[Current Upsell $ ]]&gt;=100,"Medium", Table2[[#This Row],[Current Upsell $ ]]&lt;100,"Low")</f>
        <v/>
      </c>
      <c r="K2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09" spans="1:11" x14ac:dyDescent="0.2">
      <c r="A209">
        <v>100016</v>
      </c>
      <c r="B209" t="s">
        <v>3</v>
      </c>
      <c r="C209">
        <v>0</v>
      </c>
      <c r="D209">
        <v>2</v>
      </c>
      <c r="E209">
        <f>IF((Table2[[#This Row],[Number of Users]]-Table2[[#This Row],[Licenses Bought]]) &gt; 0,(Table2[[#This Row],[Number of Users]]-Table2[[#This Row],[Licenses Bought]]),0)</f>
        <v>2</v>
      </c>
      <c r="F209" s="1">
        <v>44013</v>
      </c>
      <c r="G209">
        <v>0</v>
      </c>
      <c r="H209" s="4">
        <v>10</v>
      </c>
      <c r="I209">
        <f xml:space="preserve"> IF(Table2[[#This Row],[Sales Month]]=MAX(Table2[Sales Month]),Table2[[#This Row],[Upsell $ Per Non-Paying User]]*Table2[[#This Row],[Non-Paying Users]],0)</f>
        <v>0</v>
      </c>
      <c r="J209" s="7" t="str" cm="1">
        <f t="array" ref="J209">_xlfn.IFS(Table2[[#This Row],[Current Upsell $ ]]=0,"",Table2[[#This Row],[Current Upsell $ ]]&gt;=400,"High",Table2[[#This Row],[Current Upsell $ ]]&gt;=100,"Medium", Table2[[#This Row],[Current Upsell $ ]]&lt;100,"Low")</f>
        <v/>
      </c>
      <c r="K2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0" spans="1:11" x14ac:dyDescent="0.2">
      <c r="A210">
        <v>100016</v>
      </c>
      <c r="B210" t="s">
        <v>3</v>
      </c>
      <c r="C210">
        <v>0</v>
      </c>
      <c r="D210">
        <v>2</v>
      </c>
      <c r="E210">
        <f>IF((Table2[[#This Row],[Number of Users]]-Table2[[#This Row],[Licenses Bought]]) &gt; 0,(Table2[[#This Row],[Number of Users]]-Table2[[#This Row],[Licenses Bought]]),0)</f>
        <v>2</v>
      </c>
      <c r="F210" s="1">
        <v>44044</v>
      </c>
      <c r="G210">
        <v>0</v>
      </c>
      <c r="H210" s="4">
        <v>10</v>
      </c>
      <c r="I210">
        <f xml:space="preserve"> IF(Table2[[#This Row],[Sales Month]]=MAX(Table2[Sales Month]),Table2[[#This Row],[Upsell $ Per Non-Paying User]]*Table2[[#This Row],[Non-Paying Users]],0)</f>
        <v>0</v>
      </c>
      <c r="J210" s="7" t="str" cm="1">
        <f t="array" ref="J210">_xlfn.IFS(Table2[[#This Row],[Current Upsell $ ]]=0,"",Table2[[#This Row],[Current Upsell $ ]]&gt;=400,"High",Table2[[#This Row],[Current Upsell $ ]]&gt;=100,"Medium", Table2[[#This Row],[Current Upsell $ ]]&lt;100,"Low")</f>
        <v/>
      </c>
      <c r="K2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1" spans="1:11" x14ac:dyDescent="0.2">
      <c r="A211">
        <v>100016</v>
      </c>
      <c r="B211" t="s">
        <v>3</v>
      </c>
      <c r="C211">
        <v>0</v>
      </c>
      <c r="D211">
        <v>2</v>
      </c>
      <c r="E211">
        <f>IF((Table2[[#This Row],[Number of Users]]-Table2[[#This Row],[Licenses Bought]]) &gt; 0,(Table2[[#This Row],[Number of Users]]-Table2[[#This Row],[Licenses Bought]]),0)</f>
        <v>2</v>
      </c>
      <c r="F211" s="1">
        <v>44075</v>
      </c>
      <c r="G211">
        <v>0</v>
      </c>
      <c r="H211" s="4">
        <v>10</v>
      </c>
      <c r="I211">
        <f xml:space="preserve"> IF(Table2[[#This Row],[Sales Month]]=MAX(Table2[Sales Month]),Table2[[#This Row],[Upsell $ Per Non-Paying User]]*Table2[[#This Row],[Non-Paying Users]],0)</f>
        <v>0</v>
      </c>
      <c r="J211" s="7" t="str" cm="1">
        <f t="array" ref="J211">_xlfn.IFS(Table2[[#This Row],[Current Upsell $ ]]=0,"",Table2[[#This Row],[Current Upsell $ ]]&gt;=400,"High",Table2[[#This Row],[Current Upsell $ ]]&gt;=100,"Medium", Table2[[#This Row],[Current Upsell $ ]]&lt;100,"Low")</f>
        <v/>
      </c>
      <c r="K2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2" spans="1:11" x14ac:dyDescent="0.2">
      <c r="A212">
        <v>100016</v>
      </c>
      <c r="B212" t="s">
        <v>3</v>
      </c>
      <c r="C212">
        <v>0</v>
      </c>
      <c r="D212">
        <v>1</v>
      </c>
      <c r="E212">
        <f>IF((Table2[[#This Row],[Number of Users]]-Table2[[#This Row],[Licenses Bought]]) &gt; 0,(Table2[[#This Row],[Number of Users]]-Table2[[#This Row],[Licenses Bought]]),0)</f>
        <v>1</v>
      </c>
      <c r="F212" s="1">
        <v>44105</v>
      </c>
      <c r="G212">
        <v>0</v>
      </c>
      <c r="H212" s="4">
        <v>10</v>
      </c>
      <c r="I212">
        <f xml:space="preserve"> IF(Table2[[#This Row],[Sales Month]]=MAX(Table2[Sales Month]),Table2[[#This Row],[Upsell $ Per Non-Paying User]]*Table2[[#This Row],[Non-Paying Users]],0)</f>
        <v>0</v>
      </c>
      <c r="J212" s="7" t="str" cm="1">
        <f t="array" ref="J212">_xlfn.IFS(Table2[[#This Row],[Current Upsell $ ]]=0,"",Table2[[#This Row],[Current Upsell $ ]]&gt;=400,"High",Table2[[#This Row],[Current Upsell $ ]]&gt;=100,"Medium", Table2[[#This Row],[Current Upsell $ ]]&lt;100,"Low")</f>
        <v/>
      </c>
      <c r="K2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3" spans="1:11" x14ac:dyDescent="0.2">
      <c r="A213">
        <v>100016</v>
      </c>
      <c r="B213" t="s">
        <v>3</v>
      </c>
      <c r="C213">
        <v>0</v>
      </c>
      <c r="D213">
        <v>2</v>
      </c>
      <c r="E213">
        <f>IF((Table2[[#This Row],[Number of Users]]-Table2[[#This Row],[Licenses Bought]]) &gt; 0,(Table2[[#This Row],[Number of Users]]-Table2[[#This Row],[Licenses Bought]]),0)</f>
        <v>2</v>
      </c>
      <c r="F213" s="1">
        <v>44136</v>
      </c>
      <c r="G213">
        <v>0</v>
      </c>
      <c r="H213" s="4">
        <v>10</v>
      </c>
      <c r="I213">
        <f xml:space="preserve"> IF(Table2[[#This Row],[Sales Month]]=MAX(Table2[Sales Month]),Table2[[#This Row],[Upsell $ Per Non-Paying User]]*Table2[[#This Row],[Non-Paying Users]],0)</f>
        <v>0</v>
      </c>
      <c r="J213" s="7" t="str" cm="1">
        <f t="array" ref="J213">_xlfn.IFS(Table2[[#This Row],[Current Upsell $ ]]=0,"",Table2[[#This Row],[Current Upsell $ ]]&gt;=400,"High",Table2[[#This Row],[Current Upsell $ ]]&gt;=100,"Medium", Table2[[#This Row],[Current Upsell $ ]]&lt;100,"Low")</f>
        <v/>
      </c>
      <c r="K2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4" spans="1:11" x14ac:dyDescent="0.2">
      <c r="A214">
        <v>100016</v>
      </c>
      <c r="B214" t="s">
        <v>3</v>
      </c>
      <c r="C214">
        <v>0</v>
      </c>
      <c r="D214">
        <v>2</v>
      </c>
      <c r="E214">
        <f>IF((Table2[[#This Row],[Number of Users]]-Table2[[#This Row],[Licenses Bought]]) &gt; 0,(Table2[[#This Row],[Number of Users]]-Table2[[#This Row],[Licenses Bought]]),0)</f>
        <v>2</v>
      </c>
      <c r="F214" s="1">
        <v>44166</v>
      </c>
      <c r="G214">
        <v>0</v>
      </c>
      <c r="H214" s="4">
        <v>10</v>
      </c>
      <c r="I214">
        <f xml:space="preserve"> IF(Table2[[#This Row],[Sales Month]]=MAX(Table2[Sales Month]),Table2[[#This Row],[Upsell $ Per Non-Paying User]]*Table2[[#This Row],[Non-Paying Users]],0)</f>
        <v>0</v>
      </c>
      <c r="J214" s="7" t="str" cm="1">
        <f t="array" ref="J214">_xlfn.IFS(Table2[[#This Row],[Current Upsell $ ]]=0,"",Table2[[#This Row],[Current Upsell $ ]]&gt;=400,"High",Table2[[#This Row],[Current Upsell $ ]]&gt;=100,"Medium", Table2[[#This Row],[Current Upsell $ ]]&lt;100,"Low")</f>
        <v/>
      </c>
      <c r="K2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5" spans="1:11" x14ac:dyDescent="0.2">
      <c r="A215">
        <v>100016</v>
      </c>
      <c r="B215" t="s">
        <v>3</v>
      </c>
      <c r="C215">
        <v>0</v>
      </c>
      <c r="D215">
        <v>2</v>
      </c>
      <c r="E215">
        <f>IF((Table2[[#This Row],[Number of Users]]-Table2[[#This Row],[Licenses Bought]]) &gt; 0,(Table2[[#This Row],[Number of Users]]-Table2[[#This Row],[Licenses Bought]]),0)</f>
        <v>2</v>
      </c>
      <c r="F215" s="1">
        <v>44197</v>
      </c>
      <c r="G215">
        <v>0</v>
      </c>
      <c r="H215" s="4">
        <v>10</v>
      </c>
      <c r="I215">
        <f xml:space="preserve"> IF(Table2[[#This Row],[Sales Month]]=MAX(Table2[Sales Month]),Table2[[#This Row],[Upsell $ Per Non-Paying User]]*Table2[[#This Row],[Non-Paying Users]],0)</f>
        <v>0</v>
      </c>
      <c r="J215" s="7" t="str" cm="1">
        <f t="array" ref="J215">_xlfn.IFS(Table2[[#This Row],[Current Upsell $ ]]=0,"",Table2[[#This Row],[Current Upsell $ ]]&gt;=400,"High",Table2[[#This Row],[Current Upsell $ ]]&gt;=100,"Medium", Table2[[#This Row],[Current Upsell $ ]]&lt;100,"Low")</f>
        <v/>
      </c>
      <c r="K2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6" spans="1:11" x14ac:dyDescent="0.2">
      <c r="A216">
        <v>100016</v>
      </c>
      <c r="B216" t="s">
        <v>3</v>
      </c>
      <c r="C216">
        <v>0</v>
      </c>
      <c r="D216">
        <v>2</v>
      </c>
      <c r="E216">
        <f>IF((Table2[[#This Row],[Number of Users]]-Table2[[#This Row],[Licenses Bought]]) &gt; 0,(Table2[[#This Row],[Number of Users]]-Table2[[#This Row],[Licenses Bought]]),0)</f>
        <v>2</v>
      </c>
      <c r="F216" s="1">
        <v>44228</v>
      </c>
      <c r="G216">
        <v>0</v>
      </c>
      <c r="H216" s="4">
        <v>10</v>
      </c>
      <c r="I216">
        <f xml:space="preserve"> IF(Table2[[#This Row],[Sales Month]]=MAX(Table2[Sales Month]),Table2[[#This Row],[Upsell $ Per Non-Paying User]]*Table2[[#This Row],[Non-Paying Users]],0)</f>
        <v>0</v>
      </c>
      <c r="J216" s="7" t="str" cm="1">
        <f t="array" ref="J216">_xlfn.IFS(Table2[[#This Row],[Current Upsell $ ]]=0,"",Table2[[#This Row],[Current Upsell $ ]]&gt;=400,"High",Table2[[#This Row],[Current Upsell $ ]]&gt;=100,"Medium", Table2[[#This Row],[Current Upsell $ ]]&lt;100,"Low")</f>
        <v/>
      </c>
      <c r="K2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7" spans="1:11" x14ac:dyDescent="0.2">
      <c r="A217">
        <v>100016</v>
      </c>
      <c r="B217" t="s">
        <v>3</v>
      </c>
      <c r="C217">
        <v>0</v>
      </c>
      <c r="D217">
        <v>2</v>
      </c>
      <c r="E217">
        <f>IF((Table2[[#This Row],[Number of Users]]-Table2[[#This Row],[Licenses Bought]]) &gt; 0,(Table2[[#This Row],[Number of Users]]-Table2[[#This Row],[Licenses Bought]]),0)</f>
        <v>2</v>
      </c>
      <c r="F217" s="1">
        <v>44256</v>
      </c>
      <c r="G217">
        <v>0</v>
      </c>
      <c r="H217" s="4">
        <v>10</v>
      </c>
      <c r="I217">
        <f xml:space="preserve"> IF(Table2[[#This Row],[Sales Month]]=MAX(Table2[Sales Month]),Table2[[#This Row],[Upsell $ Per Non-Paying User]]*Table2[[#This Row],[Non-Paying Users]],0)</f>
        <v>0</v>
      </c>
      <c r="J217" s="7" t="str" cm="1">
        <f t="array" ref="J217">_xlfn.IFS(Table2[[#This Row],[Current Upsell $ ]]=0,"",Table2[[#This Row],[Current Upsell $ ]]&gt;=400,"High",Table2[[#This Row],[Current Upsell $ ]]&gt;=100,"Medium", Table2[[#This Row],[Current Upsell $ ]]&lt;100,"Low")</f>
        <v/>
      </c>
      <c r="K2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8" spans="1:11" x14ac:dyDescent="0.2">
      <c r="A218">
        <v>100016</v>
      </c>
      <c r="B218" t="s">
        <v>3</v>
      </c>
      <c r="C218">
        <v>0</v>
      </c>
      <c r="D218">
        <v>2</v>
      </c>
      <c r="E218">
        <f>IF((Table2[[#This Row],[Number of Users]]-Table2[[#This Row],[Licenses Bought]]) &gt; 0,(Table2[[#This Row],[Number of Users]]-Table2[[#This Row],[Licenses Bought]]),0)</f>
        <v>2</v>
      </c>
      <c r="F218" s="1">
        <v>44287</v>
      </c>
      <c r="G218">
        <v>0</v>
      </c>
      <c r="H218" s="4">
        <v>10</v>
      </c>
      <c r="I218">
        <f xml:space="preserve"> IF(Table2[[#This Row],[Sales Month]]=MAX(Table2[Sales Month]),Table2[[#This Row],[Upsell $ Per Non-Paying User]]*Table2[[#This Row],[Non-Paying Users]],0)</f>
        <v>0</v>
      </c>
      <c r="J218" s="7" t="str" cm="1">
        <f t="array" ref="J218">_xlfn.IFS(Table2[[#This Row],[Current Upsell $ ]]=0,"",Table2[[#This Row],[Current Upsell $ ]]&gt;=400,"High",Table2[[#This Row],[Current Upsell $ ]]&gt;=100,"Medium", Table2[[#This Row],[Current Upsell $ ]]&lt;100,"Low")</f>
        <v/>
      </c>
      <c r="K2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19" spans="1:11" x14ac:dyDescent="0.2">
      <c r="A219">
        <v>100016</v>
      </c>
      <c r="B219" t="s">
        <v>3</v>
      </c>
      <c r="C219">
        <v>0</v>
      </c>
      <c r="D219">
        <v>2</v>
      </c>
      <c r="E219">
        <f>IF((Table2[[#This Row],[Number of Users]]-Table2[[#This Row],[Licenses Bought]]) &gt; 0,(Table2[[#This Row],[Number of Users]]-Table2[[#This Row],[Licenses Bought]]),0)</f>
        <v>2</v>
      </c>
      <c r="F219" s="1">
        <v>44317</v>
      </c>
      <c r="G219">
        <v>0</v>
      </c>
      <c r="H219" s="4">
        <v>10</v>
      </c>
      <c r="I219">
        <f xml:space="preserve"> IF(Table2[[#This Row],[Sales Month]]=MAX(Table2[Sales Month]),Table2[[#This Row],[Upsell $ Per Non-Paying User]]*Table2[[#This Row],[Non-Paying Users]],0)</f>
        <v>0</v>
      </c>
      <c r="J219" s="7" t="str" cm="1">
        <f t="array" ref="J219">_xlfn.IFS(Table2[[#This Row],[Current Upsell $ ]]=0,"",Table2[[#This Row],[Current Upsell $ ]]&gt;=400,"High",Table2[[#This Row],[Current Upsell $ ]]&gt;=100,"Medium", Table2[[#This Row],[Current Upsell $ ]]&lt;100,"Low")</f>
        <v/>
      </c>
      <c r="K2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0" spans="1:11" x14ac:dyDescent="0.2">
      <c r="A220">
        <v>100017</v>
      </c>
      <c r="B220" t="s">
        <v>3</v>
      </c>
      <c r="C220">
        <v>0</v>
      </c>
      <c r="D220">
        <v>88</v>
      </c>
      <c r="E220">
        <f>IF((Table2[[#This Row],[Number of Users]]-Table2[[#This Row],[Licenses Bought]]) &gt; 0,(Table2[[#This Row],[Number of Users]]-Table2[[#This Row],[Licenses Bought]]),0)</f>
        <v>88</v>
      </c>
      <c r="F220" s="1">
        <v>43922</v>
      </c>
      <c r="G220">
        <v>0</v>
      </c>
      <c r="H220" s="4">
        <v>10</v>
      </c>
      <c r="I220">
        <f xml:space="preserve"> IF(Table2[[#This Row],[Sales Month]]=MAX(Table2[Sales Month]),Table2[[#This Row],[Upsell $ Per Non-Paying User]]*Table2[[#This Row],[Non-Paying Users]],0)</f>
        <v>0</v>
      </c>
      <c r="J220" s="7" t="str" cm="1">
        <f t="array" ref="J220">_xlfn.IFS(Table2[[#This Row],[Current Upsell $ ]]=0,"",Table2[[#This Row],[Current Upsell $ ]]&gt;=400,"High",Table2[[#This Row],[Current Upsell $ ]]&gt;=100,"Medium", Table2[[#This Row],[Current Upsell $ ]]&lt;100,"Low")</f>
        <v/>
      </c>
      <c r="K2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1" spans="1:11" x14ac:dyDescent="0.2">
      <c r="A221">
        <v>100017</v>
      </c>
      <c r="B221" t="s">
        <v>1</v>
      </c>
      <c r="C221">
        <v>62</v>
      </c>
      <c r="D221">
        <v>86</v>
      </c>
      <c r="E221">
        <f>IF((Table2[[#This Row],[Number of Users]]-Table2[[#This Row],[Licenses Bought]]) &gt; 0,(Table2[[#This Row],[Number of Users]]-Table2[[#This Row],[Licenses Bought]]),0)</f>
        <v>24</v>
      </c>
      <c r="F221" s="1">
        <v>43952</v>
      </c>
      <c r="G221">
        <v>1550</v>
      </c>
      <c r="H221" s="4">
        <v>25</v>
      </c>
      <c r="I221">
        <f xml:space="preserve"> IF(Table2[[#This Row],[Sales Month]]=MAX(Table2[Sales Month]),Table2[[#This Row],[Upsell $ Per Non-Paying User]]*Table2[[#This Row],[Non-Paying Users]],0)</f>
        <v>0</v>
      </c>
      <c r="J221" s="7" t="str" cm="1">
        <f t="array" ref="J221">_xlfn.IFS(Table2[[#This Row],[Current Upsell $ ]]=0,"",Table2[[#This Row],[Current Upsell $ ]]&gt;=400,"High",Table2[[#This Row],[Current Upsell $ ]]&gt;=100,"Medium", Table2[[#This Row],[Current Upsell $ ]]&lt;100,"Low")</f>
        <v/>
      </c>
      <c r="K2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2" spans="1:11" x14ac:dyDescent="0.2">
      <c r="A222">
        <v>100017</v>
      </c>
      <c r="B222" t="s">
        <v>1</v>
      </c>
      <c r="C222">
        <v>68</v>
      </c>
      <c r="D222">
        <v>75</v>
      </c>
      <c r="E222">
        <f>IF((Table2[[#This Row],[Number of Users]]-Table2[[#This Row],[Licenses Bought]]) &gt; 0,(Table2[[#This Row],[Number of Users]]-Table2[[#This Row],[Licenses Bought]]),0)</f>
        <v>7</v>
      </c>
      <c r="F222" s="1">
        <v>43983</v>
      </c>
      <c r="G222">
        <v>1700</v>
      </c>
      <c r="H222" s="4">
        <v>25</v>
      </c>
      <c r="I222">
        <f xml:space="preserve"> IF(Table2[[#This Row],[Sales Month]]=MAX(Table2[Sales Month]),Table2[[#This Row],[Upsell $ Per Non-Paying User]]*Table2[[#This Row],[Non-Paying Users]],0)</f>
        <v>0</v>
      </c>
      <c r="J222" s="7" t="str" cm="1">
        <f t="array" ref="J222">_xlfn.IFS(Table2[[#This Row],[Current Upsell $ ]]=0,"",Table2[[#This Row],[Current Upsell $ ]]&gt;=400,"High",Table2[[#This Row],[Current Upsell $ ]]&gt;=100,"Medium", Table2[[#This Row],[Current Upsell $ ]]&lt;100,"Low")</f>
        <v/>
      </c>
      <c r="K2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3" spans="1:11" x14ac:dyDescent="0.2">
      <c r="A223">
        <v>100017</v>
      </c>
      <c r="B223" t="s">
        <v>1</v>
      </c>
      <c r="C223">
        <v>68</v>
      </c>
      <c r="D223">
        <v>76</v>
      </c>
      <c r="E223">
        <f>IF((Table2[[#This Row],[Number of Users]]-Table2[[#This Row],[Licenses Bought]]) &gt; 0,(Table2[[#This Row],[Number of Users]]-Table2[[#This Row],[Licenses Bought]]),0)</f>
        <v>8</v>
      </c>
      <c r="F223" s="1">
        <v>44013</v>
      </c>
      <c r="G223">
        <v>1700</v>
      </c>
      <c r="H223" s="4">
        <v>25</v>
      </c>
      <c r="I223">
        <f xml:space="preserve"> IF(Table2[[#This Row],[Sales Month]]=MAX(Table2[Sales Month]),Table2[[#This Row],[Upsell $ Per Non-Paying User]]*Table2[[#This Row],[Non-Paying Users]],0)</f>
        <v>0</v>
      </c>
      <c r="J223" s="7" t="str" cm="1">
        <f t="array" ref="J223">_xlfn.IFS(Table2[[#This Row],[Current Upsell $ ]]=0,"",Table2[[#This Row],[Current Upsell $ ]]&gt;=400,"High",Table2[[#This Row],[Current Upsell $ ]]&gt;=100,"Medium", Table2[[#This Row],[Current Upsell $ ]]&lt;100,"Low")</f>
        <v/>
      </c>
      <c r="K2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4" spans="1:11" x14ac:dyDescent="0.2">
      <c r="A224">
        <v>100017</v>
      </c>
      <c r="B224" t="s">
        <v>1</v>
      </c>
      <c r="C224">
        <v>68</v>
      </c>
      <c r="D224">
        <v>79</v>
      </c>
      <c r="E224">
        <f>IF((Table2[[#This Row],[Number of Users]]-Table2[[#This Row],[Licenses Bought]]) &gt; 0,(Table2[[#This Row],[Number of Users]]-Table2[[#This Row],[Licenses Bought]]),0)</f>
        <v>11</v>
      </c>
      <c r="F224" s="1">
        <v>44044</v>
      </c>
      <c r="G224">
        <v>1700</v>
      </c>
      <c r="H224" s="4">
        <v>25</v>
      </c>
      <c r="I224">
        <f xml:space="preserve"> IF(Table2[[#This Row],[Sales Month]]=MAX(Table2[Sales Month]),Table2[[#This Row],[Upsell $ Per Non-Paying User]]*Table2[[#This Row],[Non-Paying Users]],0)</f>
        <v>0</v>
      </c>
      <c r="J224" s="7" t="str" cm="1">
        <f t="array" ref="J224">_xlfn.IFS(Table2[[#This Row],[Current Upsell $ ]]=0,"",Table2[[#This Row],[Current Upsell $ ]]&gt;=400,"High",Table2[[#This Row],[Current Upsell $ ]]&gt;=100,"Medium", Table2[[#This Row],[Current Upsell $ ]]&lt;100,"Low")</f>
        <v/>
      </c>
      <c r="K2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5" spans="1:11" x14ac:dyDescent="0.2">
      <c r="A225">
        <v>100017</v>
      </c>
      <c r="B225" t="s">
        <v>1</v>
      </c>
      <c r="C225">
        <v>68</v>
      </c>
      <c r="D225">
        <v>77</v>
      </c>
      <c r="E225">
        <f>IF((Table2[[#This Row],[Number of Users]]-Table2[[#This Row],[Licenses Bought]]) &gt; 0,(Table2[[#This Row],[Number of Users]]-Table2[[#This Row],[Licenses Bought]]),0)</f>
        <v>9</v>
      </c>
      <c r="F225" s="1">
        <v>44075</v>
      </c>
      <c r="G225">
        <v>1700</v>
      </c>
      <c r="H225" s="4">
        <v>25</v>
      </c>
      <c r="I225">
        <f xml:space="preserve"> IF(Table2[[#This Row],[Sales Month]]=MAX(Table2[Sales Month]),Table2[[#This Row],[Upsell $ Per Non-Paying User]]*Table2[[#This Row],[Non-Paying Users]],0)</f>
        <v>0</v>
      </c>
      <c r="J225" s="7" t="str" cm="1">
        <f t="array" ref="J225">_xlfn.IFS(Table2[[#This Row],[Current Upsell $ ]]=0,"",Table2[[#This Row],[Current Upsell $ ]]&gt;=400,"High",Table2[[#This Row],[Current Upsell $ ]]&gt;=100,"Medium", Table2[[#This Row],[Current Upsell $ ]]&lt;100,"Low")</f>
        <v/>
      </c>
      <c r="K2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6" spans="1:11" x14ac:dyDescent="0.2">
      <c r="A226">
        <v>100017</v>
      </c>
      <c r="B226" t="s">
        <v>1</v>
      </c>
      <c r="C226">
        <v>68</v>
      </c>
      <c r="D226">
        <v>84</v>
      </c>
      <c r="E226">
        <f>IF((Table2[[#This Row],[Number of Users]]-Table2[[#This Row],[Licenses Bought]]) &gt; 0,(Table2[[#This Row],[Number of Users]]-Table2[[#This Row],[Licenses Bought]]),0)</f>
        <v>16</v>
      </c>
      <c r="F226" s="1">
        <v>44105</v>
      </c>
      <c r="G226">
        <v>1700</v>
      </c>
      <c r="H226" s="4">
        <v>25</v>
      </c>
      <c r="I226">
        <f xml:space="preserve"> IF(Table2[[#This Row],[Sales Month]]=MAX(Table2[Sales Month]),Table2[[#This Row],[Upsell $ Per Non-Paying User]]*Table2[[#This Row],[Non-Paying Users]],0)</f>
        <v>0</v>
      </c>
      <c r="J226" s="7" t="str" cm="1">
        <f t="array" ref="J226">_xlfn.IFS(Table2[[#This Row],[Current Upsell $ ]]=0,"",Table2[[#This Row],[Current Upsell $ ]]&gt;=400,"High",Table2[[#This Row],[Current Upsell $ ]]&gt;=100,"Medium", Table2[[#This Row],[Current Upsell $ ]]&lt;100,"Low")</f>
        <v/>
      </c>
      <c r="K2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7" spans="1:11" x14ac:dyDescent="0.2">
      <c r="A227">
        <v>100017</v>
      </c>
      <c r="B227" t="s">
        <v>1</v>
      </c>
      <c r="C227">
        <v>68</v>
      </c>
      <c r="D227">
        <v>91</v>
      </c>
      <c r="E227">
        <f>IF((Table2[[#This Row],[Number of Users]]-Table2[[#This Row],[Licenses Bought]]) &gt; 0,(Table2[[#This Row],[Number of Users]]-Table2[[#This Row],[Licenses Bought]]),0)</f>
        <v>23</v>
      </c>
      <c r="F227" s="1">
        <v>44136</v>
      </c>
      <c r="G227">
        <v>1700</v>
      </c>
      <c r="H227" s="4">
        <v>25</v>
      </c>
      <c r="I227">
        <f xml:space="preserve"> IF(Table2[[#This Row],[Sales Month]]=MAX(Table2[Sales Month]),Table2[[#This Row],[Upsell $ Per Non-Paying User]]*Table2[[#This Row],[Non-Paying Users]],0)</f>
        <v>0</v>
      </c>
      <c r="J227" s="7" t="str" cm="1">
        <f t="array" ref="J227">_xlfn.IFS(Table2[[#This Row],[Current Upsell $ ]]=0,"",Table2[[#This Row],[Current Upsell $ ]]&gt;=400,"High",Table2[[#This Row],[Current Upsell $ ]]&gt;=100,"Medium", Table2[[#This Row],[Current Upsell $ ]]&lt;100,"Low")</f>
        <v/>
      </c>
      <c r="K2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8" spans="1:11" x14ac:dyDescent="0.2">
      <c r="A228">
        <v>100017</v>
      </c>
      <c r="B228" t="s">
        <v>1</v>
      </c>
      <c r="C228">
        <v>68</v>
      </c>
      <c r="D228">
        <v>80</v>
      </c>
      <c r="E228">
        <f>IF((Table2[[#This Row],[Number of Users]]-Table2[[#This Row],[Licenses Bought]]) &gt; 0,(Table2[[#This Row],[Number of Users]]-Table2[[#This Row],[Licenses Bought]]),0)</f>
        <v>12</v>
      </c>
      <c r="F228" s="1">
        <v>44166</v>
      </c>
      <c r="G228">
        <v>1700</v>
      </c>
      <c r="H228" s="4">
        <v>25</v>
      </c>
      <c r="I228">
        <f xml:space="preserve"> IF(Table2[[#This Row],[Sales Month]]=MAX(Table2[Sales Month]),Table2[[#This Row],[Upsell $ Per Non-Paying User]]*Table2[[#This Row],[Non-Paying Users]],0)</f>
        <v>0</v>
      </c>
      <c r="J228" s="7" t="str" cm="1">
        <f t="array" ref="J228">_xlfn.IFS(Table2[[#This Row],[Current Upsell $ ]]=0,"",Table2[[#This Row],[Current Upsell $ ]]&gt;=400,"High",Table2[[#This Row],[Current Upsell $ ]]&gt;=100,"Medium", Table2[[#This Row],[Current Upsell $ ]]&lt;100,"Low")</f>
        <v/>
      </c>
      <c r="K2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29" spans="1:11" x14ac:dyDescent="0.2">
      <c r="A229">
        <v>100017</v>
      </c>
      <c r="B229" t="s">
        <v>1</v>
      </c>
      <c r="C229">
        <v>68</v>
      </c>
      <c r="D229">
        <v>72</v>
      </c>
      <c r="E229">
        <f>IF((Table2[[#This Row],[Number of Users]]-Table2[[#This Row],[Licenses Bought]]) &gt; 0,(Table2[[#This Row],[Number of Users]]-Table2[[#This Row],[Licenses Bought]]),0)</f>
        <v>4</v>
      </c>
      <c r="F229" s="1">
        <v>44197</v>
      </c>
      <c r="G229">
        <v>1700</v>
      </c>
      <c r="H229" s="4">
        <v>25</v>
      </c>
      <c r="I229">
        <f xml:space="preserve"> IF(Table2[[#This Row],[Sales Month]]=MAX(Table2[Sales Month]),Table2[[#This Row],[Upsell $ Per Non-Paying User]]*Table2[[#This Row],[Non-Paying Users]],0)</f>
        <v>0</v>
      </c>
      <c r="J229" s="7" t="str" cm="1">
        <f t="array" ref="J229">_xlfn.IFS(Table2[[#This Row],[Current Upsell $ ]]=0,"",Table2[[#This Row],[Current Upsell $ ]]&gt;=400,"High",Table2[[#This Row],[Current Upsell $ ]]&gt;=100,"Medium", Table2[[#This Row],[Current Upsell $ ]]&lt;100,"Low")</f>
        <v/>
      </c>
      <c r="K2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0" spans="1:11" x14ac:dyDescent="0.2">
      <c r="A230">
        <v>100017</v>
      </c>
      <c r="B230" t="s">
        <v>1</v>
      </c>
      <c r="C230">
        <v>68</v>
      </c>
      <c r="D230">
        <v>71</v>
      </c>
      <c r="E230">
        <f>IF((Table2[[#This Row],[Number of Users]]-Table2[[#This Row],[Licenses Bought]]) &gt; 0,(Table2[[#This Row],[Number of Users]]-Table2[[#This Row],[Licenses Bought]]),0)</f>
        <v>3</v>
      </c>
      <c r="F230" s="1">
        <v>44228</v>
      </c>
      <c r="G230">
        <v>1700</v>
      </c>
      <c r="H230" s="4">
        <v>25</v>
      </c>
      <c r="I230">
        <f xml:space="preserve"> IF(Table2[[#This Row],[Sales Month]]=MAX(Table2[Sales Month]),Table2[[#This Row],[Upsell $ Per Non-Paying User]]*Table2[[#This Row],[Non-Paying Users]],0)</f>
        <v>0</v>
      </c>
      <c r="J230" s="7" t="str" cm="1">
        <f t="array" ref="J230">_xlfn.IFS(Table2[[#This Row],[Current Upsell $ ]]=0,"",Table2[[#This Row],[Current Upsell $ ]]&gt;=400,"High",Table2[[#This Row],[Current Upsell $ ]]&gt;=100,"Medium", Table2[[#This Row],[Current Upsell $ ]]&lt;100,"Low")</f>
        <v/>
      </c>
      <c r="K2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1" spans="1:11" x14ac:dyDescent="0.2">
      <c r="A231">
        <v>100017</v>
      </c>
      <c r="B231" t="s">
        <v>1</v>
      </c>
      <c r="C231">
        <v>68</v>
      </c>
      <c r="D231">
        <v>88</v>
      </c>
      <c r="E231">
        <f>IF((Table2[[#This Row],[Number of Users]]-Table2[[#This Row],[Licenses Bought]]) &gt; 0,(Table2[[#This Row],[Number of Users]]-Table2[[#This Row],[Licenses Bought]]),0)</f>
        <v>20</v>
      </c>
      <c r="F231" s="1">
        <v>44256</v>
      </c>
      <c r="G231">
        <v>1700</v>
      </c>
      <c r="H231" s="4">
        <v>25</v>
      </c>
      <c r="I231">
        <f xml:space="preserve"> IF(Table2[[#This Row],[Sales Month]]=MAX(Table2[Sales Month]),Table2[[#This Row],[Upsell $ Per Non-Paying User]]*Table2[[#This Row],[Non-Paying Users]],0)</f>
        <v>0</v>
      </c>
      <c r="J231" s="7" t="str" cm="1">
        <f t="array" ref="J231">_xlfn.IFS(Table2[[#This Row],[Current Upsell $ ]]=0,"",Table2[[#This Row],[Current Upsell $ ]]&gt;=400,"High",Table2[[#This Row],[Current Upsell $ ]]&gt;=100,"Medium", Table2[[#This Row],[Current Upsell $ ]]&lt;100,"Low")</f>
        <v/>
      </c>
      <c r="K2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2" spans="1:11" x14ac:dyDescent="0.2">
      <c r="A232">
        <v>100017</v>
      </c>
      <c r="B232" t="s">
        <v>1</v>
      </c>
      <c r="C232">
        <v>68</v>
      </c>
      <c r="D232">
        <v>76</v>
      </c>
      <c r="E232">
        <f>IF((Table2[[#This Row],[Number of Users]]-Table2[[#This Row],[Licenses Bought]]) &gt; 0,(Table2[[#This Row],[Number of Users]]-Table2[[#This Row],[Licenses Bought]]),0)</f>
        <v>8</v>
      </c>
      <c r="F232" s="1">
        <v>44287</v>
      </c>
      <c r="G232">
        <v>1700</v>
      </c>
      <c r="H232" s="4">
        <v>25</v>
      </c>
      <c r="I232">
        <f xml:space="preserve"> IF(Table2[[#This Row],[Sales Month]]=MAX(Table2[Sales Month]),Table2[[#This Row],[Upsell $ Per Non-Paying User]]*Table2[[#This Row],[Non-Paying Users]],0)</f>
        <v>0</v>
      </c>
      <c r="J232" s="7" t="str" cm="1">
        <f t="array" ref="J232">_xlfn.IFS(Table2[[#This Row],[Current Upsell $ ]]=0,"",Table2[[#This Row],[Current Upsell $ ]]&gt;=400,"High",Table2[[#This Row],[Current Upsell $ ]]&gt;=100,"Medium", Table2[[#This Row],[Current Upsell $ ]]&lt;100,"Low")</f>
        <v/>
      </c>
      <c r="K2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3" spans="1:11" x14ac:dyDescent="0.2">
      <c r="A233">
        <v>100017</v>
      </c>
      <c r="B233" t="s">
        <v>1</v>
      </c>
      <c r="C233">
        <v>68</v>
      </c>
      <c r="D233">
        <v>60</v>
      </c>
      <c r="E233">
        <f>IF((Table2[[#This Row],[Number of Users]]-Table2[[#This Row],[Licenses Bought]]) &gt; 0,(Table2[[#This Row],[Number of Users]]-Table2[[#This Row],[Licenses Bought]]),0)</f>
        <v>0</v>
      </c>
      <c r="F233" s="1">
        <v>44317</v>
      </c>
      <c r="G233">
        <v>1700</v>
      </c>
      <c r="H233" s="4">
        <v>25</v>
      </c>
      <c r="I233">
        <f xml:space="preserve"> IF(Table2[[#This Row],[Sales Month]]=MAX(Table2[Sales Month]),Table2[[#This Row],[Upsell $ Per Non-Paying User]]*Table2[[#This Row],[Non-Paying Users]],0)</f>
        <v>0</v>
      </c>
      <c r="J233" s="7" t="str" cm="1">
        <f t="array" ref="J233">_xlfn.IFS(Table2[[#This Row],[Current Upsell $ ]]=0,"",Table2[[#This Row],[Current Upsell $ ]]&gt;=400,"High",Table2[[#This Row],[Current Upsell $ ]]&gt;=100,"Medium", Table2[[#This Row],[Current Upsell $ ]]&lt;100,"Low")</f>
        <v/>
      </c>
      <c r="K2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4" spans="1:11" x14ac:dyDescent="0.2">
      <c r="A234">
        <v>100018</v>
      </c>
      <c r="B234" t="s">
        <v>3</v>
      </c>
      <c r="C234">
        <v>0</v>
      </c>
      <c r="D234">
        <v>62</v>
      </c>
      <c r="E234">
        <f>IF((Table2[[#This Row],[Number of Users]]-Table2[[#This Row],[Licenses Bought]]) &gt; 0,(Table2[[#This Row],[Number of Users]]-Table2[[#This Row],[Licenses Bought]]),0)</f>
        <v>62</v>
      </c>
      <c r="F234" s="1">
        <v>43922</v>
      </c>
      <c r="G234">
        <v>0</v>
      </c>
      <c r="H234" s="4">
        <v>10</v>
      </c>
      <c r="I234">
        <f xml:space="preserve"> IF(Table2[[#This Row],[Sales Month]]=MAX(Table2[Sales Month]),Table2[[#This Row],[Upsell $ Per Non-Paying User]]*Table2[[#This Row],[Non-Paying Users]],0)</f>
        <v>0</v>
      </c>
      <c r="J234" s="7" t="str" cm="1">
        <f t="array" ref="J234">_xlfn.IFS(Table2[[#This Row],[Current Upsell $ ]]=0,"",Table2[[#This Row],[Current Upsell $ ]]&gt;=400,"High",Table2[[#This Row],[Current Upsell $ ]]&gt;=100,"Medium", Table2[[#This Row],[Current Upsell $ ]]&lt;100,"Low")</f>
        <v/>
      </c>
      <c r="K2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5" spans="1:11" x14ac:dyDescent="0.2">
      <c r="A235">
        <v>100018</v>
      </c>
      <c r="B235" t="s">
        <v>1</v>
      </c>
      <c r="C235">
        <v>35</v>
      </c>
      <c r="D235">
        <v>73</v>
      </c>
      <c r="E235">
        <f>IF((Table2[[#This Row],[Number of Users]]-Table2[[#This Row],[Licenses Bought]]) &gt; 0,(Table2[[#This Row],[Number of Users]]-Table2[[#This Row],[Licenses Bought]]),0)</f>
        <v>38</v>
      </c>
      <c r="F235" s="1">
        <v>43952</v>
      </c>
      <c r="G235">
        <v>875</v>
      </c>
      <c r="H235" s="4">
        <v>25</v>
      </c>
      <c r="I235">
        <f xml:space="preserve"> IF(Table2[[#This Row],[Sales Month]]=MAX(Table2[Sales Month]),Table2[[#This Row],[Upsell $ Per Non-Paying User]]*Table2[[#This Row],[Non-Paying Users]],0)</f>
        <v>0</v>
      </c>
      <c r="J235" s="7" t="str" cm="1">
        <f t="array" ref="J235">_xlfn.IFS(Table2[[#This Row],[Current Upsell $ ]]=0,"",Table2[[#This Row],[Current Upsell $ ]]&gt;=400,"High",Table2[[#This Row],[Current Upsell $ ]]&gt;=100,"Medium", Table2[[#This Row],[Current Upsell $ ]]&lt;100,"Low")</f>
        <v/>
      </c>
      <c r="K2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6" spans="1:11" x14ac:dyDescent="0.2">
      <c r="A236">
        <v>100018</v>
      </c>
      <c r="B236" t="s">
        <v>1</v>
      </c>
      <c r="C236">
        <v>32</v>
      </c>
      <c r="D236">
        <v>69</v>
      </c>
      <c r="E236">
        <f>IF((Table2[[#This Row],[Number of Users]]-Table2[[#This Row],[Licenses Bought]]) &gt; 0,(Table2[[#This Row],[Number of Users]]-Table2[[#This Row],[Licenses Bought]]),0)</f>
        <v>37</v>
      </c>
      <c r="F236" s="1">
        <v>43983</v>
      </c>
      <c r="G236">
        <v>800</v>
      </c>
      <c r="H236" s="4">
        <v>25</v>
      </c>
      <c r="I236">
        <f xml:space="preserve"> IF(Table2[[#This Row],[Sales Month]]=MAX(Table2[Sales Month]),Table2[[#This Row],[Upsell $ Per Non-Paying User]]*Table2[[#This Row],[Non-Paying Users]],0)</f>
        <v>0</v>
      </c>
      <c r="J236" s="7" t="str" cm="1">
        <f t="array" ref="J236">_xlfn.IFS(Table2[[#This Row],[Current Upsell $ ]]=0,"",Table2[[#This Row],[Current Upsell $ ]]&gt;=400,"High",Table2[[#This Row],[Current Upsell $ ]]&gt;=100,"Medium", Table2[[#This Row],[Current Upsell $ ]]&lt;100,"Low")</f>
        <v/>
      </c>
      <c r="K2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7" spans="1:11" x14ac:dyDescent="0.2">
      <c r="A237">
        <v>100018</v>
      </c>
      <c r="B237" t="s">
        <v>1</v>
      </c>
      <c r="C237">
        <v>58</v>
      </c>
      <c r="D237">
        <v>70</v>
      </c>
      <c r="E237">
        <f>IF((Table2[[#This Row],[Number of Users]]-Table2[[#This Row],[Licenses Bought]]) &gt; 0,(Table2[[#This Row],[Number of Users]]-Table2[[#This Row],[Licenses Bought]]),0)</f>
        <v>12</v>
      </c>
      <c r="F237" s="1">
        <v>44013</v>
      </c>
      <c r="G237">
        <v>1450</v>
      </c>
      <c r="H237" s="4">
        <v>25</v>
      </c>
      <c r="I237">
        <f xml:space="preserve"> IF(Table2[[#This Row],[Sales Month]]=MAX(Table2[Sales Month]),Table2[[#This Row],[Upsell $ Per Non-Paying User]]*Table2[[#This Row],[Non-Paying Users]],0)</f>
        <v>0</v>
      </c>
      <c r="J237" s="7" t="str" cm="1">
        <f t="array" ref="J237">_xlfn.IFS(Table2[[#This Row],[Current Upsell $ ]]=0,"",Table2[[#This Row],[Current Upsell $ ]]&gt;=400,"High",Table2[[#This Row],[Current Upsell $ ]]&gt;=100,"Medium", Table2[[#This Row],[Current Upsell $ ]]&lt;100,"Low")</f>
        <v/>
      </c>
      <c r="K2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8" spans="1:11" x14ac:dyDescent="0.2">
      <c r="A238">
        <v>100018</v>
      </c>
      <c r="B238" t="s">
        <v>1</v>
      </c>
      <c r="C238">
        <v>58</v>
      </c>
      <c r="D238">
        <v>67</v>
      </c>
      <c r="E238">
        <f>IF((Table2[[#This Row],[Number of Users]]-Table2[[#This Row],[Licenses Bought]]) &gt; 0,(Table2[[#This Row],[Number of Users]]-Table2[[#This Row],[Licenses Bought]]),0)</f>
        <v>9</v>
      </c>
      <c r="F238" s="1">
        <v>44044</v>
      </c>
      <c r="G238">
        <v>1450</v>
      </c>
      <c r="H238" s="4">
        <v>25</v>
      </c>
      <c r="I238">
        <f xml:space="preserve"> IF(Table2[[#This Row],[Sales Month]]=MAX(Table2[Sales Month]),Table2[[#This Row],[Upsell $ Per Non-Paying User]]*Table2[[#This Row],[Non-Paying Users]],0)</f>
        <v>0</v>
      </c>
      <c r="J238" s="7" t="str" cm="1">
        <f t="array" ref="J238">_xlfn.IFS(Table2[[#This Row],[Current Upsell $ ]]=0,"",Table2[[#This Row],[Current Upsell $ ]]&gt;=400,"High",Table2[[#This Row],[Current Upsell $ ]]&gt;=100,"Medium", Table2[[#This Row],[Current Upsell $ ]]&lt;100,"Low")</f>
        <v/>
      </c>
      <c r="K2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39" spans="1:11" x14ac:dyDescent="0.2">
      <c r="A239">
        <v>100018</v>
      </c>
      <c r="B239" t="s">
        <v>1</v>
      </c>
      <c r="C239">
        <v>58</v>
      </c>
      <c r="D239">
        <v>63</v>
      </c>
      <c r="E239">
        <f>IF((Table2[[#This Row],[Number of Users]]-Table2[[#This Row],[Licenses Bought]]) &gt; 0,(Table2[[#This Row],[Number of Users]]-Table2[[#This Row],[Licenses Bought]]),0)</f>
        <v>5</v>
      </c>
      <c r="F239" s="1">
        <v>44075</v>
      </c>
      <c r="G239">
        <v>1450</v>
      </c>
      <c r="H239" s="4">
        <v>25</v>
      </c>
      <c r="I239">
        <f xml:space="preserve"> IF(Table2[[#This Row],[Sales Month]]=MAX(Table2[Sales Month]),Table2[[#This Row],[Upsell $ Per Non-Paying User]]*Table2[[#This Row],[Non-Paying Users]],0)</f>
        <v>0</v>
      </c>
      <c r="J239" s="7" t="str" cm="1">
        <f t="array" ref="J239">_xlfn.IFS(Table2[[#This Row],[Current Upsell $ ]]=0,"",Table2[[#This Row],[Current Upsell $ ]]&gt;=400,"High",Table2[[#This Row],[Current Upsell $ ]]&gt;=100,"Medium", Table2[[#This Row],[Current Upsell $ ]]&lt;100,"Low")</f>
        <v/>
      </c>
      <c r="K2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0" spans="1:11" x14ac:dyDescent="0.2">
      <c r="A240">
        <v>100018</v>
      </c>
      <c r="B240" t="s">
        <v>1</v>
      </c>
      <c r="C240">
        <v>58</v>
      </c>
      <c r="D240">
        <v>64</v>
      </c>
      <c r="E240">
        <f>IF((Table2[[#This Row],[Number of Users]]-Table2[[#This Row],[Licenses Bought]]) &gt; 0,(Table2[[#This Row],[Number of Users]]-Table2[[#This Row],[Licenses Bought]]),0)</f>
        <v>6</v>
      </c>
      <c r="F240" s="1">
        <v>44105</v>
      </c>
      <c r="G240">
        <v>1450</v>
      </c>
      <c r="H240" s="4">
        <v>25</v>
      </c>
      <c r="I240">
        <f xml:space="preserve"> IF(Table2[[#This Row],[Sales Month]]=MAX(Table2[Sales Month]),Table2[[#This Row],[Upsell $ Per Non-Paying User]]*Table2[[#This Row],[Non-Paying Users]],0)</f>
        <v>0</v>
      </c>
      <c r="J240" s="7" t="str" cm="1">
        <f t="array" ref="J240">_xlfn.IFS(Table2[[#This Row],[Current Upsell $ ]]=0,"",Table2[[#This Row],[Current Upsell $ ]]&gt;=400,"High",Table2[[#This Row],[Current Upsell $ ]]&gt;=100,"Medium", Table2[[#This Row],[Current Upsell $ ]]&lt;100,"Low")</f>
        <v/>
      </c>
      <c r="K2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1" spans="1:11" x14ac:dyDescent="0.2">
      <c r="A241">
        <v>100018</v>
      </c>
      <c r="B241" t="s">
        <v>1</v>
      </c>
      <c r="C241">
        <v>58</v>
      </c>
      <c r="D241">
        <v>86</v>
      </c>
      <c r="E241">
        <f>IF((Table2[[#This Row],[Number of Users]]-Table2[[#This Row],[Licenses Bought]]) &gt; 0,(Table2[[#This Row],[Number of Users]]-Table2[[#This Row],[Licenses Bought]]),0)</f>
        <v>28</v>
      </c>
      <c r="F241" s="1">
        <v>44136</v>
      </c>
      <c r="G241">
        <v>1450</v>
      </c>
      <c r="H241" s="4">
        <v>25</v>
      </c>
      <c r="I241">
        <f xml:space="preserve"> IF(Table2[[#This Row],[Sales Month]]=MAX(Table2[Sales Month]),Table2[[#This Row],[Upsell $ Per Non-Paying User]]*Table2[[#This Row],[Non-Paying Users]],0)</f>
        <v>0</v>
      </c>
      <c r="J241" s="7" t="str" cm="1">
        <f t="array" ref="J241">_xlfn.IFS(Table2[[#This Row],[Current Upsell $ ]]=0,"",Table2[[#This Row],[Current Upsell $ ]]&gt;=400,"High",Table2[[#This Row],[Current Upsell $ ]]&gt;=100,"Medium", Table2[[#This Row],[Current Upsell $ ]]&lt;100,"Low")</f>
        <v/>
      </c>
      <c r="K2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2" spans="1:11" x14ac:dyDescent="0.2">
      <c r="A242">
        <v>100018</v>
      </c>
      <c r="B242" t="s">
        <v>1</v>
      </c>
      <c r="C242">
        <v>58</v>
      </c>
      <c r="D242">
        <v>79</v>
      </c>
      <c r="E242">
        <f>IF((Table2[[#This Row],[Number of Users]]-Table2[[#This Row],[Licenses Bought]]) &gt; 0,(Table2[[#This Row],[Number of Users]]-Table2[[#This Row],[Licenses Bought]]),0)</f>
        <v>21</v>
      </c>
      <c r="F242" s="1">
        <v>44166</v>
      </c>
      <c r="G242">
        <v>1450</v>
      </c>
      <c r="H242" s="4">
        <v>25</v>
      </c>
      <c r="I242">
        <f xml:space="preserve"> IF(Table2[[#This Row],[Sales Month]]=MAX(Table2[Sales Month]),Table2[[#This Row],[Upsell $ Per Non-Paying User]]*Table2[[#This Row],[Non-Paying Users]],0)</f>
        <v>0</v>
      </c>
      <c r="J242" s="7" t="str" cm="1">
        <f t="array" ref="J242">_xlfn.IFS(Table2[[#This Row],[Current Upsell $ ]]=0,"",Table2[[#This Row],[Current Upsell $ ]]&gt;=400,"High",Table2[[#This Row],[Current Upsell $ ]]&gt;=100,"Medium", Table2[[#This Row],[Current Upsell $ ]]&lt;100,"Low")</f>
        <v/>
      </c>
      <c r="K2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3" spans="1:11" x14ac:dyDescent="0.2">
      <c r="A243">
        <v>100018</v>
      </c>
      <c r="B243" t="s">
        <v>1</v>
      </c>
      <c r="C243">
        <v>58</v>
      </c>
      <c r="D243">
        <v>84</v>
      </c>
      <c r="E243">
        <f>IF((Table2[[#This Row],[Number of Users]]-Table2[[#This Row],[Licenses Bought]]) &gt; 0,(Table2[[#This Row],[Number of Users]]-Table2[[#This Row],[Licenses Bought]]),0)</f>
        <v>26</v>
      </c>
      <c r="F243" s="1">
        <v>44197</v>
      </c>
      <c r="G243">
        <v>1450</v>
      </c>
      <c r="H243" s="4">
        <v>25</v>
      </c>
      <c r="I243">
        <f xml:space="preserve"> IF(Table2[[#This Row],[Sales Month]]=MAX(Table2[Sales Month]),Table2[[#This Row],[Upsell $ Per Non-Paying User]]*Table2[[#This Row],[Non-Paying Users]],0)</f>
        <v>0</v>
      </c>
      <c r="J243" s="7" t="str" cm="1">
        <f t="array" ref="J243">_xlfn.IFS(Table2[[#This Row],[Current Upsell $ ]]=0,"",Table2[[#This Row],[Current Upsell $ ]]&gt;=400,"High",Table2[[#This Row],[Current Upsell $ ]]&gt;=100,"Medium", Table2[[#This Row],[Current Upsell $ ]]&lt;100,"Low")</f>
        <v/>
      </c>
      <c r="K2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4" spans="1:11" x14ac:dyDescent="0.2">
      <c r="A244">
        <v>100018</v>
      </c>
      <c r="B244" t="s">
        <v>1</v>
      </c>
      <c r="C244">
        <v>58</v>
      </c>
      <c r="D244">
        <v>91</v>
      </c>
      <c r="E244">
        <f>IF((Table2[[#This Row],[Number of Users]]-Table2[[#This Row],[Licenses Bought]]) &gt; 0,(Table2[[#This Row],[Number of Users]]-Table2[[#This Row],[Licenses Bought]]),0)</f>
        <v>33</v>
      </c>
      <c r="F244" s="1">
        <v>44228</v>
      </c>
      <c r="G244">
        <v>1450</v>
      </c>
      <c r="H244" s="4">
        <v>25</v>
      </c>
      <c r="I244">
        <f xml:space="preserve"> IF(Table2[[#This Row],[Sales Month]]=MAX(Table2[Sales Month]),Table2[[#This Row],[Upsell $ Per Non-Paying User]]*Table2[[#This Row],[Non-Paying Users]],0)</f>
        <v>0</v>
      </c>
      <c r="J244" s="7" t="str" cm="1">
        <f t="array" ref="J244">_xlfn.IFS(Table2[[#This Row],[Current Upsell $ ]]=0,"",Table2[[#This Row],[Current Upsell $ ]]&gt;=400,"High",Table2[[#This Row],[Current Upsell $ ]]&gt;=100,"Medium", Table2[[#This Row],[Current Upsell $ ]]&lt;100,"Low")</f>
        <v/>
      </c>
      <c r="K2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5" spans="1:11" x14ac:dyDescent="0.2">
      <c r="A245">
        <v>100018</v>
      </c>
      <c r="B245" t="s">
        <v>1</v>
      </c>
      <c r="C245">
        <v>58</v>
      </c>
      <c r="D245">
        <v>81</v>
      </c>
      <c r="E245">
        <f>IF((Table2[[#This Row],[Number of Users]]-Table2[[#This Row],[Licenses Bought]]) &gt; 0,(Table2[[#This Row],[Number of Users]]-Table2[[#This Row],[Licenses Bought]]),0)</f>
        <v>23</v>
      </c>
      <c r="F245" s="1">
        <v>44256</v>
      </c>
      <c r="G245">
        <v>1450</v>
      </c>
      <c r="H245" s="4">
        <v>25</v>
      </c>
      <c r="I245">
        <f xml:space="preserve"> IF(Table2[[#This Row],[Sales Month]]=MAX(Table2[Sales Month]),Table2[[#This Row],[Upsell $ Per Non-Paying User]]*Table2[[#This Row],[Non-Paying Users]],0)</f>
        <v>0</v>
      </c>
      <c r="J245" s="7" t="str" cm="1">
        <f t="array" ref="J245">_xlfn.IFS(Table2[[#This Row],[Current Upsell $ ]]=0,"",Table2[[#This Row],[Current Upsell $ ]]&gt;=400,"High",Table2[[#This Row],[Current Upsell $ ]]&gt;=100,"Medium", Table2[[#This Row],[Current Upsell $ ]]&lt;100,"Low")</f>
        <v/>
      </c>
      <c r="K2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6" spans="1:11" x14ac:dyDescent="0.2">
      <c r="A246">
        <v>100018</v>
      </c>
      <c r="B246" t="s">
        <v>1</v>
      </c>
      <c r="C246">
        <v>58</v>
      </c>
      <c r="D246">
        <v>79</v>
      </c>
      <c r="E246">
        <f>IF((Table2[[#This Row],[Number of Users]]-Table2[[#This Row],[Licenses Bought]]) &gt; 0,(Table2[[#This Row],[Number of Users]]-Table2[[#This Row],[Licenses Bought]]),0)</f>
        <v>21</v>
      </c>
      <c r="F246" s="1">
        <v>44287</v>
      </c>
      <c r="G246">
        <v>1450</v>
      </c>
      <c r="H246" s="4">
        <v>25</v>
      </c>
      <c r="I246">
        <f xml:space="preserve"> IF(Table2[[#This Row],[Sales Month]]=MAX(Table2[Sales Month]),Table2[[#This Row],[Upsell $ Per Non-Paying User]]*Table2[[#This Row],[Non-Paying Users]],0)</f>
        <v>0</v>
      </c>
      <c r="J246" s="7" t="str" cm="1">
        <f t="array" ref="J246">_xlfn.IFS(Table2[[#This Row],[Current Upsell $ ]]=0,"",Table2[[#This Row],[Current Upsell $ ]]&gt;=400,"High",Table2[[#This Row],[Current Upsell $ ]]&gt;=100,"Medium", Table2[[#This Row],[Current Upsell $ ]]&lt;100,"Low")</f>
        <v/>
      </c>
      <c r="K2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7" spans="1:11" x14ac:dyDescent="0.2">
      <c r="A247">
        <v>100018</v>
      </c>
      <c r="B247" t="s">
        <v>1</v>
      </c>
      <c r="C247">
        <v>58</v>
      </c>
      <c r="D247">
        <v>81</v>
      </c>
      <c r="E247">
        <f>IF((Table2[[#This Row],[Number of Users]]-Table2[[#This Row],[Licenses Bought]]) &gt; 0,(Table2[[#This Row],[Number of Users]]-Table2[[#This Row],[Licenses Bought]]),0)</f>
        <v>23</v>
      </c>
      <c r="F247" s="1">
        <v>44317</v>
      </c>
      <c r="G247">
        <v>1450</v>
      </c>
      <c r="H247" s="4">
        <v>25</v>
      </c>
      <c r="I247">
        <f xml:space="preserve"> IF(Table2[[#This Row],[Sales Month]]=MAX(Table2[Sales Month]),Table2[[#This Row],[Upsell $ Per Non-Paying User]]*Table2[[#This Row],[Non-Paying Users]],0)</f>
        <v>0</v>
      </c>
      <c r="J247" s="7" t="str" cm="1">
        <f t="array" ref="J247">_xlfn.IFS(Table2[[#This Row],[Current Upsell $ ]]=0,"",Table2[[#This Row],[Current Upsell $ ]]&gt;=400,"High",Table2[[#This Row],[Current Upsell $ ]]&gt;=100,"Medium", Table2[[#This Row],[Current Upsell $ ]]&lt;100,"Low")</f>
        <v/>
      </c>
      <c r="K2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8" spans="1:11" x14ac:dyDescent="0.2">
      <c r="A248">
        <v>100019</v>
      </c>
      <c r="B248" t="s">
        <v>3</v>
      </c>
      <c r="C248">
        <v>0</v>
      </c>
      <c r="D248">
        <v>29</v>
      </c>
      <c r="E248">
        <f>IF((Table2[[#This Row],[Number of Users]]-Table2[[#This Row],[Licenses Bought]]) &gt; 0,(Table2[[#This Row],[Number of Users]]-Table2[[#This Row],[Licenses Bought]]),0)</f>
        <v>29</v>
      </c>
      <c r="F248" s="1">
        <v>43922</v>
      </c>
      <c r="G248">
        <v>0</v>
      </c>
      <c r="H248" s="4">
        <v>10</v>
      </c>
      <c r="I248">
        <f xml:space="preserve"> IF(Table2[[#This Row],[Sales Month]]=MAX(Table2[Sales Month]),Table2[[#This Row],[Upsell $ Per Non-Paying User]]*Table2[[#This Row],[Non-Paying Users]],0)</f>
        <v>0</v>
      </c>
      <c r="J248" s="7" t="str" cm="1">
        <f t="array" ref="J248">_xlfn.IFS(Table2[[#This Row],[Current Upsell $ ]]=0,"",Table2[[#This Row],[Current Upsell $ ]]&gt;=400,"High",Table2[[#This Row],[Current Upsell $ ]]&gt;=100,"Medium", Table2[[#This Row],[Current Upsell $ ]]&lt;100,"Low")</f>
        <v/>
      </c>
      <c r="K2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49" spans="1:11" x14ac:dyDescent="0.2">
      <c r="A249">
        <v>100019</v>
      </c>
      <c r="B249" t="s">
        <v>0</v>
      </c>
      <c r="C249">
        <v>14</v>
      </c>
      <c r="D249">
        <v>44</v>
      </c>
      <c r="E249">
        <f>IF((Table2[[#This Row],[Number of Users]]-Table2[[#This Row],[Licenses Bought]]) &gt; 0,(Table2[[#This Row],[Number of Users]]-Table2[[#This Row],[Licenses Bought]]),0)</f>
        <v>30</v>
      </c>
      <c r="F249" s="1">
        <v>43952</v>
      </c>
      <c r="G249">
        <v>140</v>
      </c>
      <c r="H249" s="4">
        <v>10</v>
      </c>
      <c r="I249">
        <f xml:space="preserve"> IF(Table2[[#This Row],[Sales Month]]=MAX(Table2[Sales Month]),Table2[[#This Row],[Upsell $ Per Non-Paying User]]*Table2[[#This Row],[Non-Paying Users]],0)</f>
        <v>0</v>
      </c>
      <c r="J249" s="7" t="str" cm="1">
        <f t="array" ref="J249">_xlfn.IFS(Table2[[#This Row],[Current Upsell $ ]]=0,"",Table2[[#This Row],[Current Upsell $ ]]&gt;=400,"High",Table2[[#This Row],[Current Upsell $ ]]&gt;=100,"Medium", Table2[[#This Row],[Current Upsell $ ]]&lt;100,"Low")</f>
        <v/>
      </c>
      <c r="K2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0" spans="1:11" x14ac:dyDescent="0.2">
      <c r="A250">
        <v>100019</v>
      </c>
      <c r="B250" t="s">
        <v>0</v>
      </c>
      <c r="C250">
        <v>28</v>
      </c>
      <c r="D250">
        <v>38</v>
      </c>
      <c r="E250">
        <f>IF((Table2[[#This Row],[Number of Users]]-Table2[[#This Row],[Licenses Bought]]) &gt; 0,(Table2[[#This Row],[Number of Users]]-Table2[[#This Row],[Licenses Bought]]),0)</f>
        <v>10</v>
      </c>
      <c r="F250" s="1">
        <v>43983</v>
      </c>
      <c r="G250">
        <v>280</v>
      </c>
      <c r="H250" s="4">
        <v>10</v>
      </c>
      <c r="I250">
        <f xml:space="preserve"> IF(Table2[[#This Row],[Sales Month]]=MAX(Table2[Sales Month]),Table2[[#This Row],[Upsell $ Per Non-Paying User]]*Table2[[#This Row],[Non-Paying Users]],0)</f>
        <v>0</v>
      </c>
      <c r="J250" s="7" t="str" cm="1">
        <f t="array" ref="J250">_xlfn.IFS(Table2[[#This Row],[Current Upsell $ ]]=0,"",Table2[[#This Row],[Current Upsell $ ]]&gt;=400,"High",Table2[[#This Row],[Current Upsell $ ]]&gt;=100,"Medium", Table2[[#This Row],[Current Upsell $ ]]&lt;100,"Low")</f>
        <v/>
      </c>
      <c r="K2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1" spans="1:11" x14ac:dyDescent="0.2">
      <c r="A251">
        <v>100019</v>
      </c>
      <c r="B251" t="s">
        <v>0</v>
      </c>
      <c r="C251">
        <v>33</v>
      </c>
      <c r="D251">
        <v>33</v>
      </c>
      <c r="E251">
        <f>IF((Table2[[#This Row],[Number of Users]]-Table2[[#This Row],[Licenses Bought]]) &gt; 0,(Table2[[#This Row],[Number of Users]]-Table2[[#This Row],[Licenses Bought]]),0)</f>
        <v>0</v>
      </c>
      <c r="F251" s="1">
        <v>44013</v>
      </c>
      <c r="G251">
        <v>330</v>
      </c>
      <c r="H251" s="4">
        <v>10</v>
      </c>
      <c r="I251">
        <f xml:space="preserve"> IF(Table2[[#This Row],[Sales Month]]=MAX(Table2[Sales Month]),Table2[[#This Row],[Upsell $ Per Non-Paying User]]*Table2[[#This Row],[Non-Paying Users]],0)</f>
        <v>0</v>
      </c>
      <c r="J251" s="7" t="str" cm="1">
        <f t="array" ref="J251">_xlfn.IFS(Table2[[#This Row],[Current Upsell $ ]]=0,"",Table2[[#This Row],[Current Upsell $ ]]&gt;=400,"High",Table2[[#This Row],[Current Upsell $ ]]&gt;=100,"Medium", Table2[[#This Row],[Current Upsell $ ]]&lt;100,"Low")</f>
        <v/>
      </c>
      <c r="K2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2" spans="1:11" x14ac:dyDescent="0.2">
      <c r="A252">
        <v>100019</v>
      </c>
      <c r="B252" t="s">
        <v>0</v>
      </c>
      <c r="C252">
        <v>33</v>
      </c>
      <c r="D252">
        <v>45</v>
      </c>
      <c r="E252">
        <f>IF((Table2[[#This Row],[Number of Users]]-Table2[[#This Row],[Licenses Bought]]) &gt; 0,(Table2[[#This Row],[Number of Users]]-Table2[[#This Row],[Licenses Bought]]),0)</f>
        <v>12</v>
      </c>
      <c r="F252" s="1">
        <v>44044</v>
      </c>
      <c r="G252">
        <v>330</v>
      </c>
      <c r="H252" s="4">
        <v>10</v>
      </c>
      <c r="I252">
        <f xml:space="preserve"> IF(Table2[[#This Row],[Sales Month]]=MAX(Table2[Sales Month]),Table2[[#This Row],[Upsell $ Per Non-Paying User]]*Table2[[#This Row],[Non-Paying Users]],0)</f>
        <v>0</v>
      </c>
      <c r="J252" s="7" t="str" cm="1">
        <f t="array" ref="J252">_xlfn.IFS(Table2[[#This Row],[Current Upsell $ ]]=0,"",Table2[[#This Row],[Current Upsell $ ]]&gt;=400,"High",Table2[[#This Row],[Current Upsell $ ]]&gt;=100,"Medium", Table2[[#This Row],[Current Upsell $ ]]&lt;100,"Low")</f>
        <v/>
      </c>
      <c r="K2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3" spans="1:11" x14ac:dyDescent="0.2">
      <c r="A253">
        <v>100019</v>
      </c>
      <c r="B253" t="s">
        <v>0</v>
      </c>
      <c r="C253">
        <v>33</v>
      </c>
      <c r="D253">
        <v>45</v>
      </c>
      <c r="E253">
        <f>IF((Table2[[#This Row],[Number of Users]]-Table2[[#This Row],[Licenses Bought]]) &gt; 0,(Table2[[#This Row],[Number of Users]]-Table2[[#This Row],[Licenses Bought]]),0)</f>
        <v>12</v>
      </c>
      <c r="F253" s="1">
        <v>44075</v>
      </c>
      <c r="G253">
        <v>330</v>
      </c>
      <c r="H253" s="4">
        <v>10</v>
      </c>
      <c r="I253">
        <f xml:space="preserve"> IF(Table2[[#This Row],[Sales Month]]=MAX(Table2[Sales Month]),Table2[[#This Row],[Upsell $ Per Non-Paying User]]*Table2[[#This Row],[Non-Paying Users]],0)</f>
        <v>0</v>
      </c>
      <c r="J253" s="7" t="str" cm="1">
        <f t="array" ref="J253">_xlfn.IFS(Table2[[#This Row],[Current Upsell $ ]]=0,"",Table2[[#This Row],[Current Upsell $ ]]&gt;=400,"High",Table2[[#This Row],[Current Upsell $ ]]&gt;=100,"Medium", Table2[[#This Row],[Current Upsell $ ]]&lt;100,"Low")</f>
        <v/>
      </c>
      <c r="K2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4" spans="1:11" x14ac:dyDescent="0.2">
      <c r="A254">
        <v>100019</v>
      </c>
      <c r="B254" t="s">
        <v>0</v>
      </c>
      <c r="C254">
        <v>33</v>
      </c>
      <c r="D254">
        <v>45</v>
      </c>
      <c r="E254">
        <f>IF((Table2[[#This Row],[Number of Users]]-Table2[[#This Row],[Licenses Bought]]) &gt; 0,(Table2[[#This Row],[Number of Users]]-Table2[[#This Row],[Licenses Bought]]),0)</f>
        <v>12</v>
      </c>
      <c r="F254" s="1">
        <v>44105</v>
      </c>
      <c r="G254">
        <v>330</v>
      </c>
      <c r="H254" s="4">
        <v>10</v>
      </c>
      <c r="I254">
        <f xml:space="preserve"> IF(Table2[[#This Row],[Sales Month]]=MAX(Table2[Sales Month]),Table2[[#This Row],[Upsell $ Per Non-Paying User]]*Table2[[#This Row],[Non-Paying Users]],0)</f>
        <v>0</v>
      </c>
      <c r="J254" s="7" t="str" cm="1">
        <f t="array" ref="J254">_xlfn.IFS(Table2[[#This Row],[Current Upsell $ ]]=0,"",Table2[[#This Row],[Current Upsell $ ]]&gt;=400,"High",Table2[[#This Row],[Current Upsell $ ]]&gt;=100,"Medium", Table2[[#This Row],[Current Upsell $ ]]&lt;100,"Low")</f>
        <v/>
      </c>
      <c r="K2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5" spans="1:11" x14ac:dyDescent="0.2">
      <c r="A255">
        <v>100019</v>
      </c>
      <c r="B255" t="s">
        <v>0</v>
      </c>
      <c r="C255">
        <v>33</v>
      </c>
      <c r="D255">
        <v>39</v>
      </c>
      <c r="E255">
        <f>IF((Table2[[#This Row],[Number of Users]]-Table2[[#This Row],[Licenses Bought]]) &gt; 0,(Table2[[#This Row],[Number of Users]]-Table2[[#This Row],[Licenses Bought]]),0)</f>
        <v>6</v>
      </c>
      <c r="F255" s="1">
        <v>44136</v>
      </c>
      <c r="G255">
        <v>330</v>
      </c>
      <c r="H255" s="4">
        <v>10</v>
      </c>
      <c r="I255">
        <f xml:space="preserve"> IF(Table2[[#This Row],[Sales Month]]=MAX(Table2[Sales Month]),Table2[[#This Row],[Upsell $ Per Non-Paying User]]*Table2[[#This Row],[Non-Paying Users]],0)</f>
        <v>0</v>
      </c>
      <c r="J255" s="7" t="str" cm="1">
        <f t="array" ref="J255">_xlfn.IFS(Table2[[#This Row],[Current Upsell $ ]]=0,"",Table2[[#This Row],[Current Upsell $ ]]&gt;=400,"High",Table2[[#This Row],[Current Upsell $ ]]&gt;=100,"Medium", Table2[[#This Row],[Current Upsell $ ]]&lt;100,"Low")</f>
        <v/>
      </c>
      <c r="K2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6" spans="1:11" x14ac:dyDescent="0.2">
      <c r="A256">
        <v>100019</v>
      </c>
      <c r="B256" t="s">
        <v>0</v>
      </c>
      <c r="C256">
        <v>33</v>
      </c>
      <c r="D256">
        <v>37</v>
      </c>
      <c r="E256">
        <f>IF((Table2[[#This Row],[Number of Users]]-Table2[[#This Row],[Licenses Bought]]) &gt; 0,(Table2[[#This Row],[Number of Users]]-Table2[[#This Row],[Licenses Bought]]),0)</f>
        <v>4</v>
      </c>
      <c r="F256" s="1">
        <v>44166</v>
      </c>
      <c r="G256">
        <v>330</v>
      </c>
      <c r="H256" s="4">
        <v>10</v>
      </c>
      <c r="I256">
        <f xml:space="preserve"> IF(Table2[[#This Row],[Sales Month]]=MAX(Table2[Sales Month]),Table2[[#This Row],[Upsell $ Per Non-Paying User]]*Table2[[#This Row],[Non-Paying Users]],0)</f>
        <v>0</v>
      </c>
      <c r="J256" s="7" t="str" cm="1">
        <f t="array" ref="J256">_xlfn.IFS(Table2[[#This Row],[Current Upsell $ ]]=0,"",Table2[[#This Row],[Current Upsell $ ]]&gt;=400,"High",Table2[[#This Row],[Current Upsell $ ]]&gt;=100,"Medium", Table2[[#This Row],[Current Upsell $ ]]&lt;100,"Low")</f>
        <v/>
      </c>
      <c r="K2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7" spans="1:11" x14ac:dyDescent="0.2">
      <c r="A257">
        <v>100019</v>
      </c>
      <c r="B257" t="s">
        <v>0</v>
      </c>
      <c r="C257">
        <v>33</v>
      </c>
      <c r="D257">
        <v>30</v>
      </c>
      <c r="E257">
        <f>IF((Table2[[#This Row],[Number of Users]]-Table2[[#This Row],[Licenses Bought]]) &gt; 0,(Table2[[#This Row],[Number of Users]]-Table2[[#This Row],[Licenses Bought]]),0)</f>
        <v>0</v>
      </c>
      <c r="F257" s="1">
        <v>44197</v>
      </c>
      <c r="G257">
        <v>330</v>
      </c>
      <c r="H257" s="4">
        <v>10</v>
      </c>
      <c r="I257">
        <f xml:space="preserve"> IF(Table2[[#This Row],[Sales Month]]=MAX(Table2[Sales Month]),Table2[[#This Row],[Upsell $ Per Non-Paying User]]*Table2[[#This Row],[Non-Paying Users]],0)</f>
        <v>0</v>
      </c>
      <c r="J257" s="7" t="str" cm="1">
        <f t="array" ref="J257">_xlfn.IFS(Table2[[#This Row],[Current Upsell $ ]]=0,"",Table2[[#This Row],[Current Upsell $ ]]&gt;=400,"High",Table2[[#This Row],[Current Upsell $ ]]&gt;=100,"Medium", Table2[[#This Row],[Current Upsell $ ]]&lt;100,"Low")</f>
        <v/>
      </c>
      <c r="K2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8" spans="1:11" x14ac:dyDescent="0.2">
      <c r="A258">
        <v>100019</v>
      </c>
      <c r="B258" t="s">
        <v>0</v>
      </c>
      <c r="C258">
        <v>33</v>
      </c>
      <c r="D258">
        <v>47</v>
      </c>
      <c r="E258">
        <f>IF((Table2[[#This Row],[Number of Users]]-Table2[[#This Row],[Licenses Bought]]) &gt; 0,(Table2[[#This Row],[Number of Users]]-Table2[[#This Row],[Licenses Bought]]),0)</f>
        <v>14</v>
      </c>
      <c r="F258" s="1">
        <v>44228</v>
      </c>
      <c r="G258">
        <v>330</v>
      </c>
      <c r="H258" s="4">
        <v>10</v>
      </c>
      <c r="I258">
        <f xml:space="preserve"> IF(Table2[[#This Row],[Sales Month]]=MAX(Table2[Sales Month]),Table2[[#This Row],[Upsell $ Per Non-Paying User]]*Table2[[#This Row],[Non-Paying Users]],0)</f>
        <v>0</v>
      </c>
      <c r="J258" s="7" t="str" cm="1">
        <f t="array" ref="J258">_xlfn.IFS(Table2[[#This Row],[Current Upsell $ ]]=0,"",Table2[[#This Row],[Current Upsell $ ]]&gt;=400,"High",Table2[[#This Row],[Current Upsell $ ]]&gt;=100,"Medium", Table2[[#This Row],[Current Upsell $ ]]&lt;100,"Low")</f>
        <v/>
      </c>
      <c r="K2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59" spans="1:11" x14ac:dyDescent="0.2">
      <c r="A259">
        <v>100019</v>
      </c>
      <c r="B259" t="s">
        <v>0</v>
      </c>
      <c r="C259">
        <v>33</v>
      </c>
      <c r="D259">
        <v>48</v>
      </c>
      <c r="E259">
        <f>IF((Table2[[#This Row],[Number of Users]]-Table2[[#This Row],[Licenses Bought]]) &gt; 0,(Table2[[#This Row],[Number of Users]]-Table2[[#This Row],[Licenses Bought]]),0)</f>
        <v>15</v>
      </c>
      <c r="F259" s="1">
        <v>44256</v>
      </c>
      <c r="G259">
        <v>330</v>
      </c>
      <c r="H259" s="4">
        <v>10</v>
      </c>
      <c r="I259">
        <f xml:space="preserve"> IF(Table2[[#This Row],[Sales Month]]=MAX(Table2[Sales Month]),Table2[[#This Row],[Upsell $ Per Non-Paying User]]*Table2[[#This Row],[Non-Paying Users]],0)</f>
        <v>0</v>
      </c>
      <c r="J259" s="7" t="str" cm="1">
        <f t="array" ref="J259">_xlfn.IFS(Table2[[#This Row],[Current Upsell $ ]]=0,"",Table2[[#This Row],[Current Upsell $ ]]&gt;=400,"High",Table2[[#This Row],[Current Upsell $ ]]&gt;=100,"Medium", Table2[[#This Row],[Current Upsell $ ]]&lt;100,"Low")</f>
        <v/>
      </c>
      <c r="K2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0" spans="1:11" x14ac:dyDescent="0.2">
      <c r="A260">
        <v>100019</v>
      </c>
      <c r="B260" t="s">
        <v>0</v>
      </c>
      <c r="C260">
        <v>33</v>
      </c>
      <c r="D260">
        <v>33</v>
      </c>
      <c r="E260">
        <f>IF((Table2[[#This Row],[Number of Users]]-Table2[[#This Row],[Licenses Bought]]) &gt; 0,(Table2[[#This Row],[Number of Users]]-Table2[[#This Row],[Licenses Bought]]),0)</f>
        <v>0</v>
      </c>
      <c r="F260" s="1">
        <v>44287</v>
      </c>
      <c r="G260">
        <v>330</v>
      </c>
      <c r="H260" s="4">
        <v>10</v>
      </c>
      <c r="I260">
        <f xml:space="preserve"> IF(Table2[[#This Row],[Sales Month]]=MAX(Table2[Sales Month]),Table2[[#This Row],[Upsell $ Per Non-Paying User]]*Table2[[#This Row],[Non-Paying Users]],0)</f>
        <v>0</v>
      </c>
      <c r="J260" s="7" t="str" cm="1">
        <f t="array" ref="J260">_xlfn.IFS(Table2[[#This Row],[Current Upsell $ ]]=0,"",Table2[[#This Row],[Current Upsell $ ]]&gt;=400,"High",Table2[[#This Row],[Current Upsell $ ]]&gt;=100,"Medium", Table2[[#This Row],[Current Upsell $ ]]&lt;100,"Low")</f>
        <v/>
      </c>
      <c r="K2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1" spans="1:11" x14ac:dyDescent="0.2">
      <c r="A261">
        <v>100019</v>
      </c>
      <c r="B261" t="s">
        <v>0</v>
      </c>
      <c r="C261">
        <v>33</v>
      </c>
      <c r="D261">
        <v>43</v>
      </c>
      <c r="E261">
        <f>IF((Table2[[#This Row],[Number of Users]]-Table2[[#This Row],[Licenses Bought]]) &gt; 0,(Table2[[#This Row],[Number of Users]]-Table2[[#This Row],[Licenses Bought]]),0)</f>
        <v>10</v>
      </c>
      <c r="F261" s="1">
        <v>44317</v>
      </c>
      <c r="G261">
        <v>330</v>
      </c>
      <c r="H261" s="4">
        <v>10</v>
      </c>
      <c r="I261">
        <f xml:space="preserve"> IF(Table2[[#This Row],[Sales Month]]=MAX(Table2[Sales Month]),Table2[[#This Row],[Upsell $ Per Non-Paying User]]*Table2[[#This Row],[Non-Paying Users]],0)</f>
        <v>0</v>
      </c>
      <c r="J261" s="7" t="str" cm="1">
        <f t="array" ref="J261">_xlfn.IFS(Table2[[#This Row],[Current Upsell $ ]]=0,"",Table2[[#This Row],[Current Upsell $ ]]&gt;=400,"High",Table2[[#This Row],[Current Upsell $ ]]&gt;=100,"Medium", Table2[[#This Row],[Current Upsell $ ]]&lt;100,"Low")</f>
        <v/>
      </c>
      <c r="K2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2" spans="1:11" x14ac:dyDescent="0.2">
      <c r="A262">
        <v>100020</v>
      </c>
      <c r="B262" t="s">
        <v>3</v>
      </c>
      <c r="C262">
        <v>0</v>
      </c>
      <c r="D262">
        <v>14</v>
      </c>
      <c r="E262">
        <f>IF((Table2[[#This Row],[Number of Users]]-Table2[[#This Row],[Licenses Bought]]) &gt; 0,(Table2[[#This Row],[Number of Users]]-Table2[[#This Row],[Licenses Bought]]),0)</f>
        <v>14</v>
      </c>
      <c r="F262" s="1">
        <v>43922</v>
      </c>
      <c r="G262">
        <v>0</v>
      </c>
      <c r="H262" s="4">
        <v>10</v>
      </c>
      <c r="I262">
        <f xml:space="preserve"> IF(Table2[[#This Row],[Sales Month]]=MAX(Table2[Sales Month]),Table2[[#This Row],[Upsell $ Per Non-Paying User]]*Table2[[#This Row],[Non-Paying Users]],0)</f>
        <v>0</v>
      </c>
      <c r="J262" s="7" t="str" cm="1">
        <f t="array" ref="J262">_xlfn.IFS(Table2[[#This Row],[Current Upsell $ ]]=0,"",Table2[[#This Row],[Current Upsell $ ]]&gt;=400,"High",Table2[[#This Row],[Current Upsell $ ]]&gt;=100,"Medium", Table2[[#This Row],[Current Upsell $ ]]&lt;100,"Low")</f>
        <v/>
      </c>
      <c r="K2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3" spans="1:11" x14ac:dyDescent="0.2">
      <c r="A263">
        <v>100020</v>
      </c>
      <c r="B263" t="s">
        <v>0</v>
      </c>
      <c r="C263">
        <v>11</v>
      </c>
      <c r="D263">
        <v>15</v>
      </c>
      <c r="E263">
        <f>IF((Table2[[#This Row],[Number of Users]]-Table2[[#This Row],[Licenses Bought]]) &gt; 0,(Table2[[#This Row],[Number of Users]]-Table2[[#This Row],[Licenses Bought]]),0)</f>
        <v>4</v>
      </c>
      <c r="F263" s="1">
        <v>43952</v>
      </c>
      <c r="G263">
        <v>110</v>
      </c>
      <c r="H263" s="4">
        <v>10</v>
      </c>
      <c r="I263">
        <f xml:space="preserve"> IF(Table2[[#This Row],[Sales Month]]=MAX(Table2[Sales Month]),Table2[[#This Row],[Upsell $ Per Non-Paying User]]*Table2[[#This Row],[Non-Paying Users]],0)</f>
        <v>0</v>
      </c>
      <c r="J263" s="7" t="str" cm="1">
        <f t="array" ref="J263">_xlfn.IFS(Table2[[#This Row],[Current Upsell $ ]]=0,"",Table2[[#This Row],[Current Upsell $ ]]&gt;=400,"High",Table2[[#This Row],[Current Upsell $ ]]&gt;=100,"Medium", Table2[[#This Row],[Current Upsell $ ]]&lt;100,"Low")</f>
        <v/>
      </c>
      <c r="K2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4" spans="1:11" x14ac:dyDescent="0.2">
      <c r="A264">
        <v>100020</v>
      </c>
      <c r="B264" t="s">
        <v>0</v>
      </c>
      <c r="C264">
        <v>10</v>
      </c>
      <c r="D264">
        <v>17</v>
      </c>
      <c r="E264">
        <f>IF((Table2[[#This Row],[Number of Users]]-Table2[[#This Row],[Licenses Bought]]) &gt; 0,(Table2[[#This Row],[Number of Users]]-Table2[[#This Row],[Licenses Bought]]),0)</f>
        <v>7</v>
      </c>
      <c r="F264" s="1">
        <v>43983</v>
      </c>
      <c r="G264">
        <v>100</v>
      </c>
      <c r="H264" s="4">
        <v>10</v>
      </c>
      <c r="I264">
        <f xml:space="preserve"> IF(Table2[[#This Row],[Sales Month]]=MAX(Table2[Sales Month]),Table2[[#This Row],[Upsell $ Per Non-Paying User]]*Table2[[#This Row],[Non-Paying Users]],0)</f>
        <v>0</v>
      </c>
      <c r="J264" s="7" t="str" cm="1">
        <f t="array" ref="J264">_xlfn.IFS(Table2[[#This Row],[Current Upsell $ ]]=0,"",Table2[[#This Row],[Current Upsell $ ]]&gt;=400,"High",Table2[[#This Row],[Current Upsell $ ]]&gt;=100,"Medium", Table2[[#This Row],[Current Upsell $ ]]&lt;100,"Low")</f>
        <v/>
      </c>
      <c r="K2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5" spans="1:11" x14ac:dyDescent="0.2">
      <c r="A265">
        <v>100020</v>
      </c>
      <c r="B265" t="s">
        <v>0</v>
      </c>
      <c r="C265">
        <v>12</v>
      </c>
      <c r="D265">
        <v>17</v>
      </c>
      <c r="E265">
        <f>IF((Table2[[#This Row],[Number of Users]]-Table2[[#This Row],[Licenses Bought]]) &gt; 0,(Table2[[#This Row],[Number of Users]]-Table2[[#This Row],[Licenses Bought]]),0)</f>
        <v>5</v>
      </c>
      <c r="F265" s="1">
        <v>44013</v>
      </c>
      <c r="G265">
        <v>120</v>
      </c>
      <c r="H265" s="4">
        <v>10</v>
      </c>
      <c r="I265">
        <f xml:space="preserve"> IF(Table2[[#This Row],[Sales Month]]=MAX(Table2[Sales Month]),Table2[[#This Row],[Upsell $ Per Non-Paying User]]*Table2[[#This Row],[Non-Paying Users]],0)</f>
        <v>0</v>
      </c>
      <c r="J265" s="7" t="str" cm="1">
        <f t="array" ref="J265">_xlfn.IFS(Table2[[#This Row],[Current Upsell $ ]]=0,"",Table2[[#This Row],[Current Upsell $ ]]&gt;=400,"High",Table2[[#This Row],[Current Upsell $ ]]&gt;=100,"Medium", Table2[[#This Row],[Current Upsell $ ]]&lt;100,"Low")</f>
        <v/>
      </c>
      <c r="K2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6" spans="1:11" x14ac:dyDescent="0.2">
      <c r="A266">
        <v>100020</v>
      </c>
      <c r="B266" t="s">
        <v>0</v>
      </c>
      <c r="C266">
        <v>12</v>
      </c>
      <c r="D266">
        <v>16</v>
      </c>
      <c r="E266">
        <f>IF((Table2[[#This Row],[Number of Users]]-Table2[[#This Row],[Licenses Bought]]) &gt; 0,(Table2[[#This Row],[Number of Users]]-Table2[[#This Row],[Licenses Bought]]),0)</f>
        <v>4</v>
      </c>
      <c r="F266" s="1">
        <v>44044</v>
      </c>
      <c r="G266">
        <v>120</v>
      </c>
      <c r="H266" s="4">
        <v>10</v>
      </c>
      <c r="I266">
        <f xml:space="preserve"> IF(Table2[[#This Row],[Sales Month]]=MAX(Table2[Sales Month]),Table2[[#This Row],[Upsell $ Per Non-Paying User]]*Table2[[#This Row],[Non-Paying Users]],0)</f>
        <v>0</v>
      </c>
      <c r="J266" s="7" t="str" cm="1">
        <f t="array" ref="J266">_xlfn.IFS(Table2[[#This Row],[Current Upsell $ ]]=0,"",Table2[[#This Row],[Current Upsell $ ]]&gt;=400,"High",Table2[[#This Row],[Current Upsell $ ]]&gt;=100,"Medium", Table2[[#This Row],[Current Upsell $ ]]&lt;100,"Low")</f>
        <v/>
      </c>
      <c r="K2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7" spans="1:11" x14ac:dyDescent="0.2">
      <c r="A267">
        <v>100020</v>
      </c>
      <c r="B267" t="s">
        <v>0</v>
      </c>
      <c r="C267">
        <v>12</v>
      </c>
      <c r="D267">
        <v>17</v>
      </c>
      <c r="E267">
        <f>IF((Table2[[#This Row],[Number of Users]]-Table2[[#This Row],[Licenses Bought]]) &gt; 0,(Table2[[#This Row],[Number of Users]]-Table2[[#This Row],[Licenses Bought]]),0)</f>
        <v>5</v>
      </c>
      <c r="F267" s="1">
        <v>44075</v>
      </c>
      <c r="G267">
        <v>120</v>
      </c>
      <c r="H267" s="4">
        <v>10</v>
      </c>
      <c r="I267">
        <f xml:space="preserve"> IF(Table2[[#This Row],[Sales Month]]=MAX(Table2[Sales Month]),Table2[[#This Row],[Upsell $ Per Non-Paying User]]*Table2[[#This Row],[Non-Paying Users]],0)</f>
        <v>0</v>
      </c>
      <c r="J267" s="7" t="str" cm="1">
        <f t="array" ref="J267">_xlfn.IFS(Table2[[#This Row],[Current Upsell $ ]]=0,"",Table2[[#This Row],[Current Upsell $ ]]&gt;=400,"High",Table2[[#This Row],[Current Upsell $ ]]&gt;=100,"Medium", Table2[[#This Row],[Current Upsell $ ]]&lt;100,"Low")</f>
        <v/>
      </c>
      <c r="K2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8" spans="1:11" x14ac:dyDescent="0.2">
      <c r="A268">
        <v>100020</v>
      </c>
      <c r="B268" t="s">
        <v>0</v>
      </c>
      <c r="C268">
        <v>12</v>
      </c>
      <c r="D268">
        <v>17</v>
      </c>
      <c r="E268">
        <f>IF((Table2[[#This Row],[Number of Users]]-Table2[[#This Row],[Licenses Bought]]) &gt; 0,(Table2[[#This Row],[Number of Users]]-Table2[[#This Row],[Licenses Bought]]),0)</f>
        <v>5</v>
      </c>
      <c r="F268" s="1">
        <v>44105</v>
      </c>
      <c r="G268">
        <v>120</v>
      </c>
      <c r="H268" s="4">
        <v>10</v>
      </c>
      <c r="I268">
        <f xml:space="preserve"> IF(Table2[[#This Row],[Sales Month]]=MAX(Table2[Sales Month]),Table2[[#This Row],[Upsell $ Per Non-Paying User]]*Table2[[#This Row],[Non-Paying Users]],0)</f>
        <v>0</v>
      </c>
      <c r="J268" s="7" t="str" cm="1">
        <f t="array" ref="J268">_xlfn.IFS(Table2[[#This Row],[Current Upsell $ ]]=0,"",Table2[[#This Row],[Current Upsell $ ]]&gt;=400,"High",Table2[[#This Row],[Current Upsell $ ]]&gt;=100,"Medium", Table2[[#This Row],[Current Upsell $ ]]&lt;100,"Low")</f>
        <v/>
      </c>
      <c r="K2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69" spans="1:11" x14ac:dyDescent="0.2">
      <c r="A269">
        <v>100020</v>
      </c>
      <c r="B269" t="s">
        <v>0</v>
      </c>
      <c r="C269">
        <v>12</v>
      </c>
      <c r="D269">
        <v>16</v>
      </c>
      <c r="E269">
        <f>IF((Table2[[#This Row],[Number of Users]]-Table2[[#This Row],[Licenses Bought]]) &gt; 0,(Table2[[#This Row],[Number of Users]]-Table2[[#This Row],[Licenses Bought]]),0)</f>
        <v>4</v>
      </c>
      <c r="F269" s="1">
        <v>44136</v>
      </c>
      <c r="G269">
        <v>120</v>
      </c>
      <c r="H269" s="4">
        <v>10</v>
      </c>
      <c r="I269">
        <f xml:space="preserve"> IF(Table2[[#This Row],[Sales Month]]=MAX(Table2[Sales Month]),Table2[[#This Row],[Upsell $ Per Non-Paying User]]*Table2[[#This Row],[Non-Paying Users]],0)</f>
        <v>0</v>
      </c>
      <c r="J269" s="7" t="str" cm="1">
        <f t="array" ref="J269">_xlfn.IFS(Table2[[#This Row],[Current Upsell $ ]]=0,"",Table2[[#This Row],[Current Upsell $ ]]&gt;=400,"High",Table2[[#This Row],[Current Upsell $ ]]&gt;=100,"Medium", Table2[[#This Row],[Current Upsell $ ]]&lt;100,"Low")</f>
        <v/>
      </c>
      <c r="K2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0" spans="1:11" x14ac:dyDescent="0.2">
      <c r="A270">
        <v>100020</v>
      </c>
      <c r="B270" t="s">
        <v>0</v>
      </c>
      <c r="C270">
        <v>12</v>
      </c>
      <c r="D270">
        <v>12</v>
      </c>
      <c r="E270">
        <f>IF((Table2[[#This Row],[Number of Users]]-Table2[[#This Row],[Licenses Bought]]) &gt; 0,(Table2[[#This Row],[Number of Users]]-Table2[[#This Row],[Licenses Bought]]),0)</f>
        <v>0</v>
      </c>
      <c r="F270" s="1">
        <v>44166</v>
      </c>
      <c r="G270">
        <v>120</v>
      </c>
      <c r="H270" s="4">
        <v>10</v>
      </c>
      <c r="I270">
        <f xml:space="preserve"> IF(Table2[[#This Row],[Sales Month]]=MAX(Table2[Sales Month]),Table2[[#This Row],[Upsell $ Per Non-Paying User]]*Table2[[#This Row],[Non-Paying Users]],0)</f>
        <v>0</v>
      </c>
      <c r="J270" s="7" t="str" cm="1">
        <f t="array" ref="J270">_xlfn.IFS(Table2[[#This Row],[Current Upsell $ ]]=0,"",Table2[[#This Row],[Current Upsell $ ]]&gt;=400,"High",Table2[[#This Row],[Current Upsell $ ]]&gt;=100,"Medium", Table2[[#This Row],[Current Upsell $ ]]&lt;100,"Low")</f>
        <v/>
      </c>
      <c r="K2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1" spans="1:11" x14ac:dyDescent="0.2">
      <c r="A271">
        <v>100020</v>
      </c>
      <c r="B271" t="s">
        <v>0</v>
      </c>
      <c r="C271">
        <v>12</v>
      </c>
      <c r="D271">
        <v>12</v>
      </c>
      <c r="E271">
        <f>IF((Table2[[#This Row],[Number of Users]]-Table2[[#This Row],[Licenses Bought]]) &gt; 0,(Table2[[#This Row],[Number of Users]]-Table2[[#This Row],[Licenses Bought]]),0)</f>
        <v>0</v>
      </c>
      <c r="F271" s="1">
        <v>44197</v>
      </c>
      <c r="G271">
        <v>120</v>
      </c>
      <c r="H271" s="4">
        <v>10</v>
      </c>
      <c r="I271">
        <f xml:space="preserve"> IF(Table2[[#This Row],[Sales Month]]=MAX(Table2[Sales Month]),Table2[[#This Row],[Upsell $ Per Non-Paying User]]*Table2[[#This Row],[Non-Paying Users]],0)</f>
        <v>0</v>
      </c>
      <c r="J271" s="7" t="str" cm="1">
        <f t="array" ref="J271">_xlfn.IFS(Table2[[#This Row],[Current Upsell $ ]]=0,"",Table2[[#This Row],[Current Upsell $ ]]&gt;=400,"High",Table2[[#This Row],[Current Upsell $ ]]&gt;=100,"Medium", Table2[[#This Row],[Current Upsell $ ]]&lt;100,"Low")</f>
        <v/>
      </c>
      <c r="K2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2" spans="1:11" x14ac:dyDescent="0.2">
      <c r="A272">
        <v>100020</v>
      </c>
      <c r="B272" t="s">
        <v>0</v>
      </c>
      <c r="C272">
        <v>12</v>
      </c>
      <c r="D272">
        <v>15</v>
      </c>
      <c r="E272">
        <f>IF((Table2[[#This Row],[Number of Users]]-Table2[[#This Row],[Licenses Bought]]) &gt; 0,(Table2[[#This Row],[Number of Users]]-Table2[[#This Row],[Licenses Bought]]),0)</f>
        <v>3</v>
      </c>
      <c r="F272" s="1">
        <v>44228</v>
      </c>
      <c r="G272">
        <v>120</v>
      </c>
      <c r="H272" s="4">
        <v>10</v>
      </c>
      <c r="I272">
        <f xml:space="preserve"> IF(Table2[[#This Row],[Sales Month]]=MAX(Table2[Sales Month]),Table2[[#This Row],[Upsell $ Per Non-Paying User]]*Table2[[#This Row],[Non-Paying Users]],0)</f>
        <v>0</v>
      </c>
      <c r="J272" s="7" t="str" cm="1">
        <f t="array" ref="J272">_xlfn.IFS(Table2[[#This Row],[Current Upsell $ ]]=0,"",Table2[[#This Row],[Current Upsell $ ]]&gt;=400,"High",Table2[[#This Row],[Current Upsell $ ]]&gt;=100,"Medium", Table2[[#This Row],[Current Upsell $ ]]&lt;100,"Low")</f>
        <v/>
      </c>
      <c r="K2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3" spans="1:11" x14ac:dyDescent="0.2">
      <c r="A273">
        <v>100020</v>
      </c>
      <c r="B273" t="s">
        <v>0</v>
      </c>
      <c r="C273">
        <v>12</v>
      </c>
      <c r="D273">
        <v>15</v>
      </c>
      <c r="E273">
        <f>IF((Table2[[#This Row],[Number of Users]]-Table2[[#This Row],[Licenses Bought]]) &gt; 0,(Table2[[#This Row],[Number of Users]]-Table2[[#This Row],[Licenses Bought]]),0)</f>
        <v>3</v>
      </c>
      <c r="F273" s="1">
        <v>44256</v>
      </c>
      <c r="G273">
        <v>120</v>
      </c>
      <c r="H273" s="4">
        <v>10</v>
      </c>
      <c r="I273">
        <f xml:space="preserve"> IF(Table2[[#This Row],[Sales Month]]=MAX(Table2[Sales Month]),Table2[[#This Row],[Upsell $ Per Non-Paying User]]*Table2[[#This Row],[Non-Paying Users]],0)</f>
        <v>0</v>
      </c>
      <c r="J273" s="7" t="str" cm="1">
        <f t="array" ref="J273">_xlfn.IFS(Table2[[#This Row],[Current Upsell $ ]]=0,"",Table2[[#This Row],[Current Upsell $ ]]&gt;=400,"High",Table2[[#This Row],[Current Upsell $ ]]&gt;=100,"Medium", Table2[[#This Row],[Current Upsell $ ]]&lt;100,"Low")</f>
        <v/>
      </c>
      <c r="K2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4" spans="1:11" x14ac:dyDescent="0.2">
      <c r="A274">
        <v>100020</v>
      </c>
      <c r="B274" t="s">
        <v>0</v>
      </c>
      <c r="C274">
        <v>12</v>
      </c>
      <c r="D274">
        <v>16</v>
      </c>
      <c r="E274">
        <f>IF((Table2[[#This Row],[Number of Users]]-Table2[[#This Row],[Licenses Bought]]) &gt; 0,(Table2[[#This Row],[Number of Users]]-Table2[[#This Row],[Licenses Bought]]),0)</f>
        <v>4</v>
      </c>
      <c r="F274" s="1">
        <v>44287</v>
      </c>
      <c r="G274">
        <v>120</v>
      </c>
      <c r="H274" s="4">
        <v>10</v>
      </c>
      <c r="I274">
        <f xml:space="preserve"> IF(Table2[[#This Row],[Sales Month]]=MAX(Table2[Sales Month]),Table2[[#This Row],[Upsell $ Per Non-Paying User]]*Table2[[#This Row],[Non-Paying Users]],0)</f>
        <v>0</v>
      </c>
      <c r="J274" s="7" t="str" cm="1">
        <f t="array" ref="J274">_xlfn.IFS(Table2[[#This Row],[Current Upsell $ ]]=0,"",Table2[[#This Row],[Current Upsell $ ]]&gt;=400,"High",Table2[[#This Row],[Current Upsell $ ]]&gt;=100,"Medium", Table2[[#This Row],[Current Upsell $ ]]&lt;100,"Low")</f>
        <v/>
      </c>
      <c r="K2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5" spans="1:11" x14ac:dyDescent="0.2">
      <c r="A275">
        <v>100020</v>
      </c>
      <c r="B275" t="s">
        <v>0</v>
      </c>
      <c r="C275">
        <v>12</v>
      </c>
      <c r="D275">
        <v>15</v>
      </c>
      <c r="E275">
        <f>IF((Table2[[#This Row],[Number of Users]]-Table2[[#This Row],[Licenses Bought]]) &gt; 0,(Table2[[#This Row],[Number of Users]]-Table2[[#This Row],[Licenses Bought]]),0)</f>
        <v>3</v>
      </c>
      <c r="F275" s="1">
        <v>44317</v>
      </c>
      <c r="G275">
        <v>120</v>
      </c>
      <c r="H275" s="4">
        <v>10</v>
      </c>
      <c r="I275">
        <f xml:space="preserve"> IF(Table2[[#This Row],[Sales Month]]=MAX(Table2[Sales Month]),Table2[[#This Row],[Upsell $ Per Non-Paying User]]*Table2[[#This Row],[Non-Paying Users]],0)</f>
        <v>0</v>
      </c>
      <c r="J275" s="7" t="str" cm="1">
        <f t="array" ref="J275">_xlfn.IFS(Table2[[#This Row],[Current Upsell $ ]]=0,"",Table2[[#This Row],[Current Upsell $ ]]&gt;=400,"High",Table2[[#This Row],[Current Upsell $ ]]&gt;=100,"Medium", Table2[[#This Row],[Current Upsell $ ]]&lt;100,"Low")</f>
        <v/>
      </c>
      <c r="K2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6" spans="1:11" x14ac:dyDescent="0.2">
      <c r="A276">
        <v>100021</v>
      </c>
      <c r="B276" t="s">
        <v>3</v>
      </c>
      <c r="C276">
        <v>0</v>
      </c>
      <c r="D276">
        <v>15</v>
      </c>
      <c r="E276">
        <f>IF((Table2[[#This Row],[Number of Users]]-Table2[[#This Row],[Licenses Bought]]) &gt; 0,(Table2[[#This Row],[Number of Users]]-Table2[[#This Row],[Licenses Bought]]),0)</f>
        <v>15</v>
      </c>
      <c r="F276" s="1">
        <v>43922</v>
      </c>
      <c r="G276">
        <v>0</v>
      </c>
      <c r="H276" s="4">
        <v>10</v>
      </c>
      <c r="I276">
        <f xml:space="preserve"> IF(Table2[[#This Row],[Sales Month]]=MAX(Table2[Sales Month]),Table2[[#This Row],[Upsell $ Per Non-Paying User]]*Table2[[#This Row],[Non-Paying Users]],0)</f>
        <v>0</v>
      </c>
      <c r="J276" s="7" t="str" cm="1">
        <f t="array" ref="J276">_xlfn.IFS(Table2[[#This Row],[Current Upsell $ ]]=0,"",Table2[[#This Row],[Current Upsell $ ]]&gt;=400,"High",Table2[[#This Row],[Current Upsell $ ]]&gt;=100,"Medium", Table2[[#This Row],[Current Upsell $ ]]&lt;100,"Low")</f>
        <v/>
      </c>
      <c r="K2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7" spans="1:11" x14ac:dyDescent="0.2">
      <c r="A277">
        <v>100021</v>
      </c>
      <c r="B277" t="s">
        <v>3</v>
      </c>
      <c r="C277">
        <v>0</v>
      </c>
      <c r="D277">
        <v>14</v>
      </c>
      <c r="E277">
        <f>IF((Table2[[#This Row],[Number of Users]]-Table2[[#This Row],[Licenses Bought]]) &gt; 0,(Table2[[#This Row],[Number of Users]]-Table2[[#This Row],[Licenses Bought]]),0)</f>
        <v>14</v>
      </c>
      <c r="F277" s="1">
        <v>43952</v>
      </c>
      <c r="G277">
        <v>0</v>
      </c>
      <c r="H277" s="4">
        <v>10</v>
      </c>
      <c r="I277">
        <f xml:space="preserve"> IF(Table2[[#This Row],[Sales Month]]=MAX(Table2[Sales Month]),Table2[[#This Row],[Upsell $ Per Non-Paying User]]*Table2[[#This Row],[Non-Paying Users]],0)</f>
        <v>0</v>
      </c>
      <c r="J277" s="7" t="str" cm="1">
        <f t="array" ref="J277">_xlfn.IFS(Table2[[#This Row],[Current Upsell $ ]]=0,"",Table2[[#This Row],[Current Upsell $ ]]&gt;=400,"High",Table2[[#This Row],[Current Upsell $ ]]&gt;=100,"Medium", Table2[[#This Row],[Current Upsell $ ]]&lt;100,"Low")</f>
        <v/>
      </c>
      <c r="K2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8" spans="1:11" x14ac:dyDescent="0.2">
      <c r="A278">
        <v>100021</v>
      </c>
      <c r="B278" t="s">
        <v>3</v>
      </c>
      <c r="C278">
        <v>0</v>
      </c>
      <c r="D278">
        <v>15</v>
      </c>
      <c r="E278">
        <f>IF((Table2[[#This Row],[Number of Users]]-Table2[[#This Row],[Licenses Bought]]) &gt; 0,(Table2[[#This Row],[Number of Users]]-Table2[[#This Row],[Licenses Bought]]),0)</f>
        <v>15</v>
      </c>
      <c r="F278" s="1">
        <v>43983</v>
      </c>
      <c r="G278">
        <v>0</v>
      </c>
      <c r="H278" s="4">
        <v>10</v>
      </c>
      <c r="I278">
        <f xml:space="preserve"> IF(Table2[[#This Row],[Sales Month]]=MAX(Table2[Sales Month]),Table2[[#This Row],[Upsell $ Per Non-Paying User]]*Table2[[#This Row],[Non-Paying Users]],0)</f>
        <v>0</v>
      </c>
      <c r="J278" s="7" t="str" cm="1">
        <f t="array" ref="J278">_xlfn.IFS(Table2[[#This Row],[Current Upsell $ ]]=0,"",Table2[[#This Row],[Current Upsell $ ]]&gt;=400,"High",Table2[[#This Row],[Current Upsell $ ]]&gt;=100,"Medium", Table2[[#This Row],[Current Upsell $ ]]&lt;100,"Low")</f>
        <v/>
      </c>
      <c r="K2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79" spans="1:11" x14ac:dyDescent="0.2">
      <c r="A279">
        <v>100021</v>
      </c>
      <c r="B279" t="s">
        <v>3</v>
      </c>
      <c r="C279">
        <v>0</v>
      </c>
      <c r="D279">
        <v>14</v>
      </c>
      <c r="E279">
        <f>IF((Table2[[#This Row],[Number of Users]]-Table2[[#This Row],[Licenses Bought]]) &gt; 0,(Table2[[#This Row],[Number of Users]]-Table2[[#This Row],[Licenses Bought]]),0)</f>
        <v>14</v>
      </c>
      <c r="F279" s="1">
        <v>44013</v>
      </c>
      <c r="G279">
        <v>0</v>
      </c>
      <c r="H279" s="4">
        <v>10</v>
      </c>
      <c r="I279">
        <f xml:space="preserve"> IF(Table2[[#This Row],[Sales Month]]=MAX(Table2[Sales Month]),Table2[[#This Row],[Upsell $ Per Non-Paying User]]*Table2[[#This Row],[Non-Paying Users]],0)</f>
        <v>0</v>
      </c>
      <c r="J279" s="7" t="str" cm="1">
        <f t="array" ref="J279">_xlfn.IFS(Table2[[#This Row],[Current Upsell $ ]]=0,"",Table2[[#This Row],[Current Upsell $ ]]&gt;=400,"High",Table2[[#This Row],[Current Upsell $ ]]&gt;=100,"Medium", Table2[[#This Row],[Current Upsell $ ]]&lt;100,"Low")</f>
        <v/>
      </c>
      <c r="K2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0" spans="1:11" x14ac:dyDescent="0.2">
      <c r="A280">
        <v>100021</v>
      </c>
      <c r="B280" t="s">
        <v>3</v>
      </c>
      <c r="C280">
        <v>0</v>
      </c>
      <c r="D280">
        <v>13</v>
      </c>
      <c r="E280">
        <f>IF((Table2[[#This Row],[Number of Users]]-Table2[[#This Row],[Licenses Bought]]) &gt; 0,(Table2[[#This Row],[Number of Users]]-Table2[[#This Row],[Licenses Bought]]),0)</f>
        <v>13</v>
      </c>
      <c r="F280" s="1">
        <v>44044</v>
      </c>
      <c r="G280">
        <v>0</v>
      </c>
      <c r="H280" s="4">
        <v>10</v>
      </c>
      <c r="I280">
        <f xml:space="preserve"> IF(Table2[[#This Row],[Sales Month]]=MAX(Table2[Sales Month]),Table2[[#This Row],[Upsell $ Per Non-Paying User]]*Table2[[#This Row],[Non-Paying Users]],0)</f>
        <v>0</v>
      </c>
      <c r="J280" s="7" t="str" cm="1">
        <f t="array" ref="J280">_xlfn.IFS(Table2[[#This Row],[Current Upsell $ ]]=0,"",Table2[[#This Row],[Current Upsell $ ]]&gt;=400,"High",Table2[[#This Row],[Current Upsell $ ]]&gt;=100,"Medium", Table2[[#This Row],[Current Upsell $ ]]&lt;100,"Low")</f>
        <v/>
      </c>
      <c r="K2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1" spans="1:11" x14ac:dyDescent="0.2">
      <c r="A281">
        <v>100021</v>
      </c>
      <c r="B281" t="s">
        <v>3</v>
      </c>
      <c r="C281">
        <v>0</v>
      </c>
      <c r="D281">
        <v>13</v>
      </c>
      <c r="E281">
        <f>IF((Table2[[#This Row],[Number of Users]]-Table2[[#This Row],[Licenses Bought]]) &gt; 0,(Table2[[#This Row],[Number of Users]]-Table2[[#This Row],[Licenses Bought]]),0)</f>
        <v>13</v>
      </c>
      <c r="F281" s="1">
        <v>44075</v>
      </c>
      <c r="G281">
        <v>0</v>
      </c>
      <c r="H281" s="4">
        <v>10</v>
      </c>
      <c r="I281">
        <f xml:space="preserve"> IF(Table2[[#This Row],[Sales Month]]=MAX(Table2[Sales Month]),Table2[[#This Row],[Upsell $ Per Non-Paying User]]*Table2[[#This Row],[Non-Paying Users]],0)</f>
        <v>0</v>
      </c>
      <c r="J281" s="7" t="str" cm="1">
        <f t="array" ref="J281">_xlfn.IFS(Table2[[#This Row],[Current Upsell $ ]]=0,"",Table2[[#This Row],[Current Upsell $ ]]&gt;=400,"High",Table2[[#This Row],[Current Upsell $ ]]&gt;=100,"Medium", Table2[[#This Row],[Current Upsell $ ]]&lt;100,"Low")</f>
        <v/>
      </c>
      <c r="K2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2" spans="1:11" x14ac:dyDescent="0.2">
      <c r="A282">
        <v>100021</v>
      </c>
      <c r="B282" t="s">
        <v>3</v>
      </c>
      <c r="C282">
        <v>0</v>
      </c>
      <c r="D282">
        <v>9</v>
      </c>
      <c r="E282">
        <f>IF((Table2[[#This Row],[Number of Users]]-Table2[[#This Row],[Licenses Bought]]) &gt; 0,(Table2[[#This Row],[Number of Users]]-Table2[[#This Row],[Licenses Bought]]),0)</f>
        <v>9</v>
      </c>
      <c r="F282" s="1">
        <v>44105</v>
      </c>
      <c r="G282">
        <v>0</v>
      </c>
      <c r="H282" s="4">
        <v>10</v>
      </c>
      <c r="I282">
        <f xml:space="preserve"> IF(Table2[[#This Row],[Sales Month]]=MAX(Table2[Sales Month]),Table2[[#This Row],[Upsell $ Per Non-Paying User]]*Table2[[#This Row],[Non-Paying Users]],0)</f>
        <v>0</v>
      </c>
      <c r="J282" s="7" t="str" cm="1">
        <f t="array" ref="J282">_xlfn.IFS(Table2[[#This Row],[Current Upsell $ ]]=0,"",Table2[[#This Row],[Current Upsell $ ]]&gt;=400,"High",Table2[[#This Row],[Current Upsell $ ]]&gt;=100,"Medium", Table2[[#This Row],[Current Upsell $ ]]&lt;100,"Low")</f>
        <v/>
      </c>
      <c r="K2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3" spans="1:11" x14ac:dyDescent="0.2">
      <c r="A283">
        <v>100021</v>
      </c>
      <c r="B283" t="s">
        <v>3</v>
      </c>
      <c r="C283">
        <v>0</v>
      </c>
      <c r="D283">
        <v>14</v>
      </c>
      <c r="E283">
        <f>IF((Table2[[#This Row],[Number of Users]]-Table2[[#This Row],[Licenses Bought]]) &gt; 0,(Table2[[#This Row],[Number of Users]]-Table2[[#This Row],[Licenses Bought]]),0)</f>
        <v>14</v>
      </c>
      <c r="F283" s="1">
        <v>44136</v>
      </c>
      <c r="G283">
        <v>0</v>
      </c>
      <c r="H283" s="4">
        <v>10</v>
      </c>
      <c r="I283">
        <f xml:space="preserve"> IF(Table2[[#This Row],[Sales Month]]=MAX(Table2[Sales Month]),Table2[[#This Row],[Upsell $ Per Non-Paying User]]*Table2[[#This Row],[Non-Paying Users]],0)</f>
        <v>0</v>
      </c>
      <c r="J283" s="7" t="str" cm="1">
        <f t="array" ref="J283">_xlfn.IFS(Table2[[#This Row],[Current Upsell $ ]]=0,"",Table2[[#This Row],[Current Upsell $ ]]&gt;=400,"High",Table2[[#This Row],[Current Upsell $ ]]&gt;=100,"Medium", Table2[[#This Row],[Current Upsell $ ]]&lt;100,"Low")</f>
        <v/>
      </c>
      <c r="K2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4" spans="1:11" x14ac:dyDescent="0.2">
      <c r="A284">
        <v>100022</v>
      </c>
      <c r="B284" t="s">
        <v>3</v>
      </c>
      <c r="C284">
        <v>0</v>
      </c>
      <c r="D284">
        <v>13</v>
      </c>
      <c r="E284">
        <f>IF((Table2[[#This Row],[Number of Users]]-Table2[[#This Row],[Licenses Bought]]) &gt; 0,(Table2[[#This Row],[Number of Users]]-Table2[[#This Row],[Licenses Bought]]),0)</f>
        <v>13</v>
      </c>
      <c r="F284" s="1">
        <v>43922</v>
      </c>
      <c r="G284">
        <v>0</v>
      </c>
      <c r="H284" s="4">
        <v>10</v>
      </c>
      <c r="I284">
        <f xml:space="preserve"> IF(Table2[[#This Row],[Sales Month]]=MAX(Table2[Sales Month]),Table2[[#This Row],[Upsell $ Per Non-Paying User]]*Table2[[#This Row],[Non-Paying Users]],0)</f>
        <v>0</v>
      </c>
      <c r="J284" s="7" t="str" cm="1">
        <f t="array" ref="J284">_xlfn.IFS(Table2[[#This Row],[Current Upsell $ ]]=0,"",Table2[[#This Row],[Current Upsell $ ]]&gt;=400,"High",Table2[[#This Row],[Current Upsell $ ]]&gt;=100,"Medium", Table2[[#This Row],[Current Upsell $ ]]&lt;100,"Low")</f>
        <v/>
      </c>
      <c r="K2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5" spans="1:11" x14ac:dyDescent="0.2">
      <c r="A285">
        <v>100022</v>
      </c>
      <c r="B285" t="s">
        <v>3</v>
      </c>
      <c r="C285">
        <v>0</v>
      </c>
      <c r="D285">
        <v>13</v>
      </c>
      <c r="E285">
        <f>IF((Table2[[#This Row],[Number of Users]]-Table2[[#This Row],[Licenses Bought]]) &gt; 0,(Table2[[#This Row],[Number of Users]]-Table2[[#This Row],[Licenses Bought]]),0)</f>
        <v>13</v>
      </c>
      <c r="F285" s="1">
        <v>43952</v>
      </c>
      <c r="G285">
        <v>0</v>
      </c>
      <c r="H285" s="4">
        <v>10</v>
      </c>
      <c r="I285">
        <f xml:space="preserve"> IF(Table2[[#This Row],[Sales Month]]=MAX(Table2[Sales Month]),Table2[[#This Row],[Upsell $ Per Non-Paying User]]*Table2[[#This Row],[Non-Paying Users]],0)</f>
        <v>0</v>
      </c>
      <c r="J285" s="7" t="str" cm="1">
        <f t="array" ref="J285">_xlfn.IFS(Table2[[#This Row],[Current Upsell $ ]]=0,"",Table2[[#This Row],[Current Upsell $ ]]&gt;=400,"High",Table2[[#This Row],[Current Upsell $ ]]&gt;=100,"Medium", Table2[[#This Row],[Current Upsell $ ]]&lt;100,"Low")</f>
        <v/>
      </c>
      <c r="K2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6" spans="1:11" x14ac:dyDescent="0.2">
      <c r="A286">
        <v>100022</v>
      </c>
      <c r="B286" t="s">
        <v>3</v>
      </c>
      <c r="C286">
        <v>0</v>
      </c>
      <c r="D286">
        <v>11</v>
      </c>
      <c r="E286">
        <f>IF((Table2[[#This Row],[Number of Users]]-Table2[[#This Row],[Licenses Bought]]) &gt; 0,(Table2[[#This Row],[Number of Users]]-Table2[[#This Row],[Licenses Bought]]),0)</f>
        <v>11</v>
      </c>
      <c r="F286" s="1">
        <v>43983</v>
      </c>
      <c r="G286">
        <v>0</v>
      </c>
      <c r="H286" s="4">
        <v>10</v>
      </c>
      <c r="I286">
        <f xml:space="preserve"> IF(Table2[[#This Row],[Sales Month]]=MAX(Table2[Sales Month]),Table2[[#This Row],[Upsell $ Per Non-Paying User]]*Table2[[#This Row],[Non-Paying Users]],0)</f>
        <v>0</v>
      </c>
      <c r="J286" s="7" t="str" cm="1">
        <f t="array" ref="J286">_xlfn.IFS(Table2[[#This Row],[Current Upsell $ ]]=0,"",Table2[[#This Row],[Current Upsell $ ]]&gt;=400,"High",Table2[[#This Row],[Current Upsell $ ]]&gt;=100,"Medium", Table2[[#This Row],[Current Upsell $ ]]&lt;100,"Low")</f>
        <v/>
      </c>
      <c r="K2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7" spans="1:11" x14ac:dyDescent="0.2">
      <c r="A287">
        <v>100022</v>
      </c>
      <c r="B287" t="s">
        <v>3</v>
      </c>
      <c r="C287">
        <v>0</v>
      </c>
      <c r="D287">
        <v>12</v>
      </c>
      <c r="E287">
        <f>IF((Table2[[#This Row],[Number of Users]]-Table2[[#This Row],[Licenses Bought]]) &gt; 0,(Table2[[#This Row],[Number of Users]]-Table2[[#This Row],[Licenses Bought]]),0)</f>
        <v>12</v>
      </c>
      <c r="F287" s="1">
        <v>44013</v>
      </c>
      <c r="G287">
        <v>0</v>
      </c>
      <c r="H287" s="4">
        <v>10</v>
      </c>
      <c r="I287">
        <f xml:space="preserve"> IF(Table2[[#This Row],[Sales Month]]=MAX(Table2[Sales Month]),Table2[[#This Row],[Upsell $ Per Non-Paying User]]*Table2[[#This Row],[Non-Paying Users]],0)</f>
        <v>0</v>
      </c>
      <c r="J287" s="7" t="str" cm="1">
        <f t="array" ref="J287">_xlfn.IFS(Table2[[#This Row],[Current Upsell $ ]]=0,"",Table2[[#This Row],[Current Upsell $ ]]&gt;=400,"High",Table2[[#This Row],[Current Upsell $ ]]&gt;=100,"Medium", Table2[[#This Row],[Current Upsell $ ]]&lt;100,"Low")</f>
        <v/>
      </c>
      <c r="K2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8" spans="1:11" x14ac:dyDescent="0.2">
      <c r="A288">
        <v>100022</v>
      </c>
      <c r="B288" t="s">
        <v>3</v>
      </c>
      <c r="C288">
        <v>0</v>
      </c>
      <c r="D288">
        <v>12</v>
      </c>
      <c r="E288">
        <f>IF((Table2[[#This Row],[Number of Users]]-Table2[[#This Row],[Licenses Bought]]) &gt; 0,(Table2[[#This Row],[Number of Users]]-Table2[[#This Row],[Licenses Bought]]),0)</f>
        <v>12</v>
      </c>
      <c r="F288" s="1">
        <v>44044</v>
      </c>
      <c r="G288">
        <v>0</v>
      </c>
      <c r="H288" s="4">
        <v>10</v>
      </c>
      <c r="I288">
        <f xml:space="preserve"> IF(Table2[[#This Row],[Sales Month]]=MAX(Table2[Sales Month]),Table2[[#This Row],[Upsell $ Per Non-Paying User]]*Table2[[#This Row],[Non-Paying Users]],0)</f>
        <v>0</v>
      </c>
      <c r="J288" s="7" t="str" cm="1">
        <f t="array" ref="J288">_xlfn.IFS(Table2[[#This Row],[Current Upsell $ ]]=0,"",Table2[[#This Row],[Current Upsell $ ]]&gt;=400,"High",Table2[[#This Row],[Current Upsell $ ]]&gt;=100,"Medium", Table2[[#This Row],[Current Upsell $ ]]&lt;100,"Low")</f>
        <v/>
      </c>
      <c r="K2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89" spans="1:11" x14ac:dyDescent="0.2">
      <c r="A289">
        <v>100022</v>
      </c>
      <c r="B289" t="s">
        <v>3</v>
      </c>
      <c r="C289">
        <v>0</v>
      </c>
      <c r="D289">
        <v>14</v>
      </c>
      <c r="E289">
        <f>IF((Table2[[#This Row],[Number of Users]]-Table2[[#This Row],[Licenses Bought]]) &gt; 0,(Table2[[#This Row],[Number of Users]]-Table2[[#This Row],[Licenses Bought]]),0)</f>
        <v>14</v>
      </c>
      <c r="F289" s="1">
        <v>44075</v>
      </c>
      <c r="G289">
        <v>0</v>
      </c>
      <c r="H289" s="4">
        <v>10</v>
      </c>
      <c r="I289">
        <f xml:space="preserve"> IF(Table2[[#This Row],[Sales Month]]=MAX(Table2[Sales Month]),Table2[[#This Row],[Upsell $ Per Non-Paying User]]*Table2[[#This Row],[Non-Paying Users]],0)</f>
        <v>0</v>
      </c>
      <c r="J289" s="7" t="str" cm="1">
        <f t="array" ref="J289">_xlfn.IFS(Table2[[#This Row],[Current Upsell $ ]]=0,"",Table2[[#This Row],[Current Upsell $ ]]&gt;=400,"High",Table2[[#This Row],[Current Upsell $ ]]&gt;=100,"Medium", Table2[[#This Row],[Current Upsell $ ]]&lt;100,"Low")</f>
        <v/>
      </c>
      <c r="K2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0" spans="1:11" x14ac:dyDescent="0.2">
      <c r="A290">
        <v>100023</v>
      </c>
      <c r="B290" t="s">
        <v>3</v>
      </c>
      <c r="C290">
        <v>0</v>
      </c>
      <c r="D290">
        <v>14</v>
      </c>
      <c r="E290">
        <f>IF((Table2[[#This Row],[Number of Users]]-Table2[[#This Row],[Licenses Bought]]) &gt; 0,(Table2[[#This Row],[Number of Users]]-Table2[[#This Row],[Licenses Bought]]),0)</f>
        <v>14</v>
      </c>
      <c r="F290" s="1">
        <v>43922</v>
      </c>
      <c r="G290">
        <v>0</v>
      </c>
      <c r="H290" s="4">
        <v>10</v>
      </c>
      <c r="I290">
        <f xml:space="preserve"> IF(Table2[[#This Row],[Sales Month]]=MAX(Table2[Sales Month]),Table2[[#This Row],[Upsell $ Per Non-Paying User]]*Table2[[#This Row],[Non-Paying Users]],0)</f>
        <v>0</v>
      </c>
      <c r="J290" s="7" t="str" cm="1">
        <f t="array" ref="J290">_xlfn.IFS(Table2[[#This Row],[Current Upsell $ ]]=0,"",Table2[[#This Row],[Current Upsell $ ]]&gt;=400,"High",Table2[[#This Row],[Current Upsell $ ]]&gt;=100,"Medium", Table2[[#This Row],[Current Upsell $ ]]&lt;100,"Low")</f>
        <v/>
      </c>
      <c r="K2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1" spans="1:11" x14ac:dyDescent="0.2">
      <c r="A291">
        <v>100023</v>
      </c>
      <c r="B291" t="s">
        <v>1</v>
      </c>
      <c r="C291">
        <v>4</v>
      </c>
      <c r="D291">
        <v>12</v>
      </c>
      <c r="E291">
        <f>IF((Table2[[#This Row],[Number of Users]]-Table2[[#This Row],[Licenses Bought]]) &gt; 0,(Table2[[#This Row],[Number of Users]]-Table2[[#This Row],[Licenses Bought]]),0)</f>
        <v>8</v>
      </c>
      <c r="F291" s="1">
        <v>43952</v>
      </c>
      <c r="G291">
        <v>100</v>
      </c>
      <c r="H291" s="4">
        <v>25</v>
      </c>
      <c r="I291">
        <f xml:space="preserve"> IF(Table2[[#This Row],[Sales Month]]=MAX(Table2[Sales Month]),Table2[[#This Row],[Upsell $ Per Non-Paying User]]*Table2[[#This Row],[Non-Paying Users]],0)</f>
        <v>0</v>
      </c>
      <c r="J291" s="7" t="str" cm="1">
        <f t="array" ref="J291">_xlfn.IFS(Table2[[#This Row],[Current Upsell $ ]]=0,"",Table2[[#This Row],[Current Upsell $ ]]&gt;=400,"High",Table2[[#This Row],[Current Upsell $ ]]&gt;=100,"Medium", Table2[[#This Row],[Current Upsell $ ]]&lt;100,"Low")</f>
        <v/>
      </c>
      <c r="K2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2" spans="1:11" x14ac:dyDescent="0.2">
      <c r="A292">
        <v>100023</v>
      </c>
      <c r="B292" t="s">
        <v>1</v>
      </c>
      <c r="C292">
        <v>6</v>
      </c>
      <c r="D292">
        <v>11</v>
      </c>
      <c r="E292">
        <f>IF((Table2[[#This Row],[Number of Users]]-Table2[[#This Row],[Licenses Bought]]) &gt; 0,(Table2[[#This Row],[Number of Users]]-Table2[[#This Row],[Licenses Bought]]),0)</f>
        <v>5</v>
      </c>
      <c r="F292" s="1">
        <v>43983</v>
      </c>
      <c r="G292">
        <v>150</v>
      </c>
      <c r="H292" s="4">
        <v>25</v>
      </c>
      <c r="I292">
        <f xml:space="preserve"> IF(Table2[[#This Row],[Sales Month]]=MAX(Table2[Sales Month]),Table2[[#This Row],[Upsell $ Per Non-Paying User]]*Table2[[#This Row],[Non-Paying Users]],0)</f>
        <v>0</v>
      </c>
      <c r="J292" s="7" t="str" cm="1">
        <f t="array" ref="J292">_xlfn.IFS(Table2[[#This Row],[Current Upsell $ ]]=0,"",Table2[[#This Row],[Current Upsell $ ]]&gt;=400,"High",Table2[[#This Row],[Current Upsell $ ]]&gt;=100,"Medium", Table2[[#This Row],[Current Upsell $ ]]&lt;100,"Low")</f>
        <v/>
      </c>
      <c r="K2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3" spans="1:11" x14ac:dyDescent="0.2">
      <c r="A293">
        <v>100023</v>
      </c>
      <c r="B293" t="s">
        <v>1</v>
      </c>
      <c r="C293">
        <v>10</v>
      </c>
      <c r="D293">
        <v>14</v>
      </c>
      <c r="E293">
        <f>IF((Table2[[#This Row],[Number of Users]]-Table2[[#This Row],[Licenses Bought]]) &gt; 0,(Table2[[#This Row],[Number of Users]]-Table2[[#This Row],[Licenses Bought]]),0)</f>
        <v>4</v>
      </c>
      <c r="F293" s="1">
        <v>44013</v>
      </c>
      <c r="G293">
        <v>250</v>
      </c>
      <c r="H293" s="4">
        <v>25</v>
      </c>
      <c r="I293">
        <f xml:space="preserve"> IF(Table2[[#This Row],[Sales Month]]=MAX(Table2[Sales Month]),Table2[[#This Row],[Upsell $ Per Non-Paying User]]*Table2[[#This Row],[Non-Paying Users]],0)</f>
        <v>0</v>
      </c>
      <c r="J293" s="7" t="str" cm="1">
        <f t="array" ref="J293">_xlfn.IFS(Table2[[#This Row],[Current Upsell $ ]]=0,"",Table2[[#This Row],[Current Upsell $ ]]&gt;=400,"High",Table2[[#This Row],[Current Upsell $ ]]&gt;=100,"Medium", Table2[[#This Row],[Current Upsell $ ]]&lt;100,"Low")</f>
        <v/>
      </c>
      <c r="K2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4" spans="1:11" x14ac:dyDescent="0.2">
      <c r="A294">
        <v>100023</v>
      </c>
      <c r="B294" t="s">
        <v>1</v>
      </c>
      <c r="C294">
        <v>10</v>
      </c>
      <c r="D294">
        <v>12</v>
      </c>
      <c r="E294">
        <f>IF((Table2[[#This Row],[Number of Users]]-Table2[[#This Row],[Licenses Bought]]) &gt; 0,(Table2[[#This Row],[Number of Users]]-Table2[[#This Row],[Licenses Bought]]),0)</f>
        <v>2</v>
      </c>
      <c r="F294" s="1">
        <v>44044</v>
      </c>
      <c r="G294">
        <v>250</v>
      </c>
      <c r="H294" s="4">
        <v>25</v>
      </c>
      <c r="I294">
        <f xml:space="preserve"> IF(Table2[[#This Row],[Sales Month]]=MAX(Table2[Sales Month]),Table2[[#This Row],[Upsell $ Per Non-Paying User]]*Table2[[#This Row],[Non-Paying Users]],0)</f>
        <v>0</v>
      </c>
      <c r="J294" s="7" t="str" cm="1">
        <f t="array" ref="J294">_xlfn.IFS(Table2[[#This Row],[Current Upsell $ ]]=0,"",Table2[[#This Row],[Current Upsell $ ]]&gt;=400,"High",Table2[[#This Row],[Current Upsell $ ]]&gt;=100,"Medium", Table2[[#This Row],[Current Upsell $ ]]&lt;100,"Low")</f>
        <v/>
      </c>
      <c r="K2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5" spans="1:11" x14ac:dyDescent="0.2">
      <c r="A295">
        <v>100023</v>
      </c>
      <c r="B295" t="s">
        <v>1</v>
      </c>
      <c r="C295">
        <v>10</v>
      </c>
      <c r="D295">
        <v>15</v>
      </c>
      <c r="E295">
        <f>IF((Table2[[#This Row],[Number of Users]]-Table2[[#This Row],[Licenses Bought]]) &gt; 0,(Table2[[#This Row],[Number of Users]]-Table2[[#This Row],[Licenses Bought]]),0)</f>
        <v>5</v>
      </c>
      <c r="F295" s="1">
        <v>44075</v>
      </c>
      <c r="G295">
        <v>250</v>
      </c>
      <c r="H295" s="4">
        <v>25</v>
      </c>
      <c r="I295">
        <f xml:space="preserve"> IF(Table2[[#This Row],[Sales Month]]=MAX(Table2[Sales Month]),Table2[[#This Row],[Upsell $ Per Non-Paying User]]*Table2[[#This Row],[Non-Paying Users]],0)</f>
        <v>0</v>
      </c>
      <c r="J295" s="7" t="str" cm="1">
        <f t="array" ref="J295">_xlfn.IFS(Table2[[#This Row],[Current Upsell $ ]]=0,"",Table2[[#This Row],[Current Upsell $ ]]&gt;=400,"High",Table2[[#This Row],[Current Upsell $ ]]&gt;=100,"Medium", Table2[[#This Row],[Current Upsell $ ]]&lt;100,"Low")</f>
        <v/>
      </c>
      <c r="K2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6" spans="1:11" x14ac:dyDescent="0.2">
      <c r="A296">
        <v>100023</v>
      </c>
      <c r="B296" t="s">
        <v>1</v>
      </c>
      <c r="C296">
        <v>10</v>
      </c>
      <c r="D296">
        <v>16</v>
      </c>
      <c r="E296">
        <f>IF((Table2[[#This Row],[Number of Users]]-Table2[[#This Row],[Licenses Bought]]) &gt; 0,(Table2[[#This Row],[Number of Users]]-Table2[[#This Row],[Licenses Bought]]),0)</f>
        <v>6</v>
      </c>
      <c r="F296" s="1">
        <v>44105</v>
      </c>
      <c r="G296">
        <v>250</v>
      </c>
      <c r="H296" s="4">
        <v>25</v>
      </c>
      <c r="I296">
        <f xml:space="preserve"> IF(Table2[[#This Row],[Sales Month]]=MAX(Table2[Sales Month]),Table2[[#This Row],[Upsell $ Per Non-Paying User]]*Table2[[#This Row],[Non-Paying Users]],0)</f>
        <v>0</v>
      </c>
      <c r="J296" s="7" t="str" cm="1">
        <f t="array" ref="J296">_xlfn.IFS(Table2[[#This Row],[Current Upsell $ ]]=0,"",Table2[[#This Row],[Current Upsell $ ]]&gt;=400,"High",Table2[[#This Row],[Current Upsell $ ]]&gt;=100,"Medium", Table2[[#This Row],[Current Upsell $ ]]&lt;100,"Low")</f>
        <v/>
      </c>
      <c r="K2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7" spans="1:11" x14ac:dyDescent="0.2">
      <c r="A297">
        <v>100023</v>
      </c>
      <c r="B297" t="s">
        <v>1</v>
      </c>
      <c r="C297">
        <v>10</v>
      </c>
      <c r="D297">
        <v>10</v>
      </c>
      <c r="E297">
        <f>IF((Table2[[#This Row],[Number of Users]]-Table2[[#This Row],[Licenses Bought]]) &gt; 0,(Table2[[#This Row],[Number of Users]]-Table2[[#This Row],[Licenses Bought]]),0)</f>
        <v>0</v>
      </c>
      <c r="F297" s="1">
        <v>44136</v>
      </c>
      <c r="G297">
        <v>250</v>
      </c>
      <c r="H297" s="4">
        <v>25</v>
      </c>
      <c r="I297">
        <f xml:space="preserve"> IF(Table2[[#This Row],[Sales Month]]=MAX(Table2[Sales Month]),Table2[[#This Row],[Upsell $ Per Non-Paying User]]*Table2[[#This Row],[Non-Paying Users]],0)</f>
        <v>0</v>
      </c>
      <c r="J297" s="7" t="str" cm="1">
        <f t="array" ref="J297">_xlfn.IFS(Table2[[#This Row],[Current Upsell $ ]]=0,"",Table2[[#This Row],[Current Upsell $ ]]&gt;=400,"High",Table2[[#This Row],[Current Upsell $ ]]&gt;=100,"Medium", Table2[[#This Row],[Current Upsell $ ]]&lt;100,"Low")</f>
        <v/>
      </c>
      <c r="K2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8" spans="1:11" x14ac:dyDescent="0.2">
      <c r="A298">
        <v>100023</v>
      </c>
      <c r="B298" t="s">
        <v>1</v>
      </c>
      <c r="C298">
        <v>10</v>
      </c>
      <c r="D298">
        <v>15</v>
      </c>
      <c r="E298">
        <f>IF((Table2[[#This Row],[Number of Users]]-Table2[[#This Row],[Licenses Bought]]) &gt; 0,(Table2[[#This Row],[Number of Users]]-Table2[[#This Row],[Licenses Bought]]),0)</f>
        <v>5</v>
      </c>
      <c r="F298" s="1">
        <v>44166</v>
      </c>
      <c r="G298">
        <v>250</v>
      </c>
      <c r="H298" s="4">
        <v>25</v>
      </c>
      <c r="I298">
        <f xml:space="preserve"> IF(Table2[[#This Row],[Sales Month]]=MAX(Table2[Sales Month]),Table2[[#This Row],[Upsell $ Per Non-Paying User]]*Table2[[#This Row],[Non-Paying Users]],0)</f>
        <v>0</v>
      </c>
      <c r="J298" s="7" t="str" cm="1">
        <f t="array" ref="J298">_xlfn.IFS(Table2[[#This Row],[Current Upsell $ ]]=0,"",Table2[[#This Row],[Current Upsell $ ]]&gt;=400,"High",Table2[[#This Row],[Current Upsell $ ]]&gt;=100,"Medium", Table2[[#This Row],[Current Upsell $ ]]&lt;100,"Low")</f>
        <v/>
      </c>
      <c r="K2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299" spans="1:11" x14ac:dyDescent="0.2">
      <c r="A299">
        <v>100024</v>
      </c>
      <c r="B299" t="s">
        <v>3</v>
      </c>
      <c r="C299">
        <v>0</v>
      </c>
      <c r="D299">
        <v>2</v>
      </c>
      <c r="E299">
        <f>IF((Table2[[#This Row],[Number of Users]]-Table2[[#This Row],[Licenses Bought]]) &gt; 0,(Table2[[#This Row],[Number of Users]]-Table2[[#This Row],[Licenses Bought]]),0)</f>
        <v>2</v>
      </c>
      <c r="F299" s="1">
        <v>43922</v>
      </c>
      <c r="G299">
        <v>0</v>
      </c>
      <c r="H299" s="4">
        <v>10</v>
      </c>
      <c r="I299">
        <f xml:space="preserve"> IF(Table2[[#This Row],[Sales Month]]=MAX(Table2[Sales Month]),Table2[[#This Row],[Upsell $ Per Non-Paying User]]*Table2[[#This Row],[Non-Paying Users]],0)</f>
        <v>0</v>
      </c>
      <c r="J299" s="7" t="str" cm="1">
        <f t="array" ref="J299">_xlfn.IFS(Table2[[#This Row],[Current Upsell $ ]]=0,"",Table2[[#This Row],[Current Upsell $ ]]&gt;=400,"High",Table2[[#This Row],[Current Upsell $ ]]&gt;=100,"Medium", Table2[[#This Row],[Current Upsell $ ]]&lt;100,"Low")</f>
        <v/>
      </c>
      <c r="K2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0" spans="1:11" x14ac:dyDescent="0.2">
      <c r="A300">
        <v>100024</v>
      </c>
      <c r="B300" t="s">
        <v>0</v>
      </c>
      <c r="C300">
        <v>1</v>
      </c>
      <c r="D300">
        <v>2</v>
      </c>
      <c r="E300">
        <f>IF((Table2[[#This Row],[Number of Users]]-Table2[[#This Row],[Licenses Bought]]) &gt; 0,(Table2[[#This Row],[Number of Users]]-Table2[[#This Row],[Licenses Bought]]),0)</f>
        <v>1</v>
      </c>
      <c r="F300" s="1">
        <v>43952</v>
      </c>
      <c r="G300">
        <v>10</v>
      </c>
      <c r="H300" s="4">
        <v>10</v>
      </c>
      <c r="I300">
        <f xml:space="preserve"> IF(Table2[[#This Row],[Sales Month]]=MAX(Table2[Sales Month]),Table2[[#This Row],[Upsell $ Per Non-Paying User]]*Table2[[#This Row],[Non-Paying Users]],0)</f>
        <v>0</v>
      </c>
      <c r="J300" s="7" t="str" cm="1">
        <f t="array" ref="J300">_xlfn.IFS(Table2[[#This Row],[Current Upsell $ ]]=0,"",Table2[[#This Row],[Current Upsell $ ]]&gt;=400,"High",Table2[[#This Row],[Current Upsell $ ]]&gt;=100,"Medium", Table2[[#This Row],[Current Upsell $ ]]&lt;100,"Low")</f>
        <v/>
      </c>
      <c r="K3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1" spans="1:11" x14ac:dyDescent="0.2">
      <c r="A301">
        <v>100024</v>
      </c>
      <c r="B301" t="s">
        <v>0</v>
      </c>
      <c r="C301">
        <v>1</v>
      </c>
      <c r="D301">
        <v>2</v>
      </c>
      <c r="E301">
        <f>IF((Table2[[#This Row],[Number of Users]]-Table2[[#This Row],[Licenses Bought]]) &gt; 0,(Table2[[#This Row],[Number of Users]]-Table2[[#This Row],[Licenses Bought]]),0)</f>
        <v>1</v>
      </c>
      <c r="F301" s="1">
        <v>43983</v>
      </c>
      <c r="G301">
        <v>10</v>
      </c>
      <c r="H301" s="4">
        <v>10</v>
      </c>
      <c r="I301">
        <f xml:space="preserve"> IF(Table2[[#This Row],[Sales Month]]=MAX(Table2[Sales Month]),Table2[[#This Row],[Upsell $ Per Non-Paying User]]*Table2[[#This Row],[Non-Paying Users]],0)</f>
        <v>0</v>
      </c>
      <c r="J301" s="7" t="str" cm="1">
        <f t="array" ref="J301">_xlfn.IFS(Table2[[#This Row],[Current Upsell $ ]]=0,"",Table2[[#This Row],[Current Upsell $ ]]&gt;=400,"High",Table2[[#This Row],[Current Upsell $ ]]&gt;=100,"Medium", Table2[[#This Row],[Current Upsell $ ]]&lt;100,"Low")</f>
        <v/>
      </c>
      <c r="K3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2" spans="1:11" x14ac:dyDescent="0.2">
      <c r="A302">
        <v>100025</v>
      </c>
      <c r="B302" t="s">
        <v>3</v>
      </c>
      <c r="C302">
        <v>0</v>
      </c>
      <c r="D302">
        <v>1</v>
      </c>
      <c r="E302">
        <f>IF((Table2[[#This Row],[Number of Users]]-Table2[[#This Row],[Licenses Bought]]) &gt; 0,(Table2[[#This Row],[Number of Users]]-Table2[[#This Row],[Licenses Bought]]),0)</f>
        <v>1</v>
      </c>
      <c r="F302" s="1">
        <v>43922</v>
      </c>
      <c r="G302">
        <v>0</v>
      </c>
      <c r="H302" s="4">
        <v>10</v>
      </c>
      <c r="I302">
        <f xml:space="preserve"> IF(Table2[[#This Row],[Sales Month]]=MAX(Table2[Sales Month]),Table2[[#This Row],[Upsell $ Per Non-Paying User]]*Table2[[#This Row],[Non-Paying Users]],0)</f>
        <v>0</v>
      </c>
      <c r="J302" s="7" t="str" cm="1">
        <f t="array" ref="J302">_xlfn.IFS(Table2[[#This Row],[Current Upsell $ ]]=0,"",Table2[[#This Row],[Current Upsell $ ]]&gt;=400,"High",Table2[[#This Row],[Current Upsell $ ]]&gt;=100,"Medium", Table2[[#This Row],[Current Upsell $ ]]&lt;100,"Low")</f>
        <v/>
      </c>
      <c r="K3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3" spans="1:11" x14ac:dyDescent="0.2">
      <c r="A303">
        <v>100025</v>
      </c>
      <c r="B303" t="s">
        <v>3</v>
      </c>
      <c r="C303">
        <v>0</v>
      </c>
      <c r="D303">
        <v>2</v>
      </c>
      <c r="E303">
        <f>IF((Table2[[#This Row],[Number of Users]]-Table2[[#This Row],[Licenses Bought]]) &gt; 0,(Table2[[#This Row],[Number of Users]]-Table2[[#This Row],[Licenses Bought]]),0)</f>
        <v>2</v>
      </c>
      <c r="F303" s="1">
        <v>43952</v>
      </c>
      <c r="G303">
        <v>0</v>
      </c>
      <c r="H303" s="4">
        <v>10</v>
      </c>
      <c r="I303">
        <f xml:space="preserve"> IF(Table2[[#This Row],[Sales Month]]=MAX(Table2[Sales Month]),Table2[[#This Row],[Upsell $ Per Non-Paying User]]*Table2[[#This Row],[Non-Paying Users]],0)</f>
        <v>0</v>
      </c>
      <c r="J303" s="7" t="str" cm="1">
        <f t="array" ref="J303">_xlfn.IFS(Table2[[#This Row],[Current Upsell $ ]]=0,"",Table2[[#This Row],[Current Upsell $ ]]&gt;=400,"High",Table2[[#This Row],[Current Upsell $ ]]&gt;=100,"Medium", Table2[[#This Row],[Current Upsell $ ]]&lt;100,"Low")</f>
        <v/>
      </c>
      <c r="K3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4" spans="1:11" x14ac:dyDescent="0.2">
      <c r="A304">
        <v>100025</v>
      </c>
      <c r="B304" t="s">
        <v>3</v>
      </c>
      <c r="C304">
        <v>0</v>
      </c>
      <c r="D304">
        <v>2</v>
      </c>
      <c r="E304">
        <f>IF((Table2[[#This Row],[Number of Users]]-Table2[[#This Row],[Licenses Bought]]) &gt; 0,(Table2[[#This Row],[Number of Users]]-Table2[[#This Row],[Licenses Bought]]),0)</f>
        <v>2</v>
      </c>
      <c r="F304" s="1">
        <v>43983</v>
      </c>
      <c r="G304">
        <v>0</v>
      </c>
      <c r="H304" s="4">
        <v>10</v>
      </c>
      <c r="I304">
        <f xml:space="preserve"> IF(Table2[[#This Row],[Sales Month]]=MAX(Table2[Sales Month]),Table2[[#This Row],[Upsell $ Per Non-Paying User]]*Table2[[#This Row],[Non-Paying Users]],0)</f>
        <v>0</v>
      </c>
      <c r="J304" s="7" t="str" cm="1">
        <f t="array" ref="J304">_xlfn.IFS(Table2[[#This Row],[Current Upsell $ ]]=0,"",Table2[[#This Row],[Current Upsell $ ]]&gt;=400,"High",Table2[[#This Row],[Current Upsell $ ]]&gt;=100,"Medium", Table2[[#This Row],[Current Upsell $ ]]&lt;100,"Low")</f>
        <v/>
      </c>
      <c r="K3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5" spans="1:11" x14ac:dyDescent="0.2">
      <c r="A305">
        <v>100025</v>
      </c>
      <c r="B305" t="s">
        <v>3</v>
      </c>
      <c r="C305">
        <v>0</v>
      </c>
      <c r="D305">
        <v>2</v>
      </c>
      <c r="E305">
        <f>IF((Table2[[#This Row],[Number of Users]]-Table2[[#This Row],[Licenses Bought]]) &gt; 0,(Table2[[#This Row],[Number of Users]]-Table2[[#This Row],[Licenses Bought]]),0)</f>
        <v>2</v>
      </c>
      <c r="F305" s="1">
        <v>44013</v>
      </c>
      <c r="G305">
        <v>0</v>
      </c>
      <c r="H305" s="4">
        <v>10</v>
      </c>
      <c r="I305">
        <f xml:space="preserve"> IF(Table2[[#This Row],[Sales Month]]=MAX(Table2[Sales Month]),Table2[[#This Row],[Upsell $ Per Non-Paying User]]*Table2[[#This Row],[Non-Paying Users]],0)</f>
        <v>0</v>
      </c>
      <c r="J305" s="7" t="str" cm="1">
        <f t="array" ref="J305">_xlfn.IFS(Table2[[#This Row],[Current Upsell $ ]]=0,"",Table2[[#This Row],[Current Upsell $ ]]&gt;=400,"High",Table2[[#This Row],[Current Upsell $ ]]&gt;=100,"Medium", Table2[[#This Row],[Current Upsell $ ]]&lt;100,"Low")</f>
        <v/>
      </c>
      <c r="K3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6" spans="1:11" x14ac:dyDescent="0.2">
      <c r="A306">
        <v>100025</v>
      </c>
      <c r="B306" t="s">
        <v>3</v>
      </c>
      <c r="C306">
        <v>0</v>
      </c>
      <c r="D306">
        <v>2</v>
      </c>
      <c r="E306">
        <f>IF((Table2[[#This Row],[Number of Users]]-Table2[[#This Row],[Licenses Bought]]) &gt; 0,(Table2[[#This Row],[Number of Users]]-Table2[[#This Row],[Licenses Bought]]),0)</f>
        <v>2</v>
      </c>
      <c r="F306" s="1">
        <v>44044</v>
      </c>
      <c r="G306">
        <v>0</v>
      </c>
      <c r="H306" s="4">
        <v>10</v>
      </c>
      <c r="I306">
        <f xml:space="preserve"> IF(Table2[[#This Row],[Sales Month]]=MAX(Table2[Sales Month]),Table2[[#This Row],[Upsell $ Per Non-Paying User]]*Table2[[#This Row],[Non-Paying Users]],0)</f>
        <v>0</v>
      </c>
      <c r="J306" s="7" t="str" cm="1">
        <f t="array" ref="J306">_xlfn.IFS(Table2[[#This Row],[Current Upsell $ ]]=0,"",Table2[[#This Row],[Current Upsell $ ]]&gt;=400,"High",Table2[[#This Row],[Current Upsell $ ]]&gt;=100,"Medium", Table2[[#This Row],[Current Upsell $ ]]&lt;100,"Low")</f>
        <v/>
      </c>
      <c r="K3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7" spans="1:11" x14ac:dyDescent="0.2">
      <c r="A307">
        <v>100025</v>
      </c>
      <c r="B307" t="s">
        <v>3</v>
      </c>
      <c r="C307">
        <v>0</v>
      </c>
      <c r="D307">
        <v>2</v>
      </c>
      <c r="E307">
        <f>IF((Table2[[#This Row],[Number of Users]]-Table2[[#This Row],[Licenses Bought]]) &gt; 0,(Table2[[#This Row],[Number of Users]]-Table2[[#This Row],[Licenses Bought]]),0)</f>
        <v>2</v>
      </c>
      <c r="F307" s="1">
        <v>44075</v>
      </c>
      <c r="G307">
        <v>0</v>
      </c>
      <c r="H307" s="4">
        <v>10</v>
      </c>
      <c r="I307">
        <f xml:space="preserve"> IF(Table2[[#This Row],[Sales Month]]=MAX(Table2[Sales Month]),Table2[[#This Row],[Upsell $ Per Non-Paying User]]*Table2[[#This Row],[Non-Paying Users]],0)</f>
        <v>0</v>
      </c>
      <c r="J307" s="7" t="str" cm="1">
        <f t="array" ref="J307">_xlfn.IFS(Table2[[#This Row],[Current Upsell $ ]]=0,"",Table2[[#This Row],[Current Upsell $ ]]&gt;=400,"High",Table2[[#This Row],[Current Upsell $ ]]&gt;=100,"Medium", Table2[[#This Row],[Current Upsell $ ]]&lt;100,"Low")</f>
        <v/>
      </c>
      <c r="K3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8" spans="1:11" x14ac:dyDescent="0.2">
      <c r="A308">
        <v>100025</v>
      </c>
      <c r="B308" t="s">
        <v>3</v>
      </c>
      <c r="C308">
        <v>0</v>
      </c>
      <c r="D308">
        <v>2</v>
      </c>
      <c r="E308">
        <f>IF((Table2[[#This Row],[Number of Users]]-Table2[[#This Row],[Licenses Bought]]) &gt; 0,(Table2[[#This Row],[Number of Users]]-Table2[[#This Row],[Licenses Bought]]),0)</f>
        <v>2</v>
      </c>
      <c r="F308" s="1">
        <v>44105</v>
      </c>
      <c r="G308">
        <v>0</v>
      </c>
      <c r="H308" s="4">
        <v>10</v>
      </c>
      <c r="I308">
        <f xml:space="preserve"> IF(Table2[[#This Row],[Sales Month]]=MAX(Table2[Sales Month]),Table2[[#This Row],[Upsell $ Per Non-Paying User]]*Table2[[#This Row],[Non-Paying Users]],0)</f>
        <v>0</v>
      </c>
      <c r="J308" s="7" t="str" cm="1">
        <f t="array" ref="J308">_xlfn.IFS(Table2[[#This Row],[Current Upsell $ ]]=0,"",Table2[[#This Row],[Current Upsell $ ]]&gt;=400,"High",Table2[[#This Row],[Current Upsell $ ]]&gt;=100,"Medium", Table2[[#This Row],[Current Upsell $ ]]&lt;100,"Low")</f>
        <v/>
      </c>
      <c r="K3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09" spans="1:11" x14ac:dyDescent="0.2">
      <c r="A309">
        <v>100025</v>
      </c>
      <c r="B309" t="s">
        <v>3</v>
      </c>
      <c r="C309">
        <v>0</v>
      </c>
      <c r="D309">
        <v>2</v>
      </c>
      <c r="E309">
        <f>IF((Table2[[#This Row],[Number of Users]]-Table2[[#This Row],[Licenses Bought]]) &gt; 0,(Table2[[#This Row],[Number of Users]]-Table2[[#This Row],[Licenses Bought]]),0)</f>
        <v>2</v>
      </c>
      <c r="F309" s="1">
        <v>44136</v>
      </c>
      <c r="G309">
        <v>0</v>
      </c>
      <c r="H309" s="4">
        <v>10</v>
      </c>
      <c r="I309">
        <f xml:space="preserve"> IF(Table2[[#This Row],[Sales Month]]=MAX(Table2[Sales Month]),Table2[[#This Row],[Upsell $ Per Non-Paying User]]*Table2[[#This Row],[Non-Paying Users]],0)</f>
        <v>0</v>
      </c>
      <c r="J309" s="7" t="str" cm="1">
        <f t="array" ref="J309">_xlfn.IFS(Table2[[#This Row],[Current Upsell $ ]]=0,"",Table2[[#This Row],[Current Upsell $ ]]&gt;=400,"High",Table2[[#This Row],[Current Upsell $ ]]&gt;=100,"Medium", Table2[[#This Row],[Current Upsell $ ]]&lt;100,"Low")</f>
        <v/>
      </c>
      <c r="K3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0" spans="1:11" x14ac:dyDescent="0.2">
      <c r="A310">
        <v>100025</v>
      </c>
      <c r="B310" t="s">
        <v>3</v>
      </c>
      <c r="C310">
        <v>0</v>
      </c>
      <c r="D310">
        <v>2</v>
      </c>
      <c r="E310">
        <f>IF((Table2[[#This Row],[Number of Users]]-Table2[[#This Row],[Licenses Bought]]) &gt; 0,(Table2[[#This Row],[Number of Users]]-Table2[[#This Row],[Licenses Bought]]),0)</f>
        <v>2</v>
      </c>
      <c r="F310" s="1">
        <v>44166</v>
      </c>
      <c r="G310">
        <v>0</v>
      </c>
      <c r="H310" s="4">
        <v>10</v>
      </c>
      <c r="I310">
        <f xml:space="preserve"> IF(Table2[[#This Row],[Sales Month]]=MAX(Table2[Sales Month]),Table2[[#This Row],[Upsell $ Per Non-Paying User]]*Table2[[#This Row],[Non-Paying Users]],0)</f>
        <v>0</v>
      </c>
      <c r="J310" s="7" t="str" cm="1">
        <f t="array" ref="J310">_xlfn.IFS(Table2[[#This Row],[Current Upsell $ ]]=0,"",Table2[[#This Row],[Current Upsell $ ]]&gt;=400,"High",Table2[[#This Row],[Current Upsell $ ]]&gt;=100,"Medium", Table2[[#This Row],[Current Upsell $ ]]&lt;100,"Low")</f>
        <v/>
      </c>
      <c r="K3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1" spans="1:11" x14ac:dyDescent="0.2">
      <c r="A311">
        <v>100025</v>
      </c>
      <c r="B311" t="s">
        <v>3</v>
      </c>
      <c r="C311">
        <v>0</v>
      </c>
      <c r="D311">
        <v>2</v>
      </c>
      <c r="E311">
        <f>IF((Table2[[#This Row],[Number of Users]]-Table2[[#This Row],[Licenses Bought]]) &gt; 0,(Table2[[#This Row],[Number of Users]]-Table2[[#This Row],[Licenses Bought]]),0)</f>
        <v>2</v>
      </c>
      <c r="F311" s="1">
        <v>44197</v>
      </c>
      <c r="G311">
        <v>0</v>
      </c>
      <c r="H311" s="4">
        <v>10</v>
      </c>
      <c r="I311">
        <f xml:space="preserve"> IF(Table2[[#This Row],[Sales Month]]=MAX(Table2[Sales Month]),Table2[[#This Row],[Upsell $ Per Non-Paying User]]*Table2[[#This Row],[Non-Paying Users]],0)</f>
        <v>0</v>
      </c>
      <c r="J311" s="7" t="str" cm="1">
        <f t="array" ref="J311">_xlfn.IFS(Table2[[#This Row],[Current Upsell $ ]]=0,"",Table2[[#This Row],[Current Upsell $ ]]&gt;=400,"High",Table2[[#This Row],[Current Upsell $ ]]&gt;=100,"Medium", Table2[[#This Row],[Current Upsell $ ]]&lt;100,"Low")</f>
        <v/>
      </c>
      <c r="K3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2" spans="1:11" x14ac:dyDescent="0.2">
      <c r="A312">
        <v>100025</v>
      </c>
      <c r="B312" t="s">
        <v>3</v>
      </c>
      <c r="C312">
        <v>0</v>
      </c>
      <c r="D312">
        <v>2</v>
      </c>
      <c r="E312">
        <f>IF((Table2[[#This Row],[Number of Users]]-Table2[[#This Row],[Licenses Bought]]) &gt; 0,(Table2[[#This Row],[Number of Users]]-Table2[[#This Row],[Licenses Bought]]),0)</f>
        <v>2</v>
      </c>
      <c r="F312" s="1">
        <v>44228</v>
      </c>
      <c r="G312">
        <v>0</v>
      </c>
      <c r="H312" s="4">
        <v>10</v>
      </c>
      <c r="I312">
        <f xml:space="preserve"> IF(Table2[[#This Row],[Sales Month]]=MAX(Table2[Sales Month]),Table2[[#This Row],[Upsell $ Per Non-Paying User]]*Table2[[#This Row],[Non-Paying Users]],0)</f>
        <v>0</v>
      </c>
      <c r="J312" s="7" t="str" cm="1">
        <f t="array" ref="J312">_xlfn.IFS(Table2[[#This Row],[Current Upsell $ ]]=0,"",Table2[[#This Row],[Current Upsell $ ]]&gt;=400,"High",Table2[[#This Row],[Current Upsell $ ]]&gt;=100,"Medium", Table2[[#This Row],[Current Upsell $ ]]&lt;100,"Low")</f>
        <v/>
      </c>
      <c r="K3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3" spans="1:11" x14ac:dyDescent="0.2">
      <c r="A313">
        <v>100025</v>
      </c>
      <c r="B313" t="s">
        <v>3</v>
      </c>
      <c r="C313">
        <v>0</v>
      </c>
      <c r="D313">
        <v>2</v>
      </c>
      <c r="E313">
        <f>IF((Table2[[#This Row],[Number of Users]]-Table2[[#This Row],[Licenses Bought]]) &gt; 0,(Table2[[#This Row],[Number of Users]]-Table2[[#This Row],[Licenses Bought]]),0)</f>
        <v>2</v>
      </c>
      <c r="F313" s="1">
        <v>44256</v>
      </c>
      <c r="G313">
        <v>0</v>
      </c>
      <c r="H313" s="4">
        <v>10</v>
      </c>
      <c r="I313">
        <f xml:space="preserve"> IF(Table2[[#This Row],[Sales Month]]=MAX(Table2[Sales Month]),Table2[[#This Row],[Upsell $ Per Non-Paying User]]*Table2[[#This Row],[Non-Paying Users]],0)</f>
        <v>0</v>
      </c>
      <c r="J313" s="7" t="str" cm="1">
        <f t="array" ref="J313">_xlfn.IFS(Table2[[#This Row],[Current Upsell $ ]]=0,"",Table2[[#This Row],[Current Upsell $ ]]&gt;=400,"High",Table2[[#This Row],[Current Upsell $ ]]&gt;=100,"Medium", Table2[[#This Row],[Current Upsell $ ]]&lt;100,"Low")</f>
        <v/>
      </c>
      <c r="K3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4" spans="1:11" x14ac:dyDescent="0.2">
      <c r="A314">
        <v>100025</v>
      </c>
      <c r="B314" t="s">
        <v>3</v>
      </c>
      <c r="C314">
        <v>0</v>
      </c>
      <c r="D314">
        <v>2</v>
      </c>
      <c r="E314">
        <f>IF((Table2[[#This Row],[Number of Users]]-Table2[[#This Row],[Licenses Bought]]) &gt; 0,(Table2[[#This Row],[Number of Users]]-Table2[[#This Row],[Licenses Bought]]),0)</f>
        <v>2</v>
      </c>
      <c r="F314" s="1">
        <v>44287</v>
      </c>
      <c r="G314">
        <v>0</v>
      </c>
      <c r="H314" s="4">
        <v>10</v>
      </c>
      <c r="I314">
        <f xml:space="preserve"> IF(Table2[[#This Row],[Sales Month]]=MAX(Table2[Sales Month]),Table2[[#This Row],[Upsell $ Per Non-Paying User]]*Table2[[#This Row],[Non-Paying Users]],0)</f>
        <v>0</v>
      </c>
      <c r="J314" s="7" t="str" cm="1">
        <f t="array" ref="J314">_xlfn.IFS(Table2[[#This Row],[Current Upsell $ ]]=0,"",Table2[[#This Row],[Current Upsell $ ]]&gt;=400,"High",Table2[[#This Row],[Current Upsell $ ]]&gt;=100,"Medium", Table2[[#This Row],[Current Upsell $ ]]&lt;100,"Low")</f>
        <v/>
      </c>
      <c r="K3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5" spans="1:11" x14ac:dyDescent="0.2">
      <c r="A315">
        <v>100025</v>
      </c>
      <c r="B315" t="s">
        <v>3</v>
      </c>
      <c r="C315">
        <v>0</v>
      </c>
      <c r="D315">
        <v>1</v>
      </c>
      <c r="E315">
        <f>IF((Table2[[#This Row],[Number of Users]]-Table2[[#This Row],[Licenses Bought]]) &gt; 0,(Table2[[#This Row],[Number of Users]]-Table2[[#This Row],[Licenses Bought]]),0)</f>
        <v>1</v>
      </c>
      <c r="F315" s="1">
        <v>44317</v>
      </c>
      <c r="G315">
        <v>0</v>
      </c>
      <c r="H315" s="4">
        <v>10</v>
      </c>
      <c r="I315">
        <f xml:space="preserve"> IF(Table2[[#This Row],[Sales Month]]=MAX(Table2[Sales Month]),Table2[[#This Row],[Upsell $ Per Non-Paying User]]*Table2[[#This Row],[Non-Paying Users]],0)</f>
        <v>0</v>
      </c>
      <c r="J315" s="7" t="str" cm="1">
        <f t="array" ref="J315">_xlfn.IFS(Table2[[#This Row],[Current Upsell $ ]]=0,"",Table2[[#This Row],[Current Upsell $ ]]&gt;=400,"High",Table2[[#This Row],[Current Upsell $ ]]&gt;=100,"Medium", Table2[[#This Row],[Current Upsell $ ]]&lt;100,"Low")</f>
        <v/>
      </c>
      <c r="K3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6" spans="1:11" x14ac:dyDescent="0.2">
      <c r="A316">
        <v>100026</v>
      </c>
      <c r="B316" t="s">
        <v>3</v>
      </c>
      <c r="C316">
        <v>0</v>
      </c>
      <c r="D316">
        <v>35</v>
      </c>
      <c r="E316">
        <f>IF((Table2[[#This Row],[Number of Users]]-Table2[[#This Row],[Licenses Bought]]) &gt; 0,(Table2[[#This Row],[Number of Users]]-Table2[[#This Row],[Licenses Bought]]),0)</f>
        <v>35</v>
      </c>
      <c r="F316" s="1">
        <v>43952</v>
      </c>
      <c r="G316">
        <v>0</v>
      </c>
      <c r="H316" s="4">
        <v>10</v>
      </c>
      <c r="I316">
        <f xml:space="preserve"> IF(Table2[[#This Row],[Sales Month]]=MAX(Table2[Sales Month]),Table2[[#This Row],[Upsell $ Per Non-Paying User]]*Table2[[#This Row],[Non-Paying Users]],0)</f>
        <v>0</v>
      </c>
      <c r="J316" s="7" t="str" cm="1">
        <f t="array" ref="J316">_xlfn.IFS(Table2[[#This Row],[Current Upsell $ ]]=0,"",Table2[[#This Row],[Current Upsell $ ]]&gt;=400,"High",Table2[[#This Row],[Current Upsell $ ]]&gt;=100,"Medium", Table2[[#This Row],[Current Upsell $ ]]&lt;100,"Low")</f>
        <v/>
      </c>
      <c r="K3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7" spans="1:11" x14ac:dyDescent="0.2">
      <c r="A317">
        <v>100026</v>
      </c>
      <c r="B317" t="s">
        <v>0</v>
      </c>
      <c r="C317">
        <v>11</v>
      </c>
      <c r="D317">
        <v>32</v>
      </c>
      <c r="E317">
        <f>IF((Table2[[#This Row],[Number of Users]]-Table2[[#This Row],[Licenses Bought]]) &gt; 0,(Table2[[#This Row],[Number of Users]]-Table2[[#This Row],[Licenses Bought]]),0)</f>
        <v>21</v>
      </c>
      <c r="F317" s="1">
        <v>43983</v>
      </c>
      <c r="G317">
        <v>110</v>
      </c>
      <c r="H317" s="4">
        <v>10</v>
      </c>
      <c r="I317">
        <f xml:space="preserve"> IF(Table2[[#This Row],[Sales Month]]=MAX(Table2[Sales Month]),Table2[[#This Row],[Upsell $ Per Non-Paying User]]*Table2[[#This Row],[Non-Paying Users]],0)</f>
        <v>0</v>
      </c>
      <c r="J317" s="7" t="str" cm="1">
        <f t="array" ref="J317">_xlfn.IFS(Table2[[#This Row],[Current Upsell $ ]]=0,"",Table2[[#This Row],[Current Upsell $ ]]&gt;=400,"High",Table2[[#This Row],[Current Upsell $ ]]&gt;=100,"Medium", Table2[[#This Row],[Current Upsell $ ]]&lt;100,"Low")</f>
        <v/>
      </c>
      <c r="K3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8" spans="1:11" x14ac:dyDescent="0.2">
      <c r="A318">
        <v>100026</v>
      </c>
      <c r="B318" t="s">
        <v>0</v>
      </c>
      <c r="C318">
        <v>27</v>
      </c>
      <c r="D318">
        <v>30</v>
      </c>
      <c r="E318">
        <f>IF((Table2[[#This Row],[Number of Users]]-Table2[[#This Row],[Licenses Bought]]) &gt; 0,(Table2[[#This Row],[Number of Users]]-Table2[[#This Row],[Licenses Bought]]),0)</f>
        <v>3</v>
      </c>
      <c r="F318" s="1">
        <v>44013</v>
      </c>
      <c r="G318">
        <v>270</v>
      </c>
      <c r="H318" s="4">
        <v>10</v>
      </c>
      <c r="I318">
        <f xml:space="preserve"> IF(Table2[[#This Row],[Sales Month]]=MAX(Table2[Sales Month]),Table2[[#This Row],[Upsell $ Per Non-Paying User]]*Table2[[#This Row],[Non-Paying Users]],0)</f>
        <v>0</v>
      </c>
      <c r="J318" s="7" t="str" cm="1">
        <f t="array" ref="J318">_xlfn.IFS(Table2[[#This Row],[Current Upsell $ ]]=0,"",Table2[[#This Row],[Current Upsell $ ]]&gt;=400,"High",Table2[[#This Row],[Current Upsell $ ]]&gt;=100,"Medium", Table2[[#This Row],[Current Upsell $ ]]&lt;100,"Low")</f>
        <v/>
      </c>
      <c r="K3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19" spans="1:11" x14ac:dyDescent="0.2">
      <c r="A319">
        <v>100026</v>
      </c>
      <c r="B319" t="s">
        <v>0</v>
      </c>
      <c r="C319">
        <v>27</v>
      </c>
      <c r="D319">
        <v>38</v>
      </c>
      <c r="E319">
        <f>IF((Table2[[#This Row],[Number of Users]]-Table2[[#This Row],[Licenses Bought]]) &gt; 0,(Table2[[#This Row],[Number of Users]]-Table2[[#This Row],[Licenses Bought]]),0)</f>
        <v>11</v>
      </c>
      <c r="F319" s="1">
        <v>44044</v>
      </c>
      <c r="G319">
        <v>270</v>
      </c>
      <c r="H319" s="4">
        <v>10</v>
      </c>
      <c r="I319">
        <f xml:space="preserve"> IF(Table2[[#This Row],[Sales Month]]=MAX(Table2[Sales Month]),Table2[[#This Row],[Upsell $ Per Non-Paying User]]*Table2[[#This Row],[Non-Paying Users]],0)</f>
        <v>0</v>
      </c>
      <c r="J319" s="7" t="str" cm="1">
        <f t="array" ref="J319">_xlfn.IFS(Table2[[#This Row],[Current Upsell $ ]]=0,"",Table2[[#This Row],[Current Upsell $ ]]&gt;=400,"High",Table2[[#This Row],[Current Upsell $ ]]&gt;=100,"Medium", Table2[[#This Row],[Current Upsell $ ]]&lt;100,"Low")</f>
        <v/>
      </c>
      <c r="K3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0" spans="1:11" x14ac:dyDescent="0.2">
      <c r="A320">
        <v>100026</v>
      </c>
      <c r="B320" t="s">
        <v>0</v>
      </c>
      <c r="C320">
        <v>27</v>
      </c>
      <c r="D320">
        <v>30</v>
      </c>
      <c r="E320">
        <f>IF((Table2[[#This Row],[Number of Users]]-Table2[[#This Row],[Licenses Bought]]) &gt; 0,(Table2[[#This Row],[Number of Users]]-Table2[[#This Row],[Licenses Bought]]),0)</f>
        <v>3</v>
      </c>
      <c r="F320" s="1">
        <v>44075</v>
      </c>
      <c r="G320">
        <v>270</v>
      </c>
      <c r="H320" s="4">
        <v>10</v>
      </c>
      <c r="I320">
        <f xml:space="preserve"> IF(Table2[[#This Row],[Sales Month]]=MAX(Table2[Sales Month]),Table2[[#This Row],[Upsell $ Per Non-Paying User]]*Table2[[#This Row],[Non-Paying Users]],0)</f>
        <v>0</v>
      </c>
      <c r="J320" s="7" t="str" cm="1">
        <f t="array" ref="J320">_xlfn.IFS(Table2[[#This Row],[Current Upsell $ ]]=0,"",Table2[[#This Row],[Current Upsell $ ]]&gt;=400,"High",Table2[[#This Row],[Current Upsell $ ]]&gt;=100,"Medium", Table2[[#This Row],[Current Upsell $ ]]&lt;100,"Low")</f>
        <v/>
      </c>
      <c r="K3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1" spans="1:11" x14ac:dyDescent="0.2">
      <c r="A321">
        <v>100026</v>
      </c>
      <c r="B321" t="s">
        <v>0</v>
      </c>
      <c r="C321">
        <v>27</v>
      </c>
      <c r="D321">
        <v>30</v>
      </c>
      <c r="E321">
        <f>IF((Table2[[#This Row],[Number of Users]]-Table2[[#This Row],[Licenses Bought]]) &gt; 0,(Table2[[#This Row],[Number of Users]]-Table2[[#This Row],[Licenses Bought]]),0)</f>
        <v>3</v>
      </c>
      <c r="F321" s="1">
        <v>44105</v>
      </c>
      <c r="G321">
        <v>270</v>
      </c>
      <c r="H321" s="4">
        <v>10</v>
      </c>
      <c r="I321">
        <f xml:space="preserve"> IF(Table2[[#This Row],[Sales Month]]=MAX(Table2[Sales Month]),Table2[[#This Row],[Upsell $ Per Non-Paying User]]*Table2[[#This Row],[Non-Paying Users]],0)</f>
        <v>0</v>
      </c>
      <c r="J321" s="7" t="str" cm="1">
        <f t="array" ref="J321">_xlfn.IFS(Table2[[#This Row],[Current Upsell $ ]]=0,"",Table2[[#This Row],[Current Upsell $ ]]&gt;=400,"High",Table2[[#This Row],[Current Upsell $ ]]&gt;=100,"Medium", Table2[[#This Row],[Current Upsell $ ]]&lt;100,"Low")</f>
        <v/>
      </c>
      <c r="K3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2" spans="1:11" x14ac:dyDescent="0.2">
      <c r="A322">
        <v>100026</v>
      </c>
      <c r="B322" t="s">
        <v>0</v>
      </c>
      <c r="C322">
        <v>27</v>
      </c>
      <c r="D322">
        <v>32</v>
      </c>
      <c r="E322">
        <f>IF((Table2[[#This Row],[Number of Users]]-Table2[[#This Row],[Licenses Bought]]) &gt; 0,(Table2[[#This Row],[Number of Users]]-Table2[[#This Row],[Licenses Bought]]),0)</f>
        <v>5</v>
      </c>
      <c r="F322" s="1">
        <v>44136</v>
      </c>
      <c r="G322">
        <v>270</v>
      </c>
      <c r="H322" s="4">
        <v>10</v>
      </c>
      <c r="I322">
        <f xml:space="preserve"> IF(Table2[[#This Row],[Sales Month]]=MAX(Table2[Sales Month]),Table2[[#This Row],[Upsell $ Per Non-Paying User]]*Table2[[#This Row],[Non-Paying Users]],0)</f>
        <v>0</v>
      </c>
      <c r="J322" s="7" t="str" cm="1">
        <f t="array" ref="J322">_xlfn.IFS(Table2[[#This Row],[Current Upsell $ ]]=0,"",Table2[[#This Row],[Current Upsell $ ]]&gt;=400,"High",Table2[[#This Row],[Current Upsell $ ]]&gt;=100,"Medium", Table2[[#This Row],[Current Upsell $ ]]&lt;100,"Low")</f>
        <v/>
      </c>
      <c r="K3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3" spans="1:11" x14ac:dyDescent="0.2">
      <c r="A323">
        <v>100026</v>
      </c>
      <c r="B323" t="s">
        <v>0</v>
      </c>
      <c r="C323">
        <v>27</v>
      </c>
      <c r="D323">
        <v>33</v>
      </c>
      <c r="E323">
        <f>IF((Table2[[#This Row],[Number of Users]]-Table2[[#This Row],[Licenses Bought]]) &gt; 0,(Table2[[#This Row],[Number of Users]]-Table2[[#This Row],[Licenses Bought]]),0)</f>
        <v>6</v>
      </c>
      <c r="F323" s="1">
        <v>44166</v>
      </c>
      <c r="G323">
        <v>270</v>
      </c>
      <c r="H323" s="4">
        <v>10</v>
      </c>
      <c r="I323">
        <f xml:space="preserve"> IF(Table2[[#This Row],[Sales Month]]=MAX(Table2[Sales Month]),Table2[[#This Row],[Upsell $ Per Non-Paying User]]*Table2[[#This Row],[Non-Paying Users]],0)</f>
        <v>0</v>
      </c>
      <c r="J323" s="7" t="str" cm="1">
        <f t="array" ref="J323">_xlfn.IFS(Table2[[#This Row],[Current Upsell $ ]]=0,"",Table2[[#This Row],[Current Upsell $ ]]&gt;=400,"High",Table2[[#This Row],[Current Upsell $ ]]&gt;=100,"Medium", Table2[[#This Row],[Current Upsell $ ]]&lt;100,"Low")</f>
        <v/>
      </c>
      <c r="K3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4" spans="1:11" x14ac:dyDescent="0.2">
      <c r="A324">
        <v>100026</v>
      </c>
      <c r="B324" t="s">
        <v>0</v>
      </c>
      <c r="C324">
        <v>27</v>
      </c>
      <c r="D324">
        <v>33</v>
      </c>
      <c r="E324">
        <f>IF((Table2[[#This Row],[Number of Users]]-Table2[[#This Row],[Licenses Bought]]) &gt; 0,(Table2[[#This Row],[Number of Users]]-Table2[[#This Row],[Licenses Bought]]),0)</f>
        <v>6</v>
      </c>
      <c r="F324" s="1">
        <v>44197</v>
      </c>
      <c r="G324">
        <v>270</v>
      </c>
      <c r="H324" s="4">
        <v>10</v>
      </c>
      <c r="I324">
        <f xml:space="preserve"> IF(Table2[[#This Row],[Sales Month]]=MAX(Table2[Sales Month]),Table2[[#This Row],[Upsell $ Per Non-Paying User]]*Table2[[#This Row],[Non-Paying Users]],0)</f>
        <v>0</v>
      </c>
      <c r="J324" s="7" t="str" cm="1">
        <f t="array" ref="J324">_xlfn.IFS(Table2[[#This Row],[Current Upsell $ ]]=0,"",Table2[[#This Row],[Current Upsell $ ]]&gt;=400,"High",Table2[[#This Row],[Current Upsell $ ]]&gt;=100,"Medium", Table2[[#This Row],[Current Upsell $ ]]&lt;100,"Low")</f>
        <v/>
      </c>
      <c r="K3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5" spans="1:11" x14ac:dyDescent="0.2">
      <c r="A325">
        <v>100026</v>
      </c>
      <c r="B325" t="s">
        <v>0</v>
      </c>
      <c r="C325">
        <v>27</v>
      </c>
      <c r="D325">
        <v>30</v>
      </c>
      <c r="E325">
        <f>IF((Table2[[#This Row],[Number of Users]]-Table2[[#This Row],[Licenses Bought]]) &gt; 0,(Table2[[#This Row],[Number of Users]]-Table2[[#This Row],[Licenses Bought]]),0)</f>
        <v>3</v>
      </c>
      <c r="F325" s="1">
        <v>44228</v>
      </c>
      <c r="G325">
        <v>270</v>
      </c>
      <c r="H325" s="4">
        <v>10</v>
      </c>
      <c r="I325">
        <f xml:space="preserve"> IF(Table2[[#This Row],[Sales Month]]=MAX(Table2[Sales Month]),Table2[[#This Row],[Upsell $ Per Non-Paying User]]*Table2[[#This Row],[Non-Paying Users]],0)</f>
        <v>0</v>
      </c>
      <c r="J325" s="7" t="str" cm="1">
        <f t="array" ref="J325">_xlfn.IFS(Table2[[#This Row],[Current Upsell $ ]]=0,"",Table2[[#This Row],[Current Upsell $ ]]&gt;=400,"High",Table2[[#This Row],[Current Upsell $ ]]&gt;=100,"Medium", Table2[[#This Row],[Current Upsell $ ]]&lt;100,"Low")</f>
        <v/>
      </c>
      <c r="K3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6" spans="1:11" x14ac:dyDescent="0.2">
      <c r="A326">
        <v>100026</v>
      </c>
      <c r="B326" t="s">
        <v>0</v>
      </c>
      <c r="C326">
        <v>27</v>
      </c>
      <c r="D326">
        <v>28</v>
      </c>
      <c r="E326">
        <f>IF((Table2[[#This Row],[Number of Users]]-Table2[[#This Row],[Licenses Bought]]) &gt; 0,(Table2[[#This Row],[Number of Users]]-Table2[[#This Row],[Licenses Bought]]),0)</f>
        <v>1</v>
      </c>
      <c r="F326" s="1">
        <v>44256</v>
      </c>
      <c r="G326">
        <v>270</v>
      </c>
      <c r="H326" s="4">
        <v>10</v>
      </c>
      <c r="I326">
        <f xml:space="preserve"> IF(Table2[[#This Row],[Sales Month]]=MAX(Table2[Sales Month]),Table2[[#This Row],[Upsell $ Per Non-Paying User]]*Table2[[#This Row],[Non-Paying Users]],0)</f>
        <v>0</v>
      </c>
      <c r="J326" s="7" t="str" cm="1">
        <f t="array" ref="J326">_xlfn.IFS(Table2[[#This Row],[Current Upsell $ ]]=0,"",Table2[[#This Row],[Current Upsell $ ]]&gt;=400,"High",Table2[[#This Row],[Current Upsell $ ]]&gt;=100,"Medium", Table2[[#This Row],[Current Upsell $ ]]&lt;100,"Low")</f>
        <v/>
      </c>
      <c r="K3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7" spans="1:11" x14ac:dyDescent="0.2">
      <c r="A327">
        <v>100026</v>
      </c>
      <c r="B327" t="s">
        <v>0</v>
      </c>
      <c r="C327">
        <v>27</v>
      </c>
      <c r="D327">
        <v>36</v>
      </c>
      <c r="E327">
        <f>IF((Table2[[#This Row],[Number of Users]]-Table2[[#This Row],[Licenses Bought]]) &gt; 0,(Table2[[#This Row],[Number of Users]]-Table2[[#This Row],[Licenses Bought]]),0)</f>
        <v>9</v>
      </c>
      <c r="F327" s="1">
        <v>44287</v>
      </c>
      <c r="G327">
        <v>270</v>
      </c>
      <c r="H327" s="4">
        <v>10</v>
      </c>
      <c r="I327">
        <f xml:space="preserve"> IF(Table2[[#This Row],[Sales Month]]=MAX(Table2[Sales Month]),Table2[[#This Row],[Upsell $ Per Non-Paying User]]*Table2[[#This Row],[Non-Paying Users]],0)</f>
        <v>0</v>
      </c>
      <c r="J327" s="7" t="str" cm="1">
        <f t="array" ref="J327">_xlfn.IFS(Table2[[#This Row],[Current Upsell $ ]]=0,"",Table2[[#This Row],[Current Upsell $ ]]&gt;=400,"High",Table2[[#This Row],[Current Upsell $ ]]&gt;=100,"Medium", Table2[[#This Row],[Current Upsell $ ]]&lt;100,"Low")</f>
        <v/>
      </c>
      <c r="K3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8" spans="1:11" x14ac:dyDescent="0.2">
      <c r="A328">
        <v>100026</v>
      </c>
      <c r="B328" t="s">
        <v>0</v>
      </c>
      <c r="C328">
        <v>27</v>
      </c>
      <c r="D328">
        <v>36</v>
      </c>
      <c r="E328">
        <f>IF((Table2[[#This Row],[Number of Users]]-Table2[[#This Row],[Licenses Bought]]) &gt; 0,(Table2[[#This Row],[Number of Users]]-Table2[[#This Row],[Licenses Bought]]),0)</f>
        <v>9</v>
      </c>
      <c r="F328" s="1">
        <v>44317</v>
      </c>
      <c r="G328">
        <v>270</v>
      </c>
      <c r="H328" s="4">
        <v>10</v>
      </c>
      <c r="I328">
        <f xml:space="preserve"> IF(Table2[[#This Row],[Sales Month]]=MAX(Table2[Sales Month]),Table2[[#This Row],[Upsell $ Per Non-Paying User]]*Table2[[#This Row],[Non-Paying Users]],0)</f>
        <v>0</v>
      </c>
      <c r="J328" s="7" t="str" cm="1">
        <f t="array" ref="J328">_xlfn.IFS(Table2[[#This Row],[Current Upsell $ ]]=0,"",Table2[[#This Row],[Current Upsell $ ]]&gt;=400,"High",Table2[[#This Row],[Current Upsell $ ]]&gt;=100,"Medium", Table2[[#This Row],[Current Upsell $ ]]&lt;100,"Low")</f>
        <v/>
      </c>
      <c r="K3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29" spans="1:11" x14ac:dyDescent="0.2">
      <c r="A329">
        <v>100027</v>
      </c>
      <c r="B329" t="s">
        <v>3</v>
      </c>
      <c r="C329">
        <v>0</v>
      </c>
      <c r="D329">
        <v>30</v>
      </c>
      <c r="E329">
        <f>IF((Table2[[#This Row],[Number of Users]]-Table2[[#This Row],[Licenses Bought]]) &gt; 0,(Table2[[#This Row],[Number of Users]]-Table2[[#This Row],[Licenses Bought]]),0)</f>
        <v>30</v>
      </c>
      <c r="F329" s="1">
        <v>43952</v>
      </c>
      <c r="G329">
        <v>0</v>
      </c>
      <c r="H329" s="4">
        <v>10</v>
      </c>
      <c r="I329">
        <f xml:space="preserve"> IF(Table2[[#This Row],[Sales Month]]=MAX(Table2[Sales Month]),Table2[[#This Row],[Upsell $ Per Non-Paying User]]*Table2[[#This Row],[Non-Paying Users]],0)</f>
        <v>0</v>
      </c>
      <c r="J329" s="7" t="str" cm="1">
        <f t="array" ref="J329">_xlfn.IFS(Table2[[#This Row],[Current Upsell $ ]]=0,"",Table2[[#This Row],[Current Upsell $ ]]&gt;=400,"High",Table2[[#This Row],[Current Upsell $ ]]&gt;=100,"Medium", Table2[[#This Row],[Current Upsell $ ]]&lt;100,"Low")</f>
        <v/>
      </c>
      <c r="K3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0" spans="1:11" x14ac:dyDescent="0.2">
      <c r="A330">
        <v>100027</v>
      </c>
      <c r="B330" t="s">
        <v>1</v>
      </c>
      <c r="C330">
        <v>12</v>
      </c>
      <c r="D330">
        <v>33</v>
      </c>
      <c r="E330">
        <f>IF((Table2[[#This Row],[Number of Users]]-Table2[[#This Row],[Licenses Bought]]) &gt; 0,(Table2[[#This Row],[Number of Users]]-Table2[[#This Row],[Licenses Bought]]),0)</f>
        <v>21</v>
      </c>
      <c r="F330" s="1">
        <v>43983</v>
      </c>
      <c r="G330">
        <v>300</v>
      </c>
      <c r="H330" s="4">
        <v>25</v>
      </c>
      <c r="I330">
        <f xml:space="preserve"> IF(Table2[[#This Row],[Sales Month]]=MAX(Table2[Sales Month]),Table2[[#This Row],[Upsell $ Per Non-Paying User]]*Table2[[#This Row],[Non-Paying Users]],0)</f>
        <v>0</v>
      </c>
      <c r="J330" s="7" t="str" cm="1">
        <f t="array" ref="J330">_xlfn.IFS(Table2[[#This Row],[Current Upsell $ ]]=0,"",Table2[[#This Row],[Current Upsell $ ]]&gt;=400,"High",Table2[[#This Row],[Current Upsell $ ]]&gt;=100,"Medium", Table2[[#This Row],[Current Upsell $ ]]&lt;100,"Low")</f>
        <v/>
      </c>
      <c r="K3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1" spans="1:11" x14ac:dyDescent="0.2">
      <c r="A331">
        <v>100027</v>
      </c>
      <c r="B331" t="s">
        <v>1</v>
      </c>
      <c r="C331">
        <v>21</v>
      </c>
      <c r="D331">
        <v>29</v>
      </c>
      <c r="E331">
        <f>IF((Table2[[#This Row],[Number of Users]]-Table2[[#This Row],[Licenses Bought]]) &gt; 0,(Table2[[#This Row],[Number of Users]]-Table2[[#This Row],[Licenses Bought]]),0)</f>
        <v>8</v>
      </c>
      <c r="F331" s="1">
        <v>44013</v>
      </c>
      <c r="G331">
        <v>525</v>
      </c>
      <c r="H331" s="4">
        <v>25</v>
      </c>
      <c r="I331">
        <f xml:space="preserve"> IF(Table2[[#This Row],[Sales Month]]=MAX(Table2[Sales Month]),Table2[[#This Row],[Upsell $ Per Non-Paying User]]*Table2[[#This Row],[Non-Paying Users]],0)</f>
        <v>0</v>
      </c>
      <c r="J331" s="7" t="str" cm="1">
        <f t="array" ref="J331">_xlfn.IFS(Table2[[#This Row],[Current Upsell $ ]]=0,"",Table2[[#This Row],[Current Upsell $ ]]&gt;=400,"High",Table2[[#This Row],[Current Upsell $ ]]&gt;=100,"Medium", Table2[[#This Row],[Current Upsell $ ]]&lt;100,"Low")</f>
        <v/>
      </c>
      <c r="K3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2" spans="1:11" x14ac:dyDescent="0.2">
      <c r="A332">
        <v>100027</v>
      </c>
      <c r="B332" t="s">
        <v>1</v>
      </c>
      <c r="C332">
        <v>26</v>
      </c>
      <c r="D332">
        <v>31</v>
      </c>
      <c r="E332">
        <f>IF((Table2[[#This Row],[Number of Users]]-Table2[[#This Row],[Licenses Bought]]) &gt; 0,(Table2[[#This Row],[Number of Users]]-Table2[[#This Row],[Licenses Bought]]),0)</f>
        <v>5</v>
      </c>
      <c r="F332" s="1">
        <v>44044</v>
      </c>
      <c r="G332">
        <v>650</v>
      </c>
      <c r="H332" s="4">
        <v>25</v>
      </c>
      <c r="I332">
        <f xml:space="preserve"> IF(Table2[[#This Row],[Sales Month]]=MAX(Table2[Sales Month]),Table2[[#This Row],[Upsell $ Per Non-Paying User]]*Table2[[#This Row],[Non-Paying Users]],0)</f>
        <v>0</v>
      </c>
      <c r="J332" s="7" t="str" cm="1">
        <f t="array" ref="J332">_xlfn.IFS(Table2[[#This Row],[Current Upsell $ ]]=0,"",Table2[[#This Row],[Current Upsell $ ]]&gt;=400,"High",Table2[[#This Row],[Current Upsell $ ]]&gt;=100,"Medium", Table2[[#This Row],[Current Upsell $ ]]&lt;100,"Low")</f>
        <v/>
      </c>
      <c r="K3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3" spans="1:11" x14ac:dyDescent="0.2">
      <c r="A333">
        <v>100027</v>
      </c>
      <c r="B333" t="s">
        <v>1</v>
      </c>
      <c r="C333">
        <v>26</v>
      </c>
      <c r="D333">
        <v>26</v>
      </c>
      <c r="E333">
        <f>IF((Table2[[#This Row],[Number of Users]]-Table2[[#This Row],[Licenses Bought]]) &gt; 0,(Table2[[#This Row],[Number of Users]]-Table2[[#This Row],[Licenses Bought]]),0)</f>
        <v>0</v>
      </c>
      <c r="F333" s="1">
        <v>44075</v>
      </c>
      <c r="G333">
        <v>650</v>
      </c>
      <c r="H333" s="4">
        <v>25</v>
      </c>
      <c r="I333">
        <f xml:space="preserve"> IF(Table2[[#This Row],[Sales Month]]=MAX(Table2[Sales Month]),Table2[[#This Row],[Upsell $ Per Non-Paying User]]*Table2[[#This Row],[Non-Paying Users]],0)</f>
        <v>0</v>
      </c>
      <c r="J333" s="7" t="str" cm="1">
        <f t="array" ref="J333">_xlfn.IFS(Table2[[#This Row],[Current Upsell $ ]]=0,"",Table2[[#This Row],[Current Upsell $ ]]&gt;=400,"High",Table2[[#This Row],[Current Upsell $ ]]&gt;=100,"Medium", Table2[[#This Row],[Current Upsell $ ]]&lt;100,"Low")</f>
        <v/>
      </c>
      <c r="K3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4" spans="1:11" x14ac:dyDescent="0.2">
      <c r="A334">
        <v>100027</v>
      </c>
      <c r="B334" t="s">
        <v>1</v>
      </c>
      <c r="C334">
        <v>26</v>
      </c>
      <c r="D334">
        <v>24</v>
      </c>
      <c r="E334">
        <f>IF((Table2[[#This Row],[Number of Users]]-Table2[[#This Row],[Licenses Bought]]) &gt; 0,(Table2[[#This Row],[Number of Users]]-Table2[[#This Row],[Licenses Bought]]),0)</f>
        <v>0</v>
      </c>
      <c r="F334" s="1">
        <v>44105</v>
      </c>
      <c r="G334">
        <v>650</v>
      </c>
      <c r="H334" s="4">
        <v>25</v>
      </c>
      <c r="I334">
        <f xml:space="preserve"> IF(Table2[[#This Row],[Sales Month]]=MAX(Table2[Sales Month]),Table2[[#This Row],[Upsell $ Per Non-Paying User]]*Table2[[#This Row],[Non-Paying Users]],0)</f>
        <v>0</v>
      </c>
      <c r="J334" s="7" t="str" cm="1">
        <f t="array" ref="J334">_xlfn.IFS(Table2[[#This Row],[Current Upsell $ ]]=0,"",Table2[[#This Row],[Current Upsell $ ]]&gt;=400,"High",Table2[[#This Row],[Current Upsell $ ]]&gt;=100,"Medium", Table2[[#This Row],[Current Upsell $ ]]&lt;100,"Low")</f>
        <v/>
      </c>
      <c r="K3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5" spans="1:11" x14ac:dyDescent="0.2">
      <c r="A335">
        <v>100027</v>
      </c>
      <c r="B335" t="s">
        <v>1</v>
      </c>
      <c r="C335">
        <v>26</v>
      </c>
      <c r="D335">
        <v>34</v>
      </c>
      <c r="E335">
        <f>IF((Table2[[#This Row],[Number of Users]]-Table2[[#This Row],[Licenses Bought]]) &gt; 0,(Table2[[#This Row],[Number of Users]]-Table2[[#This Row],[Licenses Bought]]),0)</f>
        <v>8</v>
      </c>
      <c r="F335" s="1">
        <v>44136</v>
      </c>
      <c r="G335">
        <v>650</v>
      </c>
      <c r="H335" s="4">
        <v>25</v>
      </c>
      <c r="I335">
        <f xml:space="preserve"> IF(Table2[[#This Row],[Sales Month]]=MAX(Table2[Sales Month]),Table2[[#This Row],[Upsell $ Per Non-Paying User]]*Table2[[#This Row],[Non-Paying Users]],0)</f>
        <v>0</v>
      </c>
      <c r="J335" s="7" t="str" cm="1">
        <f t="array" ref="J335">_xlfn.IFS(Table2[[#This Row],[Current Upsell $ ]]=0,"",Table2[[#This Row],[Current Upsell $ ]]&gt;=400,"High",Table2[[#This Row],[Current Upsell $ ]]&gt;=100,"Medium", Table2[[#This Row],[Current Upsell $ ]]&lt;100,"Low")</f>
        <v/>
      </c>
      <c r="K3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6" spans="1:11" x14ac:dyDescent="0.2">
      <c r="A336">
        <v>100027</v>
      </c>
      <c r="B336" t="s">
        <v>1</v>
      </c>
      <c r="C336">
        <v>26</v>
      </c>
      <c r="D336">
        <v>25</v>
      </c>
      <c r="E336">
        <f>IF((Table2[[#This Row],[Number of Users]]-Table2[[#This Row],[Licenses Bought]]) &gt; 0,(Table2[[#This Row],[Number of Users]]-Table2[[#This Row],[Licenses Bought]]),0)</f>
        <v>0</v>
      </c>
      <c r="F336" s="1">
        <v>44166</v>
      </c>
      <c r="G336">
        <v>650</v>
      </c>
      <c r="H336" s="4">
        <v>25</v>
      </c>
      <c r="I336">
        <f xml:space="preserve"> IF(Table2[[#This Row],[Sales Month]]=MAX(Table2[Sales Month]),Table2[[#This Row],[Upsell $ Per Non-Paying User]]*Table2[[#This Row],[Non-Paying Users]],0)</f>
        <v>0</v>
      </c>
      <c r="J336" s="7" t="str" cm="1">
        <f t="array" ref="J336">_xlfn.IFS(Table2[[#This Row],[Current Upsell $ ]]=0,"",Table2[[#This Row],[Current Upsell $ ]]&gt;=400,"High",Table2[[#This Row],[Current Upsell $ ]]&gt;=100,"Medium", Table2[[#This Row],[Current Upsell $ ]]&lt;100,"Low")</f>
        <v/>
      </c>
      <c r="K3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7" spans="1:11" x14ac:dyDescent="0.2">
      <c r="A337">
        <v>100027</v>
      </c>
      <c r="B337" t="s">
        <v>1</v>
      </c>
      <c r="C337">
        <v>26</v>
      </c>
      <c r="D337">
        <v>27</v>
      </c>
      <c r="E337">
        <f>IF((Table2[[#This Row],[Number of Users]]-Table2[[#This Row],[Licenses Bought]]) &gt; 0,(Table2[[#This Row],[Number of Users]]-Table2[[#This Row],[Licenses Bought]]),0)</f>
        <v>1</v>
      </c>
      <c r="F337" s="1">
        <v>44197</v>
      </c>
      <c r="G337">
        <v>650</v>
      </c>
      <c r="H337" s="4">
        <v>25</v>
      </c>
      <c r="I337">
        <f xml:space="preserve"> IF(Table2[[#This Row],[Sales Month]]=MAX(Table2[Sales Month]),Table2[[#This Row],[Upsell $ Per Non-Paying User]]*Table2[[#This Row],[Non-Paying Users]],0)</f>
        <v>0</v>
      </c>
      <c r="J337" s="7" t="str" cm="1">
        <f t="array" ref="J337">_xlfn.IFS(Table2[[#This Row],[Current Upsell $ ]]=0,"",Table2[[#This Row],[Current Upsell $ ]]&gt;=400,"High",Table2[[#This Row],[Current Upsell $ ]]&gt;=100,"Medium", Table2[[#This Row],[Current Upsell $ ]]&lt;100,"Low")</f>
        <v/>
      </c>
      <c r="K3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8" spans="1:11" x14ac:dyDescent="0.2">
      <c r="A338">
        <v>100027</v>
      </c>
      <c r="B338" t="s">
        <v>1</v>
      </c>
      <c r="C338">
        <v>26</v>
      </c>
      <c r="D338">
        <v>29</v>
      </c>
      <c r="E338">
        <f>IF((Table2[[#This Row],[Number of Users]]-Table2[[#This Row],[Licenses Bought]]) &gt; 0,(Table2[[#This Row],[Number of Users]]-Table2[[#This Row],[Licenses Bought]]),0)</f>
        <v>3</v>
      </c>
      <c r="F338" s="1">
        <v>44228</v>
      </c>
      <c r="G338">
        <v>650</v>
      </c>
      <c r="H338" s="4">
        <v>25</v>
      </c>
      <c r="I338">
        <f xml:space="preserve"> IF(Table2[[#This Row],[Sales Month]]=MAX(Table2[Sales Month]),Table2[[#This Row],[Upsell $ Per Non-Paying User]]*Table2[[#This Row],[Non-Paying Users]],0)</f>
        <v>0</v>
      </c>
      <c r="J338" s="7" t="str" cm="1">
        <f t="array" ref="J338">_xlfn.IFS(Table2[[#This Row],[Current Upsell $ ]]=0,"",Table2[[#This Row],[Current Upsell $ ]]&gt;=400,"High",Table2[[#This Row],[Current Upsell $ ]]&gt;=100,"Medium", Table2[[#This Row],[Current Upsell $ ]]&lt;100,"Low")</f>
        <v/>
      </c>
      <c r="K3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39" spans="1:11" x14ac:dyDescent="0.2">
      <c r="A339">
        <v>100027</v>
      </c>
      <c r="B339" t="s">
        <v>1</v>
      </c>
      <c r="C339">
        <v>26</v>
      </c>
      <c r="D339">
        <v>32</v>
      </c>
      <c r="E339">
        <f>IF((Table2[[#This Row],[Number of Users]]-Table2[[#This Row],[Licenses Bought]]) &gt; 0,(Table2[[#This Row],[Number of Users]]-Table2[[#This Row],[Licenses Bought]]),0)</f>
        <v>6</v>
      </c>
      <c r="F339" s="1">
        <v>44256</v>
      </c>
      <c r="G339">
        <v>650</v>
      </c>
      <c r="H339" s="4">
        <v>25</v>
      </c>
      <c r="I339">
        <f xml:space="preserve"> IF(Table2[[#This Row],[Sales Month]]=MAX(Table2[Sales Month]),Table2[[#This Row],[Upsell $ Per Non-Paying User]]*Table2[[#This Row],[Non-Paying Users]],0)</f>
        <v>0</v>
      </c>
      <c r="J339" s="7" t="str" cm="1">
        <f t="array" ref="J339">_xlfn.IFS(Table2[[#This Row],[Current Upsell $ ]]=0,"",Table2[[#This Row],[Current Upsell $ ]]&gt;=400,"High",Table2[[#This Row],[Current Upsell $ ]]&gt;=100,"Medium", Table2[[#This Row],[Current Upsell $ ]]&lt;100,"Low")</f>
        <v/>
      </c>
      <c r="K3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0" spans="1:11" x14ac:dyDescent="0.2">
      <c r="A340">
        <v>100027</v>
      </c>
      <c r="B340" t="s">
        <v>1</v>
      </c>
      <c r="C340">
        <v>26</v>
      </c>
      <c r="D340">
        <v>32</v>
      </c>
      <c r="E340">
        <f>IF((Table2[[#This Row],[Number of Users]]-Table2[[#This Row],[Licenses Bought]]) &gt; 0,(Table2[[#This Row],[Number of Users]]-Table2[[#This Row],[Licenses Bought]]),0)</f>
        <v>6</v>
      </c>
      <c r="F340" s="1">
        <v>44287</v>
      </c>
      <c r="G340">
        <v>650</v>
      </c>
      <c r="H340" s="4">
        <v>25</v>
      </c>
      <c r="I340">
        <f xml:space="preserve"> IF(Table2[[#This Row],[Sales Month]]=MAX(Table2[Sales Month]),Table2[[#This Row],[Upsell $ Per Non-Paying User]]*Table2[[#This Row],[Non-Paying Users]],0)</f>
        <v>0</v>
      </c>
      <c r="J340" s="7" t="str" cm="1">
        <f t="array" ref="J340">_xlfn.IFS(Table2[[#This Row],[Current Upsell $ ]]=0,"",Table2[[#This Row],[Current Upsell $ ]]&gt;=400,"High",Table2[[#This Row],[Current Upsell $ ]]&gt;=100,"Medium", Table2[[#This Row],[Current Upsell $ ]]&lt;100,"Low")</f>
        <v/>
      </c>
      <c r="K3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1" spans="1:11" x14ac:dyDescent="0.2">
      <c r="A341">
        <v>100027</v>
      </c>
      <c r="B341" t="s">
        <v>1</v>
      </c>
      <c r="C341">
        <v>26</v>
      </c>
      <c r="D341">
        <v>28</v>
      </c>
      <c r="E341">
        <f>IF((Table2[[#This Row],[Number of Users]]-Table2[[#This Row],[Licenses Bought]]) &gt; 0,(Table2[[#This Row],[Number of Users]]-Table2[[#This Row],[Licenses Bought]]),0)</f>
        <v>2</v>
      </c>
      <c r="F341" s="1">
        <v>44317</v>
      </c>
      <c r="G341">
        <v>650</v>
      </c>
      <c r="H341" s="4">
        <v>25</v>
      </c>
      <c r="I341">
        <f xml:space="preserve"> IF(Table2[[#This Row],[Sales Month]]=MAX(Table2[Sales Month]),Table2[[#This Row],[Upsell $ Per Non-Paying User]]*Table2[[#This Row],[Non-Paying Users]],0)</f>
        <v>0</v>
      </c>
      <c r="J341" s="7" t="str" cm="1">
        <f t="array" ref="J341">_xlfn.IFS(Table2[[#This Row],[Current Upsell $ ]]=0,"",Table2[[#This Row],[Current Upsell $ ]]&gt;=400,"High",Table2[[#This Row],[Current Upsell $ ]]&gt;=100,"Medium", Table2[[#This Row],[Current Upsell $ ]]&lt;100,"Low")</f>
        <v/>
      </c>
      <c r="K3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2" spans="1:11" x14ac:dyDescent="0.2">
      <c r="A342">
        <v>100028</v>
      </c>
      <c r="B342" t="s">
        <v>3</v>
      </c>
      <c r="C342">
        <v>0</v>
      </c>
      <c r="D342">
        <v>31</v>
      </c>
      <c r="E342">
        <f>IF((Table2[[#This Row],[Number of Users]]-Table2[[#This Row],[Licenses Bought]]) &gt; 0,(Table2[[#This Row],[Number of Users]]-Table2[[#This Row],[Licenses Bought]]),0)</f>
        <v>31</v>
      </c>
      <c r="F342" s="1">
        <v>43952</v>
      </c>
      <c r="G342">
        <v>0</v>
      </c>
      <c r="H342" s="4">
        <v>10</v>
      </c>
      <c r="I342">
        <f xml:space="preserve"> IF(Table2[[#This Row],[Sales Month]]=MAX(Table2[Sales Month]),Table2[[#This Row],[Upsell $ Per Non-Paying User]]*Table2[[#This Row],[Non-Paying Users]],0)</f>
        <v>0</v>
      </c>
      <c r="J342" s="7" t="str" cm="1">
        <f t="array" ref="J342">_xlfn.IFS(Table2[[#This Row],[Current Upsell $ ]]=0,"",Table2[[#This Row],[Current Upsell $ ]]&gt;=400,"High",Table2[[#This Row],[Current Upsell $ ]]&gt;=100,"Medium", Table2[[#This Row],[Current Upsell $ ]]&lt;100,"Low")</f>
        <v/>
      </c>
      <c r="K3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3" spans="1:11" x14ac:dyDescent="0.2">
      <c r="A343">
        <v>100028</v>
      </c>
      <c r="B343" t="s">
        <v>0</v>
      </c>
      <c r="C343">
        <v>8</v>
      </c>
      <c r="D343">
        <v>26</v>
      </c>
      <c r="E343">
        <f>IF((Table2[[#This Row],[Number of Users]]-Table2[[#This Row],[Licenses Bought]]) &gt; 0,(Table2[[#This Row],[Number of Users]]-Table2[[#This Row],[Licenses Bought]]),0)</f>
        <v>18</v>
      </c>
      <c r="F343" s="1">
        <v>43983</v>
      </c>
      <c r="G343">
        <v>80</v>
      </c>
      <c r="H343" s="4">
        <v>10</v>
      </c>
      <c r="I343">
        <f xml:space="preserve"> IF(Table2[[#This Row],[Sales Month]]=MAX(Table2[Sales Month]),Table2[[#This Row],[Upsell $ Per Non-Paying User]]*Table2[[#This Row],[Non-Paying Users]],0)</f>
        <v>0</v>
      </c>
      <c r="J343" s="7" t="str" cm="1">
        <f t="array" ref="J343">_xlfn.IFS(Table2[[#This Row],[Current Upsell $ ]]=0,"",Table2[[#This Row],[Current Upsell $ ]]&gt;=400,"High",Table2[[#This Row],[Current Upsell $ ]]&gt;=100,"Medium", Table2[[#This Row],[Current Upsell $ ]]&lt;100,"Low")</f>
        <v/>
      </c>
      <c r="K3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4" spans="1:11" x14ac:dyDescent="0.2">
      <c r="A344">
        <v>100028</v>
      </c>
      <c r="B344" t="s">
        <v>0</v>
      </c>
      <c r="C344">
        <v>25</v>
      </c>
      <c r="D344">
        <v>33</v>
      </c>
      <c r="E344">
        <f>IF((Table2[[#This Row],[Number of Users]]-Table2[[#This Row],[Licenses Bought]]) &gt; 0,(Table2[[#This Row],[Number of Users]]-Table2[[#This Row],[Licenses Bought]]),0)</f>
        <v>8</v>
      </c>
      <c r="F344" s="1">
        <v>44013</v>
      </c>
      <c r="G344">
        <v>250</v>
      </c>
      <c r="H344" s="4">
        <v>10</v>
      </c>
      <c r="I344">
        <f xml:space="preserve"> IF(Table2[[#This Row],[Sales Month]]=MAX(Table2[Sales Month]),Table2[[#This Row],[Upsell $ Per Non-Paying User]]*Table2[[#This Row],[Non-Paying Users]],0)</f>
        <v>0</v>
      </c>
      <c r="J344" s="7" t="str" cm="1">
        <f t="array" ref="J344">_xlfn.IFS(Table2[[#This Row],[Current Upsell $ ]]=0,"",Table2[[#This Row],[Current Upsell $ ]]&gt;=400,"High",Table2[[#This Row],[Current Upsell $ ]]&gt;=100,"Medium", Table2[[#This Row],[Current Upsell $ ]]&lt;100,"Low")</f>
        <v/>
      </c>
      <c r="K3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5" spans="1:11" x14ac:dyDescent="0.2">
      <c r="A345">
        <v>100028</v>
      </c>
      <c r="B345" t="s">
        <v>0</v>
      </c>
      <c r="C345">
        <v>20</v>
      </c>
      <c r="D345">
        <v>30</v>
      </c>
      <c r="E345">
        <f>IF((Table2[[#This Row],[Number of Users]]-Table2[[#This Row],[Licenses Bought]]) &gt; 0,(Table2[[#This Row],[Number of Users]]-Table2[[#This Row],[Licenses Bought]]),0)</f>
        <v>10</v>
      </c>
      <c r="F345" s="1">
        <v>44044</v>
      </c>
      <c r="G345">
        <v>200</v>
      </c>
      <c r="H345" s="4">
        <v>10</v>
      </c>
      <c r="I345">
        <f xml:space="preserve"> IF(Table2[[#This Row],[Sales Month]]=MAX(Table2[Sales Month]),Table2[[#This Row],[Upsell $ Per Non-Paying User]]*Table2[[#This Row],[Non-Paying Users]],0)</f>
        <v>0</v>
      </c>
      <c r="J345" s="7" t="str" cm="1">
        <f t="array" ref="J345">_xlfn.IFS(Table2[[#This Row],[Current Upsell $ ]]=0,"",Table2[[#This Row],[Current Upsell $ ]]&gt;=400,"High",Table2[[#This Row],[Current Upsell $ ]]&gt;=100,"Medium", Table2[[#This Row],[Current Upsell $ ]]&lt;100,"Low")</f>
        <v/>
      </c>
      <c r="K3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6" spans="1:11" x14ac:dyDescent="0.2">
      <c r="A346">
        <v>100028</v>
      </c>
      <c r="B346" t="s">
        <v>0</v>
      </c>
      <c r="C346">
        <v>25</v>
      </c>
      <c r="D346">
        <v>31</v>
      </c>
      <c r="E346">
        <f>IF((Table2[[#This Row],[Number of Users]]-Table2[[#This Row],[Licenses Bought]]) &gt; 0,(Table2[[#This Row],[Number of Users]]-Table2[[#This Row],[Licenses Bought]]),0)</f>
        <v>6</v>
      </c>
      <c r="F346" s="1">
        <v>44075</v>
      </c>
      <c r="G346">
        <v>250</v>
      </c>
      <c r="H346" s="4">
        <v>10</v>
      </c>
      <c r="I346">
        <f xml:space="preserve"> IF(Table2[[#This Row],[Sales Month]]=MAX(Table2[Sales Month]),Table2[[#This Row],[Upsell $ Per Non-Paying User]]*Table2[[#This Row],[Non-Paying Users]],0)</f>
        <v>0</v>
      </c>
      <c r="J346" s="7" t="str" cm="1">
        <f t="array" ref="J346">_xlfn.IFS(Table2[[#This Row],[Current Upsell $ ]]=0,"",Table2[[#This Row],[Current Upsell $ ]]&gt;=400,"High",Table2[[#This Row],[Current Upsell $ ]]&gt;=100,"Medium", Table2[[#This Row],[Current Upsell $ ]]&lt;100,"Low")</f>
        <v/>
      </c>
      <c r="K3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7" spans="1:11" x14ac:dyDescent="0.2">
      <c r="A347">
        <v>100028</v>
      </c>
      <c r="B347" t="s">
        <v>0</v>
      </c>
      <c r="C347">
        <v>25</v>
      </c>
      <c r="D347">
        <v>36</v>
      </c>
      <c r="E347">
        <f>IF((Table2[[#This Row],[Number of Users]]-Table2[[#This Row],[Licenses Bought]]) &gt; 0,(Table2[[#This Row],[Number of Users]]-Table2[[#This Row],[Licenses Bought]]),0)</f>
        <v>11</v>
      </c>
      <c r="F347" s="1">
        <v>44105</v>
      </c>
      <c r="G347">
        <v>250</v>
      </c>
      <c r="H347" s="4">
        <v>10</v>
      </c>
      <c r="I347">
        <f xml:space="preserve"> IF(Table2[[#This Row],[Sales Month]]=MAX(Table2[Sales Month]),Table2[[#This Row],[Upsell $ Per Non-Paying User]]*Table2[[#This Row],[Non-Paying Users]],0)</f>
        <v>0</v>
      </c>
      <c r="J347" s="7" t="str" cm="1">
        <f t="array" ref="J347">_xlfn.IFS(Table2[[#This Row],[Current Upsell $ ]]=0,"",Table2[[#This Row],[Current Upsell $ ]]&gt;=400,"High",Table2[[#This Row],[Current Upsell $ ]]&gt;=100,"Medium", Table2[[#This Row],[Current Upsell $ ]]&lt;100,"Low")</f>
        <v/>
      </c>
      <c r="K3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8" spans="1:11" x14ac:dyDescent="0.2">
      <c r="A348">
        <v>100028</v>
      </c>
      <c r="B348" t="s">
        <v>0</v>
      </c>
      <c r="C348">
        <v>25</v>
      </c>
      <c r="D348">
        <v>28</v>
      </c>
      <c r="E348">
        <f>IF((Table2[[#This Row],[Number of Users]]-Table2[[#This Row],[Licenses Bought]]) &gt; 0,(Table2[[#This Row],[Number of Users]]-Table2[[#This Row],[Licenses Bought]]),0)</f>
        <v>3</v>
      </c>
      <c r="F348" s="1">
        <v>44136</v>
      </c>
      <c r="G348">
        <v>250</v>
      </c>
      <c r="H348" s="4">
        <v>10</v>
      </c>
      <c r="I348">
        <f xml:space="preserve"> IF(Table2[[#This Row],[Sales Month]]=MAX(Table2[Sales Month]),Table2[[#This Row],[Upsell $ Per Non-Paying User]]*Table2[[#This Row],[Non-Paying Users]],0)</f>
        <v>0</v>
      </c>
      <c r="J348" s="7" t="str" cm="1">
        <f t="array" ref="J348">_xlfn.IFS(Table2[[#This Row],[Current Upsell $ ]]=0,"",Table2[[#This Row],[Current Upsell $ ]]&gt;=400,"High",Table2[[#This Row],[Current Upsell $ ]]&gt;=100,"Medium", Table2[[#This Row],[Current Upsell $ ]]&lt;100,"Low")</f>
        <v/>
      </c>
      <c r="K3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49" spans="1:11" x14ac:dyDescent="0.2">
      <c r="A349">
        <v>100028</v>
      </c>
      <c r="B349" t="s">
        <v>0</v>
      </c>
      <c r="C349">
        <v>25</v>
      </c>
      <c r="D349">
        <v>24</v>
      </c>
      <c r="E349">
        <f>IF((Table2[[#This Row],[Number of Users]]-Table2[[#This Row],[Licenses Bought]]) &gt; 0,(Table2[[#This Row],[Number of Users]]-Table2[[#This Row],[Licenses Bought]]),0)</f>
        <v>0</v>
      </c>
      <c r="F349" s="1">
        <v>44166</v>
      </c>
      <c r="G349">
        <v>250</v>
      </c>
      <c r="H349" s="4">
        <v>10</v>
      </c>
      <c r="I349">
        <f xml:space="preserve"> IF(Table2[[#This Row],[Sales Month]]=MAX(Table2[Sales Month]),Table2[[#This Row],[Upsell $ Per Non-Paying User]]*Table2[[#This Row],[Non-Paying Users]],0)</f>
        <v>0</v>
      </c>
      <c r="J349" s="7" t="str" cm="1">
        <f t="array" ref="J349">_xlfn.IFS(Table2[[#This Row],[Current Upsell $ ]]=0,"",Table2[[#This Row],[Current Upsell $ ]]&gt;=400,"High",Table2[[#This Row],[Current Upsell $ ]]&gt;=100,"Medium", Table2[[#This Row],[Current Upsell $ ]]&lt;100,"Low")</f>
        <v/>
      </c>
      <c r="K3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0" spans="1:11" x14ac:dyDescent="0.2">
      <c r="A350">
        <v>100028</v>
      </c>
      <c r="B350" t="s">
        <v>0</v>
      </c>
      <c r="C350">
        <v>25</v>
      </c>
      <c r="D350">
        <v>32</v>
      </c>
      <c r="E350">
        <f>IF((Table2[[#This Row],[Number of Users]]-Table2[[#This Row],[Licenses Bought]]) &gt; 0,(Table2[[#This Row],[Number of Users]]-Table2[[#This Row],[Licenses Bought]]),0)</f>
        <v>7</v>
      </c>
      <c r="F350" s="1">
        <v>44197</v>
      </c>
      <c r="G350">
        <v>250</v>
      </c>
      <c r="H350" s="4">
        <v>10</v>
      </c>
      <c r="I350">
        <f xml:space="preserve"> IF(Table2[[#This Row],[Sales Month]]=MAX(Table2[Sales Month]),Table2[[#This Row],[Upsell $ Per Non-Paying User]]*Table2[[#This Row],[Non-Paying Users]],0)</f>
        <v>0</v>
      </c>
      <c r="J350" s="7" t="str" cm="1">
        <f t="array" ref="J350">_xlfn.IFS(Table2[[#This Row],[Current Upsell $ ]]=0,"",Table2[[#This Row],[Current Upsell $ ]]&gt;=400,"High",Table2[[#This Row],[Current Upsell $ ]]&gt;=100,"Medium", Table2[[#This Row],[Current Upsell $ ]]&lt;100,"Low")</f>
        <v/>
      </c>
      <c r="K3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1" spans="1:11" x14ac:dyDescent="0.2">
      <c r="A351">
        <v>100028</v>
      </c>
      <c r="B351" t="s">
        <v>0</v>
      </c>
      <c r="C351">
        <v>25</v>
      </c>
      <c r="D351">
        <v>25</v>
      </c>
      <c r="E351">
        <f>IF((Table2[[#This Row],[Number of Users]]-Table2[[#This Row],[Licenses Bought]]) &gt; 0,(Table2[[#This Row],[Number of Users]]-Table2[[#This Row],[Licenses Bought]]),0)</f>
        <v>0</v>
      </c>
      <c r="F351" s="1">
        <v>44228</v>
      </c>
      <c r="G351">
        <v>250</v>
      </c>
      <c r="H351" s="4">
        <v>10</v>
      </c>
      <c r="I351">
        <f xml:space="preserve"> IF(Table2[[#This Row],[Sales Month]]=MAX(Table2[Sales Month]),Table2[[#This Row],[Upsell $ Per Non-Paying User]]*Table2[[#This Row],[Non-Paying Users]],0)</f>
        <v>0</v>
      </c>
      <c r="J351" s="7" t="str" cm="1">
        <f t="array" ref="J351">_xlfn.IFS(Table2[[#This Row],[Current Upsell $ ]]=0,"",Table2[[#This Row],[Current Upsell $ ]]&gt;=400,"High",Table2[[#This Row],[Current Upsell $ ]]&gt;=100,"Medium", Table2[[#This Row],[Current Upsell $ ]]&lt;100,"Low")</f>
        <v/>
      </c>
      <c r="K3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2" spans="1:11" x14ac:dyDescent="0.2">
      <c r="A352">
        <v>100028</v>
      </c>
      <c r="B352" t="s">
        <v>0</v>
      </c>
      <c r="C352">
        <v>25</v>
      </c>
      <c r="D352">
        <v>33</v>
      </c>
      <c r="E352">
        <f>IF((Table2[[#This Row],[Number of Users]]-Table2[[#This Row],[Licenses Bought]]) &gt; 0,(Table2[[#This Row],[Number of Users]]-Table2[[#This Row],[Licenses Bought]]),0)</f>
        <v>8</v>
      </c>
      <c r="F352" s="1">
        <v>44256</v>
      </c>
      <c r="G352">
        <v>250</v>
      </c>
      <c r="H352" s="4">
        <v>10</v>
      </c>
      <c r="I352">
        <f xml:space="preserve"> IF(Table2[[#This Row],[Sales Month]]=MAX(Table2[Sales Month]),Table2[[#This Row],[Upsell $ Per Non-Paying User]]*Table2[[#This Row],[Non-Paying Users]],0)</f>
        <v>0</v>
      </c>
      <c r="J352" s="7" t="str" cm="1">
        <f t="array" ref="J352">_xlfn.IFS(Table2[[#This Row],[Current Upsell $ ]]=0,"",Table2[[#This Row],[Current Upsell $ ]]&gt;=400,"High",Table2[[#This Row],[Current Upsell $ ]]&gt;=100,"Medium", Table2[[#This Row],[Current Upsell $ ]]&lt;100,"Low")</f>
        <v/>
      </c>
      <c r="K3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3" spans="1:11" x14ac:dyDescent="0.2">
      <c r="A353">
        <v>100028</v>
      </c>
      <c r="B353" t="s">
        <v>0</v>
      </c>
      <c r="C353">
        <v>25</v>
      </c>
      <c r="D353">
        <v>31</v>
      </c>
      <c r="E353">
        <f>IF((Table2[[#This Row],[Number of Users]]-Table2[[#This Row],[Licenses Bought]]) &gt; 0,(Table2[[#This Row],[Number of Users]]-Table2[[#This Row],[Licenses Bought]]),0)</f>
        <v>6</v>
      </c>
      <c r="F353" s="1">
        <v>44287</v>
      </c>
      <c r="G353">
        <v>250</v>
      </c>
      <c r="H353" s="4">
        <v>10</v>
      </c>
      <c r="I353">
        <f xml:space="preserve"> IF(Table2[[#This Row],[Sales Month]]=MAX(Table2[Sales Month]),Table2[[#This Row],[Upsell $ Per Non-Paying User]]*Table2[[#This Row],[Non-Paying Users]],0)</f>
        <v>0</v>
      </c>
      <c r="J353" s="7" t="str" cm="1">
        <f t="array" ref="J353">_xlfn.IFS(Table2[[#This Row],[Current Upsell $ ]]=0,"",Table2[[#This Row],[Current Upsell $ ]]&gt;=400,"High",Table2[[#This Row],[Current Upsell $ ]]&gt;=100,"Medium", Table2[[#This Row],[Current Upsell $ ]]&lt;100,"Low")</f>
        <v/>
      </c>
      <c r="K3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4" spans="1:11" x14ac:dyDescent="0.2">
      <c r="A354">
        <v>100028</v>
      </c>
      <c r="B354" t="s">
        <v>0</v>
      </c>
      <c r="C354">
        <v>25</v>
      </c>
      <c r="D354">
        <v>31</v>
      </c>
      <c r="E354">
        <f>IF((Table2[[#This Row],[Number of Users]]-Table2[[#This Row],[Licenses Bought]]) &gt; 0,(Table2[[#This Row],[Number of Users]]-Table2[[#This Row],[Licenses Bought]]),0)</f>
        <v>6</v>
      </c>
      <c r="F354" s="1">
        <v>44317</v>
      </c>
      <c r="G354">
        <v>250</v>
      </c>
      <c r="H354" s="4">
        <v>10</v>
      </c>
      <c r="I354">
        <f xml:space="preserve"> IF(Table2[[#This Row],[Sales Month]]=MAX(Table2[Sales Month]),Table2[[#This Row],[Upsell $ Per Non-Paying User]]*Table2[[#This Row],[Non-Paying Users]],0)</f>
        <v>0</v>
      </c>
      <c r="J354" s="7" t="str" cm="1">
        <f t="array" ref="J354">_xlfn.IFS(Table2[[#This Row],[Current Upsell $ ]]=0,"",Table2[[#This Row],[Current Upsell $ ]]&gt;=400,"High",Table2[[#This Row],[Current Upsell $ ]]&gt;=100,"Medium", Table2[[#This Row],[Current Upsell $ ]]&lt;100,"Low")</f>
        <v/>
      </c>
      <c r="K3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5" spans="1:11" x14ac:dyDescent="0.2">
      <c r="A355">
        <v>100029</v>
      </c>
      <c r="B355" t="s">
        <v>3</v>
      </c>
      <c r="C355">
        <v>0</v>
      </c>
      <c r="D355">
        <v>9</v>
      </c>
      <c r="E355">
        <f>IF((Table2[[#This Row],[Number of Users]]-Table2[[#This Row],[Licenses Bought]]) &gt; 0,(Table2[[#This Row],[Number of Users]]-Table2[[#This Row],[Licenses Bought]]),0)</f>
        <v>9</v>
      </c>
      <c r="F355" s="1">
        <v>43952</v>
      </c>
      <c r="G355">
        <v>0</v>
      </c>
      <c r="H355" s="4">
        <v>10</v>
      </c>
      <c r="I355">
        <f xml:space="preserve"> IF(Table2[[#This Row],[Sales Month]]=MAX(Table2[Sales Month]),Table2[[#This Row],[Upsell $ Per Non-Paying User]]*Table2[[#This Row],[Non-Paying Users]],0)</f>
        <v>0</v>
      </c>
      <c r="J355" s="7" t="str" cm="1">
        <f t="array" ref="J355">_xlfn.IFS(Table2[[#This Row],[Current Upsell $ ]]=0,"",Table2[[#This Row],[Current Upsell $ ]]&gt;=400,"High",Table2[[#This Row],[Current Upsell $ ]]&gt;=100,"Medium", Table2[[#This Row],[Current Upsell $ ]]&lt;100,"Low")</f>
        <v/>
      </c>
      <c r="K3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6" spans="1:11" x14ac:dyDescent="0.2">
      <c r="A356">
        <v>100029</v>
      </c>
      <c r="B356" t="s">
        <v>3</v>
      </c>
      <c r="C356">
        <v>0</v>
      </c>
      <c r="D356">
        <v>8</v>
      </c>
      <c r="E356">
        <f>IF((Table2[[#This Row],[Number of Users]]-Table2[[#This Row],[Licenses Bought]]) &gt; 0,(Table2[[#This Row],[Number of Users]]-Table2[[#This Row],[Licenses Bought]]),0)</f>
        <v>8</v>
      </c>
      <c r="F356" s="1">
        <v>43983</v>
      </c>
      <c r="G356">
        <v>0</v>
      </c>
      <c r="H356" s="4">
        <v>10</v>
      </c>
      <c r="I356">
        <f xml:space="preserve"> IF(Table2[[#This Row],[Sales Month]]=MAX(Table2[Sales Month]),Table2[[#This Row],[Upsell $ Per Non-Paying User]]*Table2[[#This Row],[Non-Paying Users]],0)</f>
        <v>0</v>
      </c>
      <c r="J356" s="7" t="str" cm="1">
        <f t="array" ref="J356">_xlfn.IFS(Table2[[#This Row],[Current Upsell $ ]]=0,"",Table2[[#This Row],[Current Upsell $ ]]&gt;=400,"High",Table2[[#This Row],[Current Upsell $ ]]&gt;=100,"Medium", Table2[[#This Row],[Current Upsell $ ]]&lt;100,"Low")</f>
        <v/>
      </c>
      <c r="K3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7" spans="1:11" x14ac:dyDescent="0.2">
      <c r="A357">
        <v>100030</v>
      </c>
      <c r="B357" t="s">
        <v>3</v>
      </c>
      <c r="C357">
        <v>0</v>
      </c>
      <c r="D357">
        <v>8</v>
      </c>
      <c r="E357">
        <f>IF((Table2[[#This Row],[Number of Users]]-Table2[[#This Row],[Licenses Bought]]) &gt; 0,(Table2[[#This Row],[Number of Users]]-Table2[[#This Row],[Licenses Bought]]),0)</f>
        <v>8</v>
      </c>
      <c r="F357" s="1">
        <v>43952</v>
      </c>
      <c r="G357">
        <v>0</v>
      </c>
      <c r="H357" s="4">
        <v>10</v>
      </c>
      <c r="I357">
        <f xml:space="preserve"> IF(Table2[[#This Row],[Sales Month]]=MAX(Table2[Sales Month]),Table2[[#This Row],[Upsell $ Per Non-Paying User]]*Table2[[#This Row],[Non-Paying Users]],0)</f>
        <v>0</v>
      </c>
      <c r="J357" s="7" t="str" cm="1">
        <f t="array" ref="J357">_xlfn.IFS(Table2[[#This Row],[Current Upsell $ ]]=0,"",Table2[[#This Row],[Current Upsell $ ]]&gt;=400,"High",Table2[[#This Row],[Current Upsell $ ]]&gt;=100,"Medium", Table2[[#This Row],[Current Upsell $ ]]&lt;100,"Low")</f>
        <v/>
      </c>
      <c r="K3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8" spans="1:11" x14ac:dyDescent="0.2">
      <c r="A358">
        <v>100030</v>
      </c>
      <c r="B358" t="s">
        <v>3</v>
      </c>
      <c r="C358">
        <v>0</v>
      </c>
      <c r="D358">
        <v>7</v>
      </c>
      <c r="E358">
        <f>IF((Table2[[#This Row],[Number of Users]]-Table2[[#This Row],[Licenses Bought]]) &gt; 0,(Table2[[#This Row],[Number of Users]]-Table2[[#This Row],[Licenses Bought]]),0)</f>
        <v>7</v>
      </c>
      <c r="F358" s="1">
        <v>43983</v>
      </c>
      <c r="G358">
        <v>0</v>
      </c>
      <c r="H358" s="4">
        <v>10</v>
      </c>
      <c r="I358">
        <f xml:space="preserve"> IF(Table2[[#This Row],[Sales Month]]=MAX(Table2[Sales Month]),Table2[[#This Row],[Upsell $ Per Non-Paying User]]*Table2[[#This Row],[Non-Paying Users]],0)</f>
        <v>0</v>
      </c>
      <c r="J358" s="7" t="str" cm="1">
        <f t="array" ref="J358">_xlfn.IFS(Table2[[#This Row],[Current Upsell $ ]]=0,"",Table2[[#This Row],[Current Upsell $ ]]&gt;=400,"High",Table2[[#This Row],[Current Upsell $ ]]&gt;=100,"Medium", Table2[[#This Row],[Current Upsell $ ]]&lt;100,"Low")</f>
        <v/>
      </c>
      <c r="K3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59" spans="1:11" x14ac:dyDescent="0.2">
      <c r="A359">
        <v>100030</v>
      </c>
      <c r="B359" t="s">
        <v>3</v>
      </c>
      <c r="C359">
        <v>0</v>
      </c>
      <c r="D359">
        <v>9</v>
      </c>
      <c r="E359">
        <f>IF((Table2[[#This Row],[Number of Users]]-Table2[[#This Row],[Licenses Bought]]) &gt; 0,(Table2[[#This Row],[Number of Users]]-Table2[[#This Row],[Licenses Bought]]),0)</f>
        <v>9</v>
      </c>
      <c r="F359" s="1">
        <v>44013</v>
      </c>
      <c r="G359">
        <v>0</v>
      </c>
      <c r="H359" s="4">
        <v>10</v>
      </c>
      <c r="I359">
        <f xml:space="preserve"> IF(Table2[[#This Row],[Sales Month]]=MAX(Table2[Sales Month]),Table2[[#This Row],[Upsell $ Per Non-Paying User]]*Table2[[#This Row],[Non-Paying Users]],0)</f>
        <v>0</v>
      </c>
      <c r="J359" s="7" t="str" cm="1">
        <f t="array" ref="J359">_xlfn.IFS(Table2[[#This Row],[Current Upsell $ ]]=0,"",Table2[[#This Row],[Current Upsell $ ]]&gt;=400,"High",Table2[[#This Row],[Current Upsell $ ]]&gt;=100,"Medium", Table2[[#This Row],[Current Upsell $ ]]&lt;100,"Low")</f>
        <v/>
      </c>
      <c r="K3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0" spans="1:11" x14ac:dyDescent="0.2">
      <c r="A360">
        <v>100030</v>
      </c>
      <c r="B360" t="s">
        <v>3</v>
      </c>
      <c r="C360">
        <v>0</v>
      </c>
      <c r="D360">
        <v>8</v>
      </c>
      <c r="E360">
        <f>IF((Table2[[#This Row],[Number of Users]]-Table2[[#This Row],[Licenses Bought]]) &gt; 0,(Table2[[#This Row],[Number of Users]]-Table2[[#This Row],[Licenses Bought]]),0)</f>
        <v>8</v>
      </c>
      <c r="F360" s="1">
        <v>44044</v>
      </c>
      <c r="G360">
        <v>0</v>
      </c>
      <c r="H360" s="4">
        <v>10</v>
      </c>
      <c r="I360">
        <f xml:space="preserve"> IF(Table2[[#This Row],[Sales Month]]=MAX(Table2[Sales Month]),Table2[[#This Row],[Upsell $ Per Non-Paying User]]*Table2[[#This Row],[Non-Paying Users]],0)</f>
        <v>0</v>
      </c>
      <c r="J360" s="7" t="str" cm="1">
        <f t="array" ref="J360">_xlfn.IFS(Table2[[#This Row],[Current Upsell $ ]]=0,"",Table2[[#This Row],[Current Upsell $ ]]&gt;=400,"High",Table2[[#This Row],[Current Upsell $ ]]&gt;=100,"Medium", Table2[[#This Row],[Current Upsell $ ]]&lt;100,"Low")</f>
        <v/>
      </c>
      <c r="K3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1" spans="1:11" x14ac:dyDescent="0.2">
      <c r="A361">
        <v>100030</v>
      </c>
      <c r="B361" t="s">
        <v>3</v>
      </c>
      <c r="C361">
        <v>0</v>
      </c>
      <c r="D361">
        <v>7</v>
      </c>
      <c r="E361">
        <f>IF((Table2[[#This Row],[Number of Users]]-Table2[[#This Row],[Licenses Bought]]) &gt; 0,(Table2[[#This Row],[Number of Users]]-Table2[[#This Row],[Licenses Bought]]),0)</f>
        <v>7</v>
      </c>
      <c r="F361" s="1">
        <v>44075</v>
      </c>
      <c r="G361">
        <v>0</v>
      </c>
      <c r="H361" s="4">
        <v>10</v>
      </c>
      <c r="I361">
        <f xml:space="preserve"> IF(Table2[[#This Row],[Sales Month]]=MAX(Table2[Sales Month]),Table2[[#This Row],[Upsell $ Per Non-Paying User]]*Table2[[#This Row],[Non-Paying Users]],0)</f>
        <v>0</v>
      </c>
      <c r="J361" s="7" t="str" cm="1">
        <f t="array" ref="J361">_xlfn.IFS(Table2[[#This Row],[Current Upsell $ ]]=0,"",Table2[[#This Row],[Current Upsell $ ]]&gt;=400,"High",Table2[[#This Row],[Current Upsell $ ]]&gt;=100,"Medium", Table2[[#This Row],[Current Upsell $ ]]&lt;100,"Low")</f>
        <v/>
      </c>
      <c r="K3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2" spans="1:11" x14ac:dyDescent="0.2">
      <c r="A362">
        <v>100030</v>
      </c>
      <c r="B362" t="s">
        <v>3</v>
      </c>
      <c r="C362">
        <v>0</v>
      </c>
      <c r="D362">
        <v>7</v>
      </c>
      <c r="E362">
        <f>IF((Table2[[#This Row],[Number of Users]]-Table2[[#This Row],[Licenses Bought]]) &gt; 0,(Table2[[#This Row],[Number of Users]]-Table2[[#This Row],[Licenses Bought]]),0)</f>
        <v>7</v>
      </c>
      <c r="F362" s="1">
        <v>44105</v>
      </c>
      <c r="G362">
        <v>0</v>
      </c>
      <c r="H362" s="4">
        <v>10</v>
      </c>
      <c r="I362">
        <f xml:space="preserve"> IF(Table2[[#This Row],[Sales Month]]=MAX(Table2[Sales Month]),Table2[[#This Row],[Upsell $ Per Non-Paying User]]*Table2[[#This Row],[Non-Paying Users]],0)</f>
        <v>0</v>
      </c>
      <c r="J362" s="7" t="str" cm="1">
        <f t="array" ref="J362">_xlfn.IFS(Table2[[#This Row],[Current Upsell $ ]]=0,"",Table2[[#This Row],[Current Upsell $ ]]&gt;=400,"High",Table2[[#This Row],[Current Upsell $ ]]&gt;=100,"Medium", Table2[[#This Row],[Current Upsell $ ]]&lt;100,"Low")</f>
        <v/>
      </c>
      <c r="K3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3" spans="1:11" x14ac:dyDescent="0.2">
      <c r="A363">
        <v>100030</v>
      </c>
      <c r="B363" t="s">
        <v>3</v>
      </c>
      <c r="C363">
        <v>0</v>
      </c>
      <c r="D363">
        <v>9</v>
      </c>
      <c r="E363">
        <f>IF((Table2[[#This Row],[Number of Users]]-Table2[[#This Row],[Licenses Bought]]) &gt; 0,(Table2[[#This Row],[Number of Users]]-Table2[[#This Row],[Licenses Bought]]),0)</f>
        <v>9</v>
      </c>
      <c r="F363" s="1">
        <v>44136</v>
      </c>
      <c r="G363">
        <v>0</v>
      </c>
      <c r="H363" s="4">
        <v>10</v>
      </c>
      <c r="I363">
        <f xml:space="preserve"> IF(Table2[[#This Row],[Sales Month]]=MAX(Table2[Sales Month]),Table2[[#This Row],[Upsell $ Per Non-Paying User]]*Table2[[#This Row],[Non-Paying Users]],0)</f>
        <v>0</v>
      </c>
      <c r="J363" s="7" t="str" cm="1">
        <f t="array" ref="J363">_xlfn.IFS(Table2[[#This Row],[Current Upsell $ ]]=0,"",Table2[[#This Row],[Current Upsell $ ]]&gt;=400,"High",Table2[[#This Row],[Current Upsell $ ]]&gt;=100,"Medium", Table2[[#This Row],[Current Upsell $ ]]&lt;100,"Low")</f>
        <v/>
      </c>
      <c r="K3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4" spans="1:11" x14ac:dyDescent="0.2">
      <c r="A364">
        <v>100030</v>
      </c>
      <c r="B364" t="s">
        <v>3</v>
      </c>
      <c r="C364">
        <v>0</v>
      </c>
      <c r="D364">
        <v>9</v>
      </c>
      <c r="E364">
        <f>IF((Table2[[#This Row],[Number of Users]]-Table2[[#This Row],[Licenses Bought]]) &gt; 0,(Table2[[#This Row],[Number of Users]]-Table2[[#This Row],[Licenses Bought]]),0)</f>
        <v>9</v>
      </c>
      <c r="F364" s="1">
        <v>44166</v>
      </c>
      <c r="G364">
        <v>0</v>
      </c>
      <c r="H364" s="4">
        <v>10</v>
      </c>
      <c r="I364">
        <f xml:space="preserve"> IF(Table2[[#This Row],[Sales Month]]=MAX(Table2[Sales Month]),Table2[[#This Row],[Upsell $ Per Non-Paying User]]*Table2[[#This Row],[Non-Paying Users]],0)</f>
        <v>0</v>
      </c>
      <c r="J364" s="7" t="str" cm="1">
        <f t="array" ref="J364">_xlfn.IFS(Table2[[#This Row],[Current Upsell $ ]]=0,"",Table2[[#This Row],[Current Upsell $ ]]&gt;=400,"High",Table2[[#This Row],[Current Upsell $ ]]&gt;=100,"Medium", Table2[[#This Row],[Current Upsell $ ]]&lt;100,"Low")</f>
        <v/>
      </c>
      <c r="K3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5" spans="1:11" x14ac:dyDescent="0.2">
      <c r="A365">
        <v>100030</v>
      </c>
      <c r="B365" t="s">
        <v>3</v>
      </c>
      <c r="C365">
        <v>0</v>
      </c>
      <c r="D365">
        <v>8</v>
      </c>
      <c r="E365">
        <f>IF((Table2[[#This Row],[Number of Users]]-Table2[[#This Row],[Licenses Bought]]) &gt; 0,(Table2[[#This Row],[Number of Users]]-Table2[[#This Row],[Licenses Bought]]),0)</f>
        <v>8</v>
      </c>
      <c r="F365" s="1">
        <v>44197</v>
      </c>
      <c r="G365">
        <v>0</v>
      </c>
      <c r="H365" s="4">
        <v>10</v>
      </c>
      <c r="I365">
        <f xml:space="preserve"> IF(Table2[[#This Row],[Sales Month]]=MAX(Table2[Sales Month]),Table2[[#This Row],[Upsell $ Per Non-Paying User]]*Table2[[#This Row],[Non-Paying Users]],0)</f>
        <v>0</v>
      </c>
      <c r="J365" s="7" t="str" cm="1">
        <f t="array" ref="J365">_xlfn.IFS(Table2[[#This Row],[Current Upsell $ ]]=0,"",Table2[[#This Row],[Current Upsell $ ]]&gt;=400,"High",Table2[[#This Row],[Current Upsell $ ]]&gt;=100,"Medium", Table2[[#This Row],[Current Upsell $ ]]&lt;100,"Low")</f>
        <v/>
      </c>
      <c r="K3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6" spans="1:11" x14ac:dyDescent="0.2">
      <c r="A366">
        <v>100030</v>
      </c>
      <c r="B366" t="s">
        <v>3</v>
      </c>
      <c r="C366">
        <v>0</v>
      </c>
      <c r="D366">
        <v>8</v>
      </c>
      <c r="E366">
        <f>IF((Table2[[#This Row],[Number of Users]]-Table2[[#This Row],[Licenses Bought]]) &gt; 0,(Table2[[#This Row],[Number of Users]]-Table2[[#This Row],[Licenses Bought]]),0)</f>
        <v>8</v>
      </c>
      <c r="F366" s="1">
        <v>44228</v>
      </c>
      <c r="G366">
        <v>0</v>
      </c>
      <c r="H366" s="4">
        <v>10</v>
      </c>
      <c r="I366">
        <f xml:space="preserve"> IF(Table2[[#This Row],[Sales Month]]=MAX(Table2[Sales Month]),Table2[[#This Row],[Upsell $ Per Non-Paying User]]*Table2[[#This Row],[Non-Paying Users]],0)</f>
        <v>0</v>
      </c>
      <c r="J366" s="7" t="str" cm="1">
        <f t="array" ref="J366">_xlfn.IFS(Table2[[#This Row],[Current Upsell $ ]]=0,"",Table2[[#This Row],[Current Upsell $ ]]&gt;=400,"High",Table2[[#This Row],[Current Upsell $ ]]&gt;=100,"Medium", Table2[[#This Row],[Current Upsell $ ]]&lt;100,"Low")</f>
        <v/>
      </c>
      <c r="K3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7" spans="1:11" x14ac:dyDescent="0.2">
      <c r="A367">
        <v>100030</v>
      </c>
      <c r="B367" t="s">
        <v>3</v>
      </c>
      <c r="C367">
        <v>0</v>
      </c>
      <c r="D367">
        <v>8</v>
      </c>
      <c r="E367">
        <f>IF((Table2[[#This Row],[Number of Users]]-Table2[[#This Row],[Licenses Bought]]) &gt; 0,(Table2[[#This Row],[Number of Users]]-Table2[[#This Row],[Licenses Bought]]),0)</f>
        <v>8</v>
      </c>
      <c r="F367" s="1">
        <v>44256</v>
      </c>
      <c r="G367">
        <v>0</v>
      </c>
      <c r="H367" s="4">
        <v>10</v>
      </c>
      <c r="I367">
        <f xml:space="preserve"> IF(Table2[[#This Row],[Sales Month]]=MAX(Table2[Sales Month]),Table2[[#This Row],[Upsell $ Per Non-Paying User]]*Table2[[#This Row],[Non-Paying Users]],0)</f>
        <v>0</v>
      </c>
      <c r="J367" s="7" t="str" cm="1">
        <f t="array" ref="J367">_xlfn.IFS(Table2[[#This Row],[Current Upsell $ ]]=0,"",Table2[[#This Row],[Current Upsell $ ]]&gt;=400,"High",Table2[[#This Row],[Current Upsell $ ]]&gt;=100,"Medium", Table2[[#This Row],[Current Upsell $ ]]&lt;100,"Low")</f>
        <v/>
      </c>
      <c r="K3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8" spans="1:11" x14ac:dyDescent="0.2">
      <c r="A368">
        <v>100030</v>
      </c>
      <c r="B368" t="s">
        <v>3</v>
      </c>
      <c r="C368">
        <v>0</v>
      </c>
      <c r="D368">
        <v>8</v>
      </c>
      <c r="E368">
        <f>IF((Table2[[#This Row],[Number of Users]]-Table2[[#This Row],[Licenses Bought]]) &gt; 0,(Table2[[#This Row],[Number of Users]]-Table2[[#This Row],[Licenses Bought]]),0)</f>
        <v>8</v>
      </c>
      <c r="F368" s="1">
        <v>44287</v>
      </c>
      <c r="G368">
        <v>0</v>
      </c>
      <c r="H368" s="4">
        <v>10</v>
      </c>
      <c r="I368">
        <f xml:space="preserve"> IF(Table2[[#This Row],[Sales Month]]=MAX(Table2[Sales Month]),Table2[[#This Row],[Upsell $ Per Non-Paying User]]*Table2[[#This Row],[Non-Paying Users]],0)</f>
        <v>0</v>
      </c>
      <c r="J368" s="7" t="str" cm="1">
        <f t="array" ref="J368">_xlfn.IFS(Table2[[#This Row],[Current Upsell $ ]]=0,"",Table2[[#This Row],[Current Upsell $ ]]&gt;=400,"High",Table2[[#This Row],[Current Upsell $ ]]&gt;=100,"Medium", Table2[[#This Row],[Current Upsell $ ]]&lt;100,"Low")</f>
        <v/>
      </c>
      <c r="K3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69" spans="1:11" x14ac:dyDescent="0.2">
      <c r="A369">
        <v>100030</v>
      </c>
      <c r="B369" t="s">
        <v>3</v>
      </c>
      <c r="C369">
        <v>0</v>
      </c>
      <c r="D369">
        <v>9</v>
      </c>
      <c r="E369">
        <f>IF((Table2[[#This Row],[Number of Users]]-Table2[[#This Row],[Licenses Bought]]) &gt; 0,(Table2[[#This Row],[Number of Users]]-Table2[[#This Row],[Licenses Bought]]),0)</f>
        <v>9</v>
      </c>
      <c r="F369" s="1">
        <v>44317</v>
      </c>
      <c r="G369">
        <v>0</v>
      </c>
      <c r="H369" s="4">
        <v>10</v>
      </c>
      <c r="I369">
        <f xml:space="preserve"> IF(Table2[[#This Row],[Sales Month]]=MAX(Table2[Sales Month]),Table2[[#This Row],[Upsell $ Per Non-Paying User]]*Table2[[#This Row],[Non-Paying Users]],0)</f>
        <v>0</v>
      </c>
      <c r="J369" s="7" t="str" cm="1">
        <f t="array" ref="J369">_xlfn.IFS(Table2[[#This Row],[Current Upsell $ ]]=0,"",Table2[[#This Row],[Current Upsell $ ]]&gt;=400,"High",Table2[[#This Row],[Current Upsell $ ]]&gt;=100,"Medium", Table2[[#This Row],[Current Upsell $ ]]&lt;100,"Low")</f>
        <v/>
      </c>
      <c r="K3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0" spans="1:11" x14ac:dyDescent="0.2">
      <c r="A370">
        <v>100031</v>
      </c>
      <c r="B370" t="s">
        <v>3</v>
      </c>
      <c r="C370">
        <v>0</v>
      </c>
      <c r="D370">
        <v>5</v>
      </c>
      <c r="E370">
        <f>IF((Table2[[#This Row],[Number of Users]]-Table2[[#This Row],[Licenses Bought]]) &gt; 0,(Table2[[#This Row],[Number of Users]]-Table2[[#This Row],[Licenses Bought]]),0)</f>
        <v>5</v>
      </c>
      <c r="F370" s="1">
        <v>43952</v>
      </c>
      <c r="G370">
        <v>0</v>
      </c>
      <c r="H370" s="4">
        <v>10</v>
      </c>
      <c r="I370">
        <f xml:space="preserve"> IF(Table2[[#This Row],[Sales Month]]=MAX(Table2[Sales Month]),Table2[[#This Row],[Upsell $ Per Non-Paying User]]*Table2[[#This Row],[Non-Paying Users]],0)</f>
        <v>0</v>
      </c>
      <c r="J370" s="7" t="str" cm="1">
        <f t="array" ref="J370">_xlfn.IFS(Table2[[#This Row],[Current Upsell $ ]]=0,"",Table2[[#This Row],[Current Upsell $ ]]&gt;=400,"High",Table2[[#This Row],[Current Upsell $ ]]&gt;=100,"Medium", Table2[[#This Row],[Current Upsell $ ]]&lt;100,"Low")</f>
        <v/>
      </c>
      <c r="K3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1" spans="1:11" x14ac:dyDescent="0.2">
      <c r="A371">
        <v>100031</v>
      </c>
      <c r="B371" t="s">
        <v>3</v>
      </c>
      <c r="C371">
        <v>0</v>
      </c>
      <c r="D371">
        <v>5</v>
      </c>
      <c r="E371">
        <f>IF((Table2[[#This Row],[Number of Users]]-Table2[[#This Row],[Licenses Bought]]) &gt; 0,(Table2[[#This Row],[Number of Users]]-Table2[[#This Row],[Licenses Bought]]),0)</f>
        <v>5</v>
      </c>
      <c r="F371" s="1">
        <v>43983</v>
      </c>
      <c r="G371">
        <v>0</v>
      </c>
      <c r="H371" s="4">
        <v>10</v>
      </c>
      <c r="I371">
        <f xml:space="preserve"> IF(Table2[[#This Row],[Sales Month]]=MAX(Table2[Sales Month]),Table2[[#This Row],[Upsell $ Per Non-Paying User]]*Table2[[#This Row],[Non-Paying Users]],0)</f>
        <v>0</v>
      </c>
      <c r="J371" s="7" t="str" cm="1">
        <f t="array" ref="J371">_xlfn.IFS(Table2[[#This Row],[Current Upsell $ ]]=0,"",Table2[[#This Row],[Current Upsell $ ]]&gt;=400,"High",Table2[[#This Row],[Current Upsell $ ]]&gt;=100,"Medium", Table2[[#This Row],[Current Upsell $ ]]&lt;100,"Low")</f>
        <v/>
      </c>
      <c r="K3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2" spans="1:11" x14ac:dyDescent="0.2">
      <c r="A372">
        <v>100031</v>
      </c>
      <c r="B372" t="s">
        <v>3</v>
      </c>
      <c r="C372">
        <v>0</v>
      </c>
      <c r="D372">
        <v>6</v>
      </c>
      <c r="E372">
        <f>IF((Table2[[#This Row],[Number of Users]]-Table2[[#This Row],[Licenses Bought]]) &gt; 0,(Table2[[#This Row],[Number of Users]]-Table2[[#This Row],[Licenses Bought]]),0)</f>
        <v>6</v>
      </c>
      <c r="F372" s="1">
        <v>44013</v>
      </c>
      <c r="G372">
        <v>0</v>
      </c>
      <c r="H372" s="4">
        <v>10</v>
      </c>
      <c r="I372">
        <f xml:space="preserve"> IF(Table2[[#This Row],[Sales Month]]=MAX(Table2[Sales Month]),Table2[[#This Row],[Upsell $ Per Non-Paying User]]*Table2[[#This Row],[Non-Paying Users]],0)</f>
        <v>0</v>
      </c>
      <c r="J372" s="7" t="str" cm="1">
        <f t="array" ref="J372">_xlfn.IFS(Table2[[#This Row],[Current Upsell $ ]]=0,"",Table2[[#This Row],[Current Upsell $ ]]&gt;=400,"High",Table2[[#This Row],[Current Upsell $ ]]&gt;=100,"Medium", Table2[[#This Row],[Current Upsell $ ]]&lt;100,"Low")</f>
        <v/>
      </c>
      <c r="K3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3" spans="1:11" x14ac:dyDescent="0.2">
      <c r="A373">
        <v>100031</v>
      </c>
      <c r="B373" t="s">
        <v>3</v>
      </c>
      <c r="C373">
        <v>0</v>
      </c>
      <c r="D373">
        <v>6</v>
      </c>
      <c r="E373">
        <f>IF((Table2[[#This Row],[Number of Users]]-Table2[[#This Row],[Licenses Bought]]) &gt; 0,(Table2[[#This Row],[Number of Users]]-Table2[[#This Row],[Licenses Bought]]),0)</f>
        <v>6</v>
      </c>
      <c r="F373" s="1">
        <v>44044</v>
      </c>
      <c r="G373">
        <v>0</v>
      </c>
      <c r="H373" s="4">
        <v>10</v>
      </c>
      <c r="I373">
        <f xml:space="preserve"> IF(Table2[[#This Row],[Sales Month]]=MAX(Table2[Sales Month]),Table2[[#This Row],[Upsell $ Per Non-Paying User]]*Table2[[#This Row],[Non-Paying Users]],0)</f>
        <v>0</v>
      </c>
      <c r="J373" s="7" t="str" cm="1">
        <f t="array" ref="J373">_xlfn.IFS(Table2[[#This Row],[Current Upsell $ ]]=0,"",Table2[[#This Row],[Current Upsell $ ]]&gt;=400,"High",Table2[[#This Row],[Current Upsell $ ]]&gt;=100,"Medium", Table2[[#This Row],[Current Upsell $ ]]&lt;100,"Low")</f>
        <v/>
      </c>
      <c r="K3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4" spans="1:11" x14ac:dyDescent="0.2">
      <c r="A374">
        <v>100031</v>
      </c>
      <c r="B374" t="s">
        <v>3</v>
      </c>
      <c r="C374">
        <v>0</v>
      </c>
      <c r="D374">
        <v>5</v>
      </c>
      <c r="E374">
        <f>IF((Table2[[#This Row],[Number of Users]]-Table2[[#This Row],[Licenses Bought]]) &gt; 0,(Table2[[#This Row],[Number of Users]]-Table2[[#This Row],[Licenses Bought]]),0)</f>
        <v>5</v>
      </c>
      <c r="F374" s="1">
        <v>44075</v>
      </c>
      <c r="G374">
        <v>0</v>
      </c>
      <c r="H374" s="4">
        <v>10</v>
      </c>
      <c r="I374">
        <f xml:space="preserve"> IF(Table2[[#This Row],[Sales Month]]=MAX(Table2[Sales Month]),Table2[[#This Row],[Upsell $ Per Non-Paying User]]*Table2[[#This Row],[Non-Paying Users]],0)</f>
        <v>0</v>
      </c>
      <c r="J374" s="7" t="str" cm="1">
        <f t="array" ref="J374">_xlfn.IFS(Table2[[#This Row],[Current Upsell $ ]]=0,"",Table2[[#This Row],[Current Upsell $ ]]&gt;=400,"High",Table2[[#This Row],[Current Upsell $ ]]&gt;=100,"Medium", Table2[[#This Row],[Current Upsell $ ]]&lt;100,"Low")</f>
        <v/>
      </c>
      <c r="K3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5" spans="1:11" x14ac:dyDescent="0.2">
      <c r="A375">
        <v>100031</v>
      </c>
      <c r="B375" t="s">
        <v>3</v>
      </c>
      <c r="C375">
        <v>0</v>
      </c>
      <c r="D375">
        <v>7</v>
      </c>
      <c r="E375">
        <f>IF((Table2[[#This Row],[Number of Users]]-Table2[[#This Row],[Licenses Bought]]) &gt; 0,(Table2[[#This Row],[Number of Users]]-Table2[[#This Row],[Licenses Bought]]),0)</f>
        <v>7</v>
      </c>
      <c r="F375" s="1">
        <v>44105</v>
      </c>
      <c r="G375">
        <v>0</v>
      </c>
      <c r="H375" s="4">
        <v>10</v>
      </c>
      <c r="I375">
        <f xml:space="preserve"> IF(Table2[[#This Row],[Sales Month]]=MAX(Table2[Sales Month]),Table2[[#This Row],[Upsell $ Per Non-Paying User]]*Table2[[#This Row],[Non-Paying Users]],0)</f>
        <v>0</v>
      </c>
      <c r="J375" s="7" t="str" cm="1">
        <f t="array" ref="J375">_xlfn.IFS(Table2[[#This Row],[Current Upsell $ ]]=0,"",Table2[[#This Row],[Current Upsell $ ]]&gt;=400,"High",Table2[[#This Row],[Current Upsell $ ]]&gt;=100,"Medium", Table2[[#This Row],[Current Upsell $ ]]&lt;100,"Low")</f>
        <v/>
      </c>
      <c r="K3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6" spans="1:11" x14ac:dyDescent="0.2">
      <c r="A376">
        <v>100031</v>
      </c>
      <c r="B376" t="s">
        <v>3</v>
      </c>
      <c r="C376">
        <v>0</v>
      </c>
      <c r="D376">
        <v>6</v>
      </c>
      <c r="E376">
        <f>IF((Table2[[#This Row],[Number of Users]]-Table2[[#This Row],[Licenses Bought]]) &gt; 0,(Table2[[#This Row],[Number of Users]]-Table2[[#This Row],[Licenses Bought]]),0)</f>
        <v>6</v>
      </c>
      <c r="F376" s="1">
        <v>44136</v>
      </c>
      <c r="G376">
        <v>0</v>
      </c>
      <c r="H376" s="4">
        <v>10</v>
      </c>
      <c r="I376">
        <f xml:space="preserve"> IF(Table2[[#This Row],[Sales Month]]=MAX(Table2[Sales Month]),Table2[[#This Row],[Upsell $ Per Non-Paying User]]*Table2[[#This Row],[Non-Paying Users]],0)</f>
        <v>0</v>
      </c>
      <c r="J376" s="7" t="str" cm="1">
        <f t="array" ref="J376">_xlfn.IFS(Table2[[#This Row],[Current Upsell $ ]]=0,"",Table2[[#This Row],[Current Upsell $ ]]&gt;=400,"High",Table2[[#This Row],[Current Upsell $ ]]&gt;=100,"Medium", Table2[[#This Row],[Current Upsell $ ]]&lt;100,"Low")</f>
        <v/>
      </c>
      <c r="K3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7" spans="1:11" x14ac:dyDescent="0.2">
      <c r="A377">
        <v>100031</v>
      </c>
      <c r="B377" t="s">
        <v>3</v>
      </c>
      <c r="C377">
        <v>0</v>
      </c>
      <c r="D377">
        <v>5</v>
      </c>
      <c r="E377">
        <f>IF((Table2[[#This Row],[Number of Users]]-Table2[[#This Row],[Licenses Bought]]) &gt; 0,(Table2[[#This Row],[Number of Users]]-Table2[[#This Row],[Licenses Bought]]),0)</f>
        <v>5</v>
      </c>
      <c r="F377" s="1">
        <v>44166</v>
      </c>
      <c r="G377">
        <v>0</v>
      </c>
      <c r="H377" s="4">
        <v>10</v>
      </c>
      <c r="I377">
        <f xml:space="preserve"> IF(Table2[[#This Row],[Sales Month]]=MAX(Table2[Sales Month]),Table2[[#This Row],[Upsell $ Per Non-Paying User]]*Table2[[#This Row],[Non-Paying Users]],0)</f>
        <v>0</v>
      </c>
      <c r="J377" s="7" t="str" cm="1">
        <f t="array" ref="J377">_xlfn.IFS(Table2[[#This Row],[Current Upsell $ ]]=0,"",Table2[[#This Row],[Current Upsell $ ]]&gt;=400,"High",Table2[[#This Row],[Current Upsell $ ]]&gt;=100,"Medium", Table2[[#This Row],[Current Upsell $ ]]&lt;100,"Low")</f>
        <v/>
      </c>
      <c r="K3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8" spans="1:11" x14ac:dyDescent="0.2">
      <c r="A378">
        <v>100031</v>
      </c>
      <c r="B378" t="s">
        <v>3</v>
      </c>
      <c r="C378">
        <v>0</v>
      </c>
      <c r="D378">
        <v>6</v>
      </c>
      <c r="E378">
        <f>IF((Table2[[#This Row],[Number of Users]]-Table2[[#This Row],[Licenses Bought]]) &gt; 0,(Table2[[#This Row],[Number of Users]]-Table2[[#This Row],[Licenses Bought]]),0)</f>
        <v>6</v>
      </c>
      <c r="F378" s="1">
        <v>44197</v>
      </c>
      <c r="G378">
        <v>0</v>
      </c>
      <c r="H378" s="4">
        <v>10</v>
      </c>
      <c r="I378">
        <f xml:space="preserve"> IF(Table2[[#This Row],[Sales Month]]=MAX(Table2[Sales Month]),Table2[[#This Row],[Upsell $ Per Non-Paying User]]*Table2[[#This Row],[Non-Paying Users]],0)</f>
        <v>0</v>
      </c>
      <c r="J378" s="7" t="str" cm="1">
        <f t="array" ref="J378">_xlfn.IFS(Table2[[#This Row],[Current Upsell $ ]]=0,"",Table2[[#This Row],[Current Upsell $ ]]&gt;=400,"High",Table2[[#This Row],[Current Upsell $ ]]&gt;=100,"Medium", Table2[[#This Row],[Current Upsell $ ]]&lt;100,"Low")</f>
        <v/>
      </c>
      <c r="K3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79" spans="1:11" x14ac:dyDescent="0.2">
      <c r="A379">
        <v>100031</v>
      </c>
      <c r="B379" t="s">
        <v>3</v>
      </c>
      <c r="C379">
        <v>0</v>
      </c>
      <c r="D379">
        <v>5</v>
      </c>
      <c r="E379">
        <f>IF((Table2[[#This Row],[Number of Users]]-Table2[[#This Row],[Licenses Bought]]) &gt; 0,(Table2[[#This Row],[Number of Users]]-Table2[[#This Row],[Licenses Bought]]),0)</f>
        <v>5</v>
      </c>
      <c r="F379" s="1">
        <v>44228</v>
      </c>
      <c r="G379">
        <v>0</v>
      </c>
      <c r="H379" s="4">
        <v>10</v>
      </c>
      <c r="I379">
        <f xml:space="preserve"> IF(Table2[[#This Row],[Sales Month]]=MAX(Table2[Sales Month]),Table2[[#This Row],[Upsell $ Per Non-Paying User]]*Table2[[#This Row],[Non-Paying Users]],0)</f>
        <v>0</v>
      </c>
      <c r="J379" s="7" t="str" cm="1">
        <f t="array" ref="J379">_xlfn.IFS(Table2[[#This Row],[Current Upsell $ ]]=0,"",Table2[[#This Row],[Current Upsell $ ]]&gt;=400,"High",Table2[[#This Row],[Current Upsell $ ]]&gt;=100,"Medium", Table2[[#This Row],[Current Upsell $ ]]&lt;100,"Low")</f>
        <v/>
      </c>
      <c r="K3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0" spans="1:11" x14ac:dyDescent="0.2">
      <c r="A380">
        <v>100031</v>
      </c>
      <c r="B380" t="s">
        <v>3</v>
      </c>
      <c r="C380">
        <v>0</v>
      </c>
      <c r="D380">
        <v>5</v>
      </c>
      <c r="E380">
        <f>IF((Table2[[#This Row],[Number of Users]]-Table2[[#This Row],[Licenses Bought]]) &gt; 0,(Table2[[#This Row],[Number of Users]]-Table2[[#This Row],[Licenses Bought]]),0)</f>
        <v>5</v>
      </c>
      <c r="F380" s="1">
        <v>44256</v>
      </c>
      <c r="G380">
        <v>0</v>
      </c>
      <c r="H380" s="4">
        <v>10</v>
      </c>
      <c r="I380">
        <f xml:space="preserve"> IF(Table2[[#This Row],[Sales Month]]=MAX(Table2[Sales Month]),Table2[[#This Row],[Upsell $ Per Non-Paying User]]*Table2[[#This Row],[Non-Paying Users]],0)</f>
        <v>0</v>
      </c>
      <c r="J380" s="7" t="str" cm="1">
        <f t="array" ref="J380">_xlfn.IFS(Table2[[#This Row],[Current Upsell $ ]]=0,"",Table2[[#This Row],[Current Upsell $ ]]&gt;=400,"High",Table2[[#This Row],[Current Upsell $ ]]&gt;=100,"Medium", Table2[[#This Row],[Current Upsell $ ]]&lt;100,"Low")</f>
        <v/>
      </c>
      <c r="K3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1" spans="1:11" x14ac:dyDescent="0.2">
      <c r="A381">
        <v>100031</v>
      </c>
      <c r="B381" t="s">
        <v>3</v>
      </c>
      <c r="C381">
        <v>0</v>
      </c>
      <c r="D381">
        <v>5</v>
      </c>
      <c r="E381">
        <f>IF((Table2[[#This Row],[Number of Users]]-Table2[[#This Row],[Licenses Bought]]) &gt; 0,(Table2[[#This Row],[Number of Users]]-Table2[[#This Row],[Licenses Bought]]),0)</f>
        <v>5</v>
      </c>
      <c r="F381" s="1">
        <v>44287</v>
      </c>
      <c r="G381">
        <v>0</v>
      </c>
      <c r="H381" s="4">
        <v>10</v>
      </c>
      <c r="I381">
        <f xml:space="preserve"> IF(Table2[[#This Row],[Sales Month]]=MAX(Table2[Sales Month]),Table2[[#This Row],[Upsell $ Per Non-Paying User]]*Table2[[#This Row],[Non-Paying Users]],0)</f>
        <v>0</v>
      </c>
      <c r="J381" s="7" t="str" cm="1">
        <f t="array" ref="J381">_xlfn.IFS(Table2[[#This Row],[Current Upsell $ ]]=0,"",Table2[[#This Row],[Current Upsell $ ]]&gt;=400,"High",Table2[[#This Row],[Current Upsell $ ]]&gt;=100,"Medium", Table2[[#This Row],[Current Upsell $ ]]&lt;100,"Low")</f>
        <v/>
      </c>
      <c r="K3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2" spans="1:11" x14ac:dyDescent="0.2">
      <c r="A382">
        <v>100031</v>
      </c>
      <c r="B382" t="s">
        <v>3</v>
      </c>
      <c r="C382">
        <v>0</v>
      </c>
      <c r="D382">
        <v>4</v>
      </c>
      <c r="E382">
        <f>IF((Table2[[#This Row],[Number of Users]]-Table2[[#This Row],[Licenses Bought]]) &gt; 0,(Table2[[#This Row],[Number of Users]]-Table2[[#This Row],[Licenses Bought]]),0)</f>
        <v>4</v>
      </c>
      <c r="F382" s="1">
        <v>44317</v>
      </c>
      <c r="G382">
        <v>0</v>
      </c>
      <c r="H382" s="4">
        <v>10</v>
      </c>
      <c r="I382">
        <f xml:space="preserve"> IF(Table2[[#This Row],[Sales Month]]=MAX(Table2[Sales Month]),Table2[[#This Row],[Upsell $ Per Non-Paying User]]*Table2[[#This Row],[Non-Paying Users]],0)</f>
        <v>0</v>
      </c>
      <c r="J382" s="7" t="str" cm="1">
        <f t="array" ref="J382">_xlfn.IFS(Table2[[#This Row],[Current Upsell $ ]]=0,"",Table2[[#This Row],[Current Upsell $ ]]&gt;=400,"High",Table2[[#This Row],[Current Upsell $ ]]&gt;=100,"Medium", Table2[[#This Row],[Current Upsell $ ]]&lt;100,"Low")</f>
        <v/>
      </c>
      <c r="K3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3" spans="1:11" x14ac:dyDescent="0.2">
      <c r="A383">
        <v>100032</v>
      </c>
      <c r="B383" t="s">
        <v>3</v>
      </c>
      <c r="C383">
        <v>0</v>
      </c>
      <c r="D383">
        <v>5</v>
      </c>
      <c r="E383">
        <f>IF((Table2[[#This Row],[Number of Users]]-Table2[[#This Row],[Licenses Bought]]) &gt; 0,(Table2[[#This Row],[Number of Users]]-Table2[[#This Row],[Licenses Bought]]),0)</f>
        <v>5</v>
      </c>
      <c r="F383" s="1">
        <v>43952</v>
      </c>
      <c r="G383">
        <v>0</v>
      </c>
      <c r="H383" s="4">
        <v>10</v>
      </c>
      <c r="I383">
        <f xml:space="preserve"> IF(Table2[[#This Row],[Sales Month]]=MAX(Table2[Sales Month]),Table2[[#This Row],[Upsell $ Per Non-Paying User]]*Table2[[#This Row],[Non-Paying Users]],0)</f>
        <v>0</v>
      </c>
      <c r="J383" s="7" t="str" cm="1">
        <f t="array" ref="J383">_xlfn.IFS(Table2[[#This Row],[Current Upsell $ ]]=0,"",Table2[[#This Row],[Current Upsell $ ]]&gt;=400,"High",Table2[[#This Row],[Current Upsell $ ]]&gt;=100,"Medium", Table2[[#This Row],[Current Upsell $ ]]&lt;100,"Low")</f>
        <v/>
      </c>
      <c r="K3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4" spans="1:11" x14ac:dyDescent="0.2">
      <c r="A384">
        <v>100032</v>
      </c>
      <c r="B384" t="s">
        <v>3</v>
      </c>
      <c r="C384">
        <v>0</v>
      </c>
      <c r="D384">
        <v>5</v>
      </c>
      <c r="E384">
        <f>IF((Table2[[#This Row],[Number of Users]]-Table2[[#This Row],[Licenses Bought]]) &gt; 0,(Table2[[#This Row],[Number of Users]]-Table2[[#This Row],[Licenses Bought]]),0)</f>
        <v>5</v>
      </c>
      <c r="F384" s="1">
        <v>43983</v>
      </c>
      <c r="G384">
        <v>0</v>
      </c>
      <c r="H384" s="4">
        <v>10</v>
      </c>
      <c r="I384">
        <f xml:space="preserve"> IF(Table2[[#This Row],[Sales Month]]=MAX(Table2[Sales Month]),Table2[[#This Row],[Upsell $ Per Non-Paying User]]*Table2[[#This Row],[Non-Paying Users]],0)</f>
        <v>0</v>
      </c>
      <c r="J384" s="7" t="str" cm="1">
        <f t="array" ref="J384">_xlfn.IFS(Table2[[#This Row],[Current Upsell $ ]]=0,"",Table2[[#This Row],[Current Upsell $ ]]&gt;=400,"High",Table2[[#This Row],[Current Upsell $ ]]&gt;=100,"Medium", Table2[[#This Row],[Current Upsell $ ]]&lt;100,"Low")</f>
        <v/>
      </c>
      <c r="K3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5" spans="1:11" x14ac:dyDescent="0.2">
      <c r="A385">
        <v>100032</v>
      </c>
      <c r="B385" t="s">
        <v>3</v>
      </c>
      <c r="C385">
        <v>0</v>
      </c>
      <c r="D385">
        <v>5</v>
      </c>
      <c r="E385">
        <f>IF((Table2[[#This Row],[Number of Users]]-Table2[[#This Row],[Licenses Bought]]) &gt; 0,(Table2[[#This Row],[Number of Users]]-Table2[[#This Row],[Licenses Bought]]),0)</f>
        <v>5</v>
      </c>
      <c r="F385" s="1">
        <v>44013</v>
      </c>
      <c r="G385">
        <v>0</v>
      </c>
      <c r="H385" s="4">
        <v>10</v>
      </c>
      <c r="I385">
        <f xml:space="preserve"> IF(Table2[[#This Row],[Sales Month]]=MAX(Table2[Sales Month]),Table2[[#This Row],[Upsell $ Per Non-Paying User]]*Table2[[#This Row],[Non-Paying Users]],0)</f>
        <v>0</v>
      </c>
      <c r="J385" s="7" t="str" cm="1">
        <f t="array" ref="J385">_xlfn.IFS(Table2[[#This Row],[Current Upsell $ ]]=0,"",Table2[[#This Row],[Current Upsell $ ]]&gt;=400,"High",Table2[[#This Row],[Current Upsell $ ]]&gt;=100,"Medium", Table2[[#This Row],[Current Upsell $ ]]&lt;100,"Low")</f>
        <v/>
      </c>
      <c r="K3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6" spans="1:11" x14ac:dyDescent="0.2">
      <c r="A386">
        <v>100032</v>
      </c>
      <c r="B386" t="s">
        <v>3</v>
      </c>
      <c r="C386">
        <v>0</v>
      </c>
      <c r="D386">
        <v>5</v>
      </c>
      <c r="E386">
        <f>IF((Table2[[#This Row],[Number of Users]]-Table2[[#This Row],[Licenses Bought]]) &gt; 0,(Table2[[#This Row],[Number of Users]]-Table2[[#This Row],[Licenses Bought]]),0)</f>
        <v>5</v>
      </c>
      <c r="F386" s="1">
        <v>44044</v>
      </c>
      <c r="G386">
        <v>0</v>
      </c>
      <c r="H386" s="4">
        <v>10</v>
      </c>
      <c r="I386">
        <f xml:space="preserve"> IF(Table2[[#This Row],[Sales Month]]=MAX(Table2[Sales Month]),Table2[[#This Row],[Upsell $ Per Non-Paying User]]*Table2[[#This Row],[Non-Paying Users]],0)</f>
        <v>0</v>
      </c>
      <c r="J386" s="7" t="str" cm="1">
        <f t="array" ref="J386">_xlfn.IFS(Table2[[#This Row],[Current Upsell $ ]]=0,"",Table2[[#This Row],[Current Upsell $ ]]&gt;=400,"High",Table2[[#This Row],[Current Upsell $ ]]&gt;=100,"Medium", Table2[[#This Row],[Current Upsell $ ]]&lt;100,"Low")</f>
        <v/>
      </c>
      <c r="K3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7" spans="1:11" x14ac:dyDescent="0.2">
      <c r="A387">
        <v>100032</v>
      </c>
      <c r="B387" t="s">
        <v>3</v>
      </c>
      <c r="C387">
        <v>0</v>
      </c>
      <c r="D387">
        <v>3</v>
      </c>
      <c r="E387">
        <f>IF((Table2[[#This Row],[Number of Users]]-Table2[[#This Row],[Licenses Bought]]) &gt; 0,(Table2[[#This Row],[Number of Users]]-Table2[[#This Row],[Licenses Bought]]),0)</f>
        <v>3</v>
      </c>
      <c r="F387" s="1">
        <v>44075</v>
      </c>
      <c r="G387">
        <v>0</v>
      </c>
      <c r="H387" s="4">
        <v>10</v>
      </c>
      <c r="I387">
        <f xml:space="preserve"> IF(Table2[[#This Row],[Sales Month]]=MAX(Table2[Sales Month]),Table2[[#This Row],[Upsell $ Per Non-Paying User]]*Table2[[#This Row],[Non-Paying Users]],0)</f>
        <v>0</v>
      </c>
      <c r="J387" s="7" t="str" cm="1">
        <f t="array" ref="J387">_xlfn.IFS(Table2[[#This Row],[Current Upsell $ ]]=0,"",Table2[[#This Row],[Current Upsell $ ]]&gt;=400,"High",Table2[[#This Row],[Current Upsell $ ]]&gt;=100,"Medium", Table2[[#This Row],[Current Upsell $ ]]&lt;100,"Low")</f>
        <v/>
      </c>
      <c r="K3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8" spans="1:11" x14ac:dyDescent="0.2">
      <c r="A388">
        <v>100032</v>
      </c>
      <c r="B388" t="s">
        <v>3</v>
      </c>
      <c r="C388">
        <v>0</v>
      </c>
      <c r="D388">
        <v>6</v>
      </c>
      <c r="E388">
        <f>IF((Table2[[#This Row],[Number of Users]]-Table2[[#This Row],[Licenses Bought]]) &gt; 0,(Table2[[#This Row],[Number of Users]]-Table2[[#This Row],[Licenses Bought]]),0)</f>
        <v>6</v>
      </c>
      <c r="F388" s="1">
        <v>44105</v>
      </c>
      <c r="G388">
        <v>0</v>
      </c>
      <c r="H388" s="4">
        <v>10</v>
      </c>
      <c r="I388">
        <f xml:space="preserve"> IF(Table2[[#This Row],[Sales Month]]=MAX(Table2[Sales Month]),Table2[[#This Row],[Upsell $ Per Non-Paying User]]*Table2[[#This Row],[Non-Paying Users]],0)</f>
        <v>0</v>
      </c>
      <c r="J388" s="7" t="str" cm="1">
        <f t="array" ref="J388">_xlfn.IFS(Table2[[#This Row],[Current Upsell $ ]]=0,"",Table2[[#This Row],[Current Upsell $ ]]&gt;=400,"High",Table2[[#This Row],[Current Upsell $ ]]&gt;=100,"Medium", Table2[[#This Row],[Current Upsell $ ]]&lt;100,"Low")</f>
        <v/>
      </c>
      <c r="K3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89" spans="1:11" x14ac:dyDescent="0.2">
      <c r="A389">
        <v>100032</v>
      </c>
      <c r="B389" t="s">
        <v>3</v>
      </c>
      <c r="C389">
        <v>0</v>
      </c>
      <c r="D389">
        <v>4</v>
      </c>
      <c r="E389">
        <f>IF((Table2[[#This Row],[Number of Users]]-Table2[[#This Row],[Licenses Bought]]) &gt; 0,(Table2[[#This Row],[Number of Users]]-Table2[[#This Row],[Licenses Bought]]),0)</f>
        <v>4</v>
      </c>
      <c r="F389" s="1">
        <v>44136</v>
      </c>
      <c r="G389">
        <v>0</v>
      </c>
      <c r="H389" s="4">
        <v>10</v>
      </c>
      <c r="I389">
        <f xml:space="preserve"> IF(Table2[[#This Row],[Sales Month]]=MAX(Table2[Sales Month]),Table2[[#This Row],[Upsell $ Per Non-Paying User]]*Table2[[#This Row],[Non-Paying Users]],0)</f>
        <v>0</v>
      </c>
      <c r="J389" s="7" t="str" cm="1">
        <f t="array" ref="J389">_xlfn.IFS(Table2[[#This Row],[Current Upsell $ ]]=0,"",Table2[[#This Row],[Current Upsell $ ]]&gt;=400,"High",Table2[[#This Row],[Current Upsell $ ]]&gt;=100,"Medium", Table2[[#This Row],[Current Upsell $ ]]&lt;100,"Low")</f>
        <v/>
      </c>
      <c r="K3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0" spans="1:11" x14ac:dyDescent="0.2">
      <c r="A390">
        <v>100032</v>
      </c>
      <c r="B390" t="s">
        <v>3</v>
      </c>
      <c r="C390">
        <v>0</v>
      </c>
      <c r="D390">
        <v>6</v>
      </c>
      <c r="E390">
        <f>IF((Table2[[#This Row],[Number of Users]]-Table2[[#This Row],[Licenses Bought]]) &gt; 0,(Table2[[#This Row],[Number of Users]]-Table2[[#This Row],[Licenses Bought]]),0)</f>
        <v>6</v>
      </c>
      <c r="F390" s="1">
        <v>44166</v>
      </c>
      <c r="G390">
        <v>0</v>
      </c>
      <c r="H390" s="4">
        <v>10</v>
      </c>
      <c r="I390">
        <f xml:space="preserve"> IF(Table2[[#This Row],[Sales Month]]=MAX(Table2[Sales Month]),Table2[[#This Row],[Upsell $ Per Non-Paying User]]*Table2[[#This Row],[Non-Paying Users]],0)</f>
        <v>0</v>
      </c>
      <c r="J390" s="7" t="str" cm="1">
        <f t="array" ref="J390">_xlfn.IFS(Table2[[#This Row],[Current Upsell $ ]]=0,"",Table2[[#This Row],[Current Upsell $ ]]&gt;=400,"High",Table2[[#This Row],[Current Upsell $ ]]&gt;=100,"Medium", Table2[[#This Row],[Current Upsell $ ]]&lt;100,"Low")</f>
        <v/>
      </c>
      <c r="K3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1" spans="1:11" x14ac:dyDescent="0.2">
      <c r="A391">
        <v>100032</v>
      </c>
      <c r="B391" t="s">
        <v>3</v>
      </c>
      <c r="C391">
        <v>0</v>
      </c>
      <c r="D391">
        <v>5</v>
      </c>
      <c r="E391">
        <f>IF((Table2[[#This Row],[Number of Users]]-Table2[[#This Row],[Licenses Bought]]) &gt; 0,(Table2[[#This Row],[Number of Users]]-Table2[[#This Row],[Licenses Bought]]),0)</f>
        <v>5</v>
      </c>
      <c r="F391" s="1">
        <v>44197</v>
      </c>
      <c r="G391">
        <v>0</v>
      </c>
      <c r="H391" s="4">
        <v>10</v>
      </c>
      <c r="I391">
        <f xml:space="preserve"> IF(Table2[[#This Row],[Sales Month]]=MAX(Table2[Sales Month]),Table2[[#This Row],[Upsell $ Per Non-Paying User]]*Table2[[#This Row],[Non-Paying Users]],0)</f>
        <v>0</v>
      </c>
      <c r="J391" s="7" t="str" cm="1">
        <f t="array" ref="J391">_xlfn.IFS(Table2[[#This Row],[Current Upsell $ ]]=0,"",Table2[[#This Row],[Current Upsell $ ]]&gt;=400,"High",Table2[[#This Row],[Current Upsell $ ]]&gt;=100,"Medium", Table2[[#This Row],[Current Upsell $ ]]&lt;100,"Low")</f>
        <v/>
      </c>
      <c r="K3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2" spans="1:11" x14ac:dyDescent="0.2">
      <c r="A392">
        <v>100032</v>
      </c>
      <c r="B392" t="s">
        <v>3</v>
      </c>
      <c r="C392">
        <v>0</v>
      </c>
      <c r="D392">
        <v>5</v>
      </c>
      <c r="E392">
        <f>IF((Table2[[#This Row],[Number of Users]]-Table2[[#This Row],[Licenses Bought]]) &gt; 0,(Table2[[#This Row],[Number of Users]]-Table2[[#This Row],[Licenses Bought]]),0)</f>
        <v>5</v>
      </c>
      <c r="F392" s="1">
        <v>44228</v>
      </c>
      <c r="G392">
        <v>0</v>
      </c>
      <c r="H392" s="4">
        <v>10</v>
      </c>
      <c r="I392">
        <f xml:space="preserve"> IF(Table2[[#This Row],[Sales Month]]=MAX(Table2[Sales Month]),Table2[[#This Row],[Upsell $ Per Non-Paying User]]*Table2[[#This Row],[Non-Paying Users]],0)</f>
        <v>0</v>
      </c>
      <c r="J392" s="7" t="str" cm="1">
        <f t="array" ref="J392">_xlfn.IFS(Table2[[#This Row],[Current Upsell $ ]]=0,"",Table2[[#This Row],[Current Upsell $ ]]&gt;=400,"High",Table2[[#This Row],[Current Upsell $ ]]&gt;=100,"Medium", Table2[[#This Row],[Current Upsell $ ]]&lt;100,"Low")</f>
        <v/>
      </c>
      <c r="K3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3" spans="1:11" x14ac:dyDescent="0.2">
      <c r="A393">
        <v>100032</v>
      </c>
      <c r="B393" t="s">
        <v>3</v>
      </c>
      <c r="C393">
        <v>0</v>
      </c>
      <c r="D393">
        <v>5</v>
      </c>
      <c r="E393">
        <f>IF((Table2[[#This Row],[Number of Users]]-Table2[[#This Row],[Licenses Bought]]) &gt; 0,(Table2[[#This Row],[Number of Users]]-Table2[[#This Row],[Licenses Bought]]),0)</f>
        <v>5</v>
      </c>
      <c r="F393" s="1">
        <v>44256</v>
      </c>
      <c r="G393">
        <v>0</v>
      </c>
      <c r="H393" s="4">
        <v>10</v>
      </c>
      <c r="I393">
        <f xml:space="preserve"> IF(Table2[[#This Row],[Sales Month]]=MAX(Table2[Sales Month]),Table2[[#This Row],[Upsell $ Per Non-Paying User]]*Table2[[#This Row],[Non-Paying Users]],0)</f>
        <v>0</v>
      </c>
      <c r="J393" s="7" t="str" cm="1">
        <f t="array" ref="J393">_xlfn.IFS(Table2[[#This Row],[Current Upsell $ ]]=0,"",Table2[[#This Row],[Current Upsell $ ]]&gt;=400,"High",Table2[[#This Row],[Current Upsell $ ]]&gt;=100,"Medium", Table2[[#This Row],[Current Upsell $ ]]&lt;100,"Low")</f>
        <v/>
      </c>
      <c r="K3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4" spans="1:11" x14ac:dyDescent="0.2">
      <c r="A394">
        <v>100033</v>
      </c>
      <c r="B394" t="s">
        <v>3</v>
      </c>
      <c r="C394">
        <v>0</v>
      </c>
      <c r="D394">
        <v>2</v>
      </c>
      <c r="E394">
        <f>IF((Table2[[#This Row],[Number of Users]]-Table2[[#This Row],[Licenses Bought]]) &gt; 0,(Table2[[#This Row],[Number of Users]]-Table2[[#This Row],[Licenses Bought]]),0)</f>
        <v>2</v>
      </c>
      <c r="F394" s="1">
        <v>43952</v>
      </c>
      <c r="G394">
        <v>0</v>
      </c>
      <c r="H394" s="4">
        <v>10</v>
      </c>
      <c r="I394">
        <f xml:space="preserve"> IF(Table2[[#This Row],[Sales Month]]=MAX(Table2[Sales Month]),Table2[[#This Row],[Upsell $ Per Non-Paying User]]*Table2[[#This Row],[Non-Paying Users]],0)</f>
        <v>0</v>
      </c>
      <c r="J394" s="7" t="str" cm="1">
        <f t="array" ref="J394">_xlfn.IFS(Table2[[#This Row],[Current Upsell $ ]]=0,"",Table2[[#This Row],[Current Upsell $ ]]&gt;=400,"High",Table2[[#This Row],[Current Upsell $ ]]&gt;=100,"Medium", Table2[[#This Row],[Current Upsell $ ]]&lt;100,"Low")</f>
        <v/>
      </c>
      <c r="K3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5" spans="1:11" x14ac:dyDescent="0.2">
      <c r="A395">
        <v>100033</v>
      </c>
      <c r="B395" t="s">
        <v>3</v>
      </c>
      <c r="C395">
        <v>0</v>
      </c>
      <c r="D395">
        <v>2</v>
      </c>
      <c r="E395">
        <f>IF((Table2[[#This Row],[Number of Users]]-Table2[[#This Row],[Licenses Bought]]) &gt; 0,(Table2[[#This Row],[Number of Users]]-Table2[[#This Row],[Licenses Bought]]),0)</f>
        <v>2</v>
      </c>
      <c r="F395" s="1">
        <v>43983</v>
      </c>
      <c r="G395">
        <v>0</v>
      </c>
      <c r="H395" s="4">
        <v>10</v>
      </c>
      <c r="I395">
        <f xml:space="preserve"> IF(Table2[[#This Row],[Sales Month]]=MAX(Table2[Sales Month]),Table2[[#This Row],[Upsell $ Per Non-Paying User]]*Table2[[#This Row],[Non-Paying Users]],0)</f>
        <v>0</v>
      </c>
      <c r="J395" s="7" t="str" cm="1">
        <f t="array" ref="J395">_xlfn.IFS(Table2[[#This Row],[Current Upsell $ ]]=0,"",Table2[[#This Row],[Current Upsell $ ]]&gt;=400,"High",Table2[[#This Row],[Current Upsell $ ]]&gt;=100,"Medium", Table2[[#This Row],[Current Upsell $ ]]&lt;100,"Low")</f>
        <v/>
      </c>
      <c r="K3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6" spans="1:11" x14ac:dyDescent="0.2">
      <c r="A396">
        <v>100033</v>
      </c>
      <c r="B396" t="s">
        <v>3</v>
      </c>
      <c r="C396">
        <v>0</v>
      </c>
      <c r="D396">
        <v>2</v>
      </c>
      <c r="E396">
        <f>IF((Table2[[#This Row],[Number of Users]]-Table2[[#This Row],[Licenses Bought]]) &gt; 0,(Table2[[#This Row],[Number of Users]]-Table2[[#This Row],[Licenses Bought]]),0)</f>
        <v>2</v>
      </c>
      <c r="F396" s="1">
        <v>44013</v>
      </c>
      <c r="G396">
        <v>0</v>
      </c>
      <c r="H396" s="4">
        <v>10</v>
      </c>
      <c r="I396">
        <f xml:space="preserve"> IF(Table2[[#This Row],[Sales Month]]=MAX(Table2[Sales Month]),Table2[[#This Row],[Upsell $ Per Non-Paying User]]*Table2[[#This Row],[Non-Paying Users]],0)</f>
        <v>0</v>
      </c>
      <c r="J396" s="7" t="str" cm="1">
        <f t="array" ref="J396">_xlfn.IFS(Table2[[#This Row],[Current Upsell $ ]]=0,"",Table2[[#This Row],[Current Upsell $ ]]&gt;=400,"High",Table2[[#This Row],[Current Upsell $ ]]&gt;=100,"Medium", Table2[[#This Row],[Current Upsell $ ]]&lt;100,"Low")</f>
        <v/>
      </c>
      <c r="K3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7" spans="1:11" x14ac:dyDescent="0.2">
      <c r="A397">
        <v>100033</v>
      </c>
      <c r="B397" t="s">
        <v>3</v>
      </c>
      <c r="C397">
        <v>0</v>
      </c>
      <c r="D397">
        <v>2</v>
      </c>
      <c r="E397">
        <f>IF((Table2[[#This Row],[Number of Users]]-Table2[[#This Row],[Licenses Bought]]) &gt; 0,(Table2[[#This Row],[Number of Users]]-Table2[[#This Row],[Licenses Bought]]),0)</f>
        <v>2</v>
      </c>
      <c r="F397" s="1">
        <v>44044</v>
      </c>
      <c r="G397">
        <v>0</v>
      </c>
      <c r="H397" s="4">
        <v>10</v>
      </c>
      <c r="I397">
        <f xml:space="preserve"> IF(Table2[[#This Row],[Sales Month]]=MAX(Table2[Sales Month]),Table2[[#This Row],[Upsell $ Per Non-Paying User]]*Table2[[#This Row],[Non-Paying Users]],0)</f>
        <v>0</v>
      </c>
      <c r="J397" s="7" t="str" cm="1">
        <f t="array" ref="J397">_xlfn.IFS(Table2[[#This Row],[Current Upsell $ ]]=0,"",Table2[[#This Row],[Current Upsell $ ]]&gt;=400,"High",Table2[[#This Row],[Current Upsell $ ]]&gt;=100,"Medium", Table2[[#This Row],[Current Upsell $ ]]&lt;100,"Low")</f>
        <v/>
      </c>
      <c r="K3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8" spans="1:11" x14ac:dyDescent="0.2">
      <c r="A398">
        <v>100033</v>
      </c>
      <c r="B398" t="s">
        <v>3</v>
      </c>
      <c r="C398">
        <v>0</v>
      </c>
      <c r="D398">
        <v>2</v>
      </c>
      <c r="E398">
        <f>IF((Table2[[#This Row],[Number of Users]]-Table2[[#This Row],[Licenses Bought]]) &gt; 0,(Table2[[#This Row],[Number of Users]]-Table2[[#This Row],[Licenses Bought]]),0)</f>
        <v>2</v>
      </c>
      <c r="F398" s="1">
        <v>44075</v>
      </c>
      <c r="G398">
        <v>0</v>
      </c>
      <c r="H398" s="4">
        <v>10</v>
      </c>
      <c r="I398">
        <f xml:space="preserve"> IF(Table2[[#This Row],[Sales Month]]=MAX(Table2[Sales Month]),Table2[[#This Row],[Upsell $ Per Non-Paying User]]*Table2[[#This Row],[Non-Paying Users]],0)</f>
        <v>0</v>
      </c>
      <c r="J398" s="7" t="str" cm="1">
        <f t="array" ref="J398">_xlfn.IFS(Table2[[#This Row],[Current Upsell $ ]]=0,"",Table2[[#This Row],[Current Upsell $ ]]&gt;=400,"High",Table2[[#This Row],[Current Upsell $ ]]&gt;=100,"Medium", Table2[[#This Row],[Current Upsell $ ]]&lt;100,"Low")</f>
        <v/>
      </c>
      <c r="K3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399" spans="1:11" x14ac:dyDescent="0.2">
      <c r="A399">
        <v>100033</v>
      </c>
      <c r="B399" t="s">
        <v>3</v>
      </c>
      <c r="C399">
        <v>0</v>
      </c>
      <c r="D399">
        <v>2</v>
      </c>
      <c r="E399">
        <f>IF((Table2[[#This Row],[Number of Users]]-Table2[[#This Row],[Licenses Bought]]) &gt; 0,(Table2[[#This Row],[Number of Users]]-Table2[[#This Row],[Licenses Bought]]),0)</f>
        <v>2</v>
      </c>
      <c r="F399" s="1">
        <v>44105</v>
      </c>
      <c r="G399">
        <v>0</v>
      </c>
      <c r="H399" s="4">
        <v>10</v>
      </c>
      <c r="I399">
        <f xml:space="preserve"> IF(Table2[[#This Row],[Sales Month]]=MAX(Table2[Sales Month]),Table2[[#This Row],[Upsell $ Per Non-Paying User]]*Table2[[#This Row],[Non-Paying Users]],0)</f>
        <v>0</v>
      </c>
      <c r="J399" s="7" t="str" cm="1">
        <f t="array" ref="J399">_xlfn.IFS(Table2[[#This Row],[Current Upsell $ ]]=0,"",Table2[[#This Row],[Current Upsell $ ]]&gt;=400,"High",Table2[[#This Row],[Current Upsell $ ]]&gt;=100,"Medium", Table2[[#This Row],[Current Upsell $ ]]&lt;100,"Low")</f>
        <v/>
      </c>
      <c r="K3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0" spans="1:11" x14ac:dyDescent="0.2">
      <c r="A400">
        <v>100033</v>
      </c>
      <c r="B400" t="s">
        <v>3</v>
      </c>
      <c r="C400">
        <v>0</v>
      </c>
      <c r="D400">
        <v>2</v>
      </c>
      <c r="E400">
        <f>IF((Table2[[#This Row],[Number of Users]]-Table2[[#This Row],[Licenses Bought]]) &gt; 0,(Table2[[#This Row],[Number of Users]]-Table2[[#This Row],[Licenses Bought]]),0)</f>
        <v>2</v>
      </c>
      <c r="F400" s="1">
        <v>44136</v>
      </c>
      <c r="G400">
        <v>0</v>
      </c>
      <c r="H400" s="4">
        <v>10</v>
      </c>
      <c r="I400">
        <f xml:space="preserve"> IF(Table2[[#This Row],[Sales Month]]=MAX(Table2[Sales Month]),Table2[[#This Row],[Upsell $ Per Non-Paying User]]*Table2[[#This Row],[Non-Paying Users]],0)</f>
        <v>0</v>
      </c>
      <c r="J400" s="7" t="str" cm="1">
        <f t="array" ref="J400">_xlfn.IFS(Table2[[#This Row],[Current Upsell $ ]]=0,"",Table2[[#This Row],[Current Upsell $ ]]&gt;=400,"High",Table2[[#This Row],[Current Upsell $ ]]&gt;=100,"Medium", Table2[[#This Row],[Current Upsell $ ]]&lt;100,"Low")</f>
        <v/>
      </c>
      <c r="K4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1" spans="1:11" x14ac:dyDescent="0.2">
      <c r="A401">
        <v>100033</v>
      </c>
      <c r="B401" t="s">
        <v>3</v>
      </c>
      <c r="C401">
        <v>0</v>
      </c>
      <c r="D401">
        <v>2</v>
      </c>
      <c r="E401">
        <f>IF((Table2[[#This Row],[Number of Users]]-Table2[[#This Row],[Licenses Bought]]) &gt; 0,(Table2[[#This Row],[Number of Users]]-Table2[[#This Row],[Licenses Bought]]),0)</f>
        <v>2</v>
      </c>
      <c r="F401" s="1">
        <v>44166</v>
      </c>
      <c r="G401">
        <v>0</v>
      </c>
      <c r="H401" s="4">
        <v>10</v>
      </c>
      <c r="I401">
        <f xml:space="preserve"> IF(Table2[[#This Row],[Sales Month]]=MAX(Table2[Sales Month]),Table2[[#This Row],[Upsell $ Per Non-Paying User]]*Table2[[#This Row],[Non-Paying Users]],0)</f>
        <v>0</v>
      </c>
      <c r="J401" s="7" t="str" cm="1">
        <f t="array" ref="J401">_xlfn.IFS(Table2[[#This Row],[Current Upsell $ ]]=0,"",Table2[[#This Row],[Current Upsell $ ]]&gt;=400,"High",Table2[[#This Row],[Current Upsell $ ]]&gt;=100,"Medium", Table2[[#This Row],[Current Upsell $ ]]&lt;100,"Low")</f>
        <v/>
      </c>
      <c r="K4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2" spans="1:11" x14ac:dyDescent="0.2">
      <c r="A402">
        <v>100033</v>
      </c>
      <c r="B402" t="s">
        <v>3</v>
      </c>
      <c r="C402">
        <v>0</v>
      </c>
      <c r="D402">
        <v>2</v>
      </c>
      <c r="E402">
        <f>IF((Table2[[#This Row],[Number of Users]]-Table2[[#This Row],[Licenses Bought]]) &gt; 0,(Table2[[#This Row],[Number of Users]]-Table2[[#This Row],[Licenses Bought]]),0)</f>
        <v>2</v>
      </c>
      <c r="F402" s="1">
        <v>44197</v>
      </c>
      <c r="G402">
        <v>0</v>
      </c>
      <c r="H402" s="4">
        <v>10</v>
      </c>
      <c r="I402">
        <f xml:space="preserve"> IF(Table2[[#This Row],[Sales Month]]=MAX(Table2[Sales Month]),Table2[[#This Row],[Upsell $ Per Non-Paying User]]*Table2[[#This Row],[Non-Paying Users]],0)</f>
        <v>0</v>
      </c>
      <c r="J402" s="7" t="str" cm="1">
        <f t="array" ref="J402">_xlfn.IFS(Table2[[#This Row],[Current Upsell $ ]]=0,"",Table2[[#This Row],[Current Upsell $ ]]&gt;=400,"High",Table2[[#This Row],[Current Upsell $ ]]&gt;=100,"Medium", Table2[[#This Row],[Current Upsell $ ]]&lt;100,"Low")</f>
        <v/>
      </c>
      <c r="K4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3" spans="1:11" x14ac:dyDescent="0.2">
      <c r="A403">
        <v>100033</v>
      </c>
      <c r="B403" t="s">
        <v>3</v>
      </c>
      <c r="C403">
        <v>0</v>
      </c>
      <c r="D403">
        <v>2</v>
      </c>
      <c r="E403">
        <f>IF((Table2[[#This Row],[Number of Users]]-Table2[[#This Row],[Licenses Bought]]) &gt; 0,(Table2[[#This Row],[Number of Users]]-Table2[[#This Row],[Licenses Bought]]),0)</f>
        <v>2</v>
      </c>
      <c r="F403" s="1">
        <v>44228</v>
      </c>
      <c r="G403">
        <v>0</v>
      </c>
      <c r="H403" s="4">
        <v>10</v>
      </c>
      <c r="I403">
        <f xml:space="preserve"> IF(Table2[[#This Row],[Sales Month]]=MAX(Table2[Sales Month]),Table2[[#This Row],[Upsell $ Per Non-Paying User]]*Table2[[#This Row],[Non-Paying Users]],0)</f>
        <v>0</v>
      </c>
      <c r="J403" s="7" t="str" cm="1">
        <f t="array" ref="J403">_xlfn.IFS(Table2[[#This Row],[Current Upsell $ ]]=0,"",Table2[[#This Row],[Current Upsell $ ]]&gt;=400,"High",Table2[[#This Row],[Current Upsell $ ]]&gt;=100,"Medium", Table2[[#This Row],[Current Upsell $ ]]&lt;100,"Low")</f>
        <v/>
      </c>
      <c r="K4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4" spans="1:11" x14ac:dyDescent="0.2">
      <c r="A404">
        <v>100034</v>
      </c>
      <c r="B404" t="s">
        <v>3</v>
      </c>
      <c r="C404">
        <v>0</v>
      </c>
      <c r="D404">
        <v>2</v>
      </c>
      <c r="E404">
        <f>IF((Table2[[#This Row],[Number of Users]]-Table2[[#This Row],[Licenses Bought]]) &gt; 0,(Table2[[#This Row],[Number of Users]]-Table2[[#This Row],[Licenses Bought]]),0)</f>
        <v>2</v>
      </c>
      <c r="F404" s="1">
        <v>43952</v>
      </c>
      <c r="G404">
        <v>0</v>
      </c>
      <c r="H404" s="4">
        <v>10</v>
      </c>
      <c r="I404">
        <f xml:space="preserve"> IF(Table2[[#This Row],[Sales Month]]=MAX(Table2[Sales Month]),Table2[[#This Row],[Upsell $ Per Non-Paying User]]*Table2[[#This Row],[Non-Paying Users]],0)</f>
        <v>0</v>
      </c>
      <c r="J404" s="7" t="str" cm="1">
        <f t="array" ref="J404">_xlfn.IFS(Table2[[#This Row],[Current Upsell $ ]]=0,"",Table2[[#This Row],[Current Upsell $ ]]&gt;=400,"High",Table2[[#This Row],[Current Upsell $ ]]&gt;=100,"Medium", Table2[[#This Row],[Current Upsell $ ]]&lt;100,"Low")</f>
        <v/>
      </c>
      <c r="K4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5" spans="1:11" x14ac:dyDescent="0.2">
      <c r="A405">
        <v>100034</v>
      </c>
      <c r="B405" t="s">
        <v>3</v>
      </c>
      <c r="C405">
        <v>0</v>
      </c>
      <c r="D405">
        <v>2</v>
      </c>
      <c r="E405">
        <f>IF((Table2[[#This Row],[Number of Users]]-Table2[[#This Row],[Licenses Bought]]) &gt; 0,(Table2[[#This Row],[Number of Users]]-Table2[[#This Row],[Licenses Bought]]),0)</f>
        <v>2</v>
      </c>
      <c r="F405" s="1">
        <v>43983</v>
      </c>
      <c r="G405">
        <v>0</v>
      </c>
      <c r="H405" s="4">
        <v>10</v>
      </c>
      <c r="I405">
        <f xml:space="preserve"> IF(Table2[[#This Row],[Sales Month]]=MAX(Table2[Sales Month]),Table2[[#This Row],[Upsell $ Per Non-Paying User]]*Table2[[#This Row],[Non-Paying Users]],0)</f>
        <v>0</v>
      </c>
      <c r="J405" s="7" t="str" cm="1">
        <f t="array" ref="J405">_xlfn.IFS(Table2[[#This Row],[Current Upsell $ ]]=0,"",Table2[[#This Row],[Current Upsell $ ]]&gt;=400,"High",Table2[[#This Row],[Current Upsell $ ]]&gt;=100,"Medium", Table2[[#This Row],[Current Upsell $ ]]&lt;100,"Low")</f>
        <v/>
      </c>
      <c r="K4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6" spans="1:11" x14ac:dyDescent="0.2">
      <c r="A406">
        <v>100034</v>
      </c>
      <c r="B406" t="s">
        <v>3</v>
      </c>
      <c r="C406">
        <v>0</v>
      </c>
      <c r="D406">
        <v>2</v>
      </c>
      <c r="E406">
        <f>IF((Table2[[#This Row],[Number of Users]]-Table2[[#This Row],[Licenses Bought]]) &gt; 0,(Table2[[#This Row],[Number of Users]]-Table2[[#This Row],[Licenses Bought]]),0)</f>
        <v>2</v>
      </c>
      <c r="F406" s="1">
        <v>44013</v>
      </c>
      <c r="G406">
        <v>0</v>
      </c>
      <c r="H406" s="4">
        <v>10</v>
      </c>
      <c r="I406">
        <f xml:space="preserve"> IF(Table2[[#This Row],[Sales Month]]=MAX(Table2[Sales Month]),Table2[[#This Row],[Upsell $ Per Non-Paying User]]*Table2[[#This Row],[Non-Paying Users]],0)</f>
        <v>0</v>
      </c>
      <c r="J406" s="7" t="str" cm="1">
        <f t="array" ref="J406">_xlfn.IFS(Table2[[#This Row],[Current Upsell $ ]]=0,"",Table2[[#This Row],[Current Upsell $ ]]&gt;=400,"High",Table2[[#This Row],[Current Upsell $ ]]&gt;=100,"Medium", Table2[[#This Row],[Current Upsell $ ]]&lt;100,"Low")</f>
        <v/>
      </c>
      <c r="K4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7" spans="1:11" x14ac:dyDescent="0.2">
      <c r="A407">
        <v>100034</v>
      </c>
      <c r="B407" t="s">
        <v>3</v>
      </c>
      <c r="C407">
        <v>0</v>
      </c>
      <c r="D407">
        <v>2</v>
      </c>
      <c r="E407">
        <f>IF((Table2[[#This Row],[Number of Users]]-Table2[[#This Row],[Licenses Bought]]) &gt; 0,(Table2[[#This Row],[Number of Users]]-Table2[[#This Row],[Licenses Bought]]),0)</f>
        <v>2</v>
      </c>
      <c r="F407" s="1">
        <v>44044</v>
      </c>
      <c r="G407">
        <v>0</v>
      </c>
      <c r="H407" s="4">
        <v>10</v>
      </c>
      <c r="I407">
        <f xml:space="preserve"> IF(Table2[[#This Row],[Sales Month]]=MAX(Table2[Sales Month]),Table2[[#This Row],[Upsell $ Per Non-Paying User]]*Table2[[#This Row],[Non-Paying Users]],0)</f>
        <v>0</v>
      </c>
      <c r="J407" s="7" t="str" cm="1">
        <f t="array" ref="J407">_xlfn.IFS(Table2[[#This Row],[Current Upsell $ ]]=0,"",Table2[[#This Row],[Current Upsell $ ]]&gt;=400,"High",Table2[[#This Row],[Current Upsell $ ]]&gt;=100,"Medium", Table2[[#This Row],[Current Upsell $ ]]&lt;100,"Low")</f>
        <v/>
      </c>
      <c r="K4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8" spans="1:11" x14ac:dyDescent="0.2">
      <c r="A408">
        <v>100034</v>
      </c>
      <c r="B408" t="s">
        <v>3</v>
      </c>
      <c r="C408">
        <v>0</v>
      </c>
      <c r="D408">
        <v>2</v>
      </c>
      <c r="E408">
        <f>IF((Table2[[#This Row],[Number of Users]]-Table2[[#This Row],[Licenses Bought]]) &gt; 0,(Table2[[#This Row],[Number of Users]]-Table2[[#This Row],[Licenses Bought]]),0)</f>
        <v>2</v>
      </c>
      <c r="F408" s="1">
        <v>44075</v>
      </c>
      <c r="G408">
        <v>0</v>
      </c>
      <c r="H408" s="4">
        <v>10</v>
      </c>
      <c r="I408">
        <f xml:space="preserve"> IF(Table2[[#This Row],[Sales Month]]=MAX(Table2[Sales Month]),Table2[[#This Row],[Upsell $ Per Non-Paying User]]*Table2[[#This Row],[Non-Paying Users]],0)</f>
        <v>0</v>
      </c>
      <c r="J408" s="7" t="str" cm="1">
        <f t="array" ref="J408">_xlfn.IFS(Table2[[#This Row],[Current Upsell $ ]]=0,"",Table2[[#This Row],[Current Upsell $ ]]&gt;=400,"High",Table2[[#This Row],[Current Upsell $ ]]&gt;=100,"Medium", Table2[[#This Row],[Current Upsell $ ]]&lt;100,"Low")</f>
        <v/>
      </c>
      <c r="K4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09" spans="1:11" x14ac:dyDescent="0.2">
      <c r="A409">
        <v>100034</v>
      </c>
      <c r="B409" t="s">
        <v>3</v>
      </c>
      <c r="C409">
        <v>0</v>
      </c>
      <c r="D409">
        <v>2</v>
      </c>
      <c r="E409">
        <f>IF((Table2[[#This Row],[Number of Users]]-Table2[[#This Row],[Licenses Bought]]) &gt; 0,(Table2[[#This Row],[Number of Users]]-Table2[[#This Row],[Licenses Bought]]),0)</f>
        <v>2</v>
      </c>
      <c r="F409" s="1">
        <v>44105</v>
      </c>
      <c r="G409">
        <v>0</v>
      </c>
      <c r="H409" s="4">
        <v>10</v>
      </c>
      <c r="I409">
        <f xml:space="preserve"> IF(Table2[[#This Row],[Sales Month]]=MAX(Table2[Sales Month]),Table2[[#This Row],[Upsell $ Per Non-Paying User]]*Table2[[#This Row],[Non-Paying Users]],0)</f>
        <v>0</v>
      </c>
      <c r="J409" s="7" t="str" cm="1">
        <f t="array" ref="J409">_xlfn.IFS(Table2[[#This Row],[Current Upsell $ ]]=0,"",Table2[[#This Row],[Current Upsell $ ]]&gt;=400,"High",Table2[[#This Row],[Current Upsell $ ]]&gt;=100,"Medium", Table2[[#This Row],[Current Upsell $ ]]&lt;100,"Low")</f>
        <v/>
      </c>
      <c r="K4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0" spans="1:11" x14ac:dyDescent="0.2">
      <c r="A410">
        <v>100034</v>
      </c>
      <c r="B410" t="s">
        <v>3</v>
      </c>
      <c r="C410">
        <v>0</v>
      </c>
      <c r="D410">
        <v>2</v>
      </c>
      <c r="E410">
        <f>IF((Table2[[#This Row],[Number of Users]]-Table2[[#This Row],[Licenses Bought]]) &gt; 0,(Table2[[#This Row],[Number of Users]]-Table2[[#This Row],[Licenses Bought]]),0)</f>
        <v>2</v>
      </c>
      <c r="F410" s="1">
        <v>44136</v>
      </c>
      <c r="G410">
        <v>0</v>
      </c>
      <c r="H410" s="4">
        <v>10</v>
      </c>
      <c r="I410">
        <f xml:space="preserve"> IF(Table2[[#This Row],[Sales Month]]=MAX(Table2[Sales Month]),Table2[[#This Row],[Upsell $ Per Non-Paying User]]*Table2[[#This Row],[Non-Paying Users]],0)</f>
        <v>0</v>
      </c>
      <c r="J410" s="7" t="str" cm="1">
        <f t="array" ref="J410">_xlfn.IFS(Table2[[#This Row],[Current Upsell $ ]]=0,"",Table2[[#This Row],[Current Upsell $ ]]&gt;=400,"High",Table2[[#This Row],[Current Upsell $ ]]&gt;=100,"Medium", Table2[[#This Row],[Current Upsell $ ]]&lt;100,"Low")</f>
        <v/>
      </c>
      <c r="K4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1" spans="1:11" x14ac:dyDescent="0.2">
      <c r="A411">
        <v>100034</v>
      </c>
      <c r="B411" t="s">
        <v>3</v>
      </c>
      <c r="C411">
        <v>0</v>
      </c>
      <c r="D411">
        <v>2</v>
      </c>
      <c r="E411">
        <f>IF((Table2[[#This Row],[Number of Users]]-Table2[[#This Row],[Licenses Bought]]) &gt; 0,(Table2[[#This Row],[Number of Users]]-Table2[[#This Row],[Licenses Bought]]),0)</f>
        <v>2</v>
      </c>
      <c r="F411" s="1">
        <v>44166</v>
      </c>
      <c r="G411">
        <v>0</v>
      </c>
      <c r="H411" s="4">
        <v>10</v>
      </c>
      <c r="I411">
        <f xml:space="preserve"> IF(Table2[[#This Row],[Sales Month]]=MAX(Table2[Sales Month]),Table2[[#This Row],[Upsell $ Per Non-Paying User]]*Table2[[#This Row],[Non-Paying Users]],0)</f>
        <v>0</v>
      </c>
      <c r="J411" s="7" t="str" cm="1">
        <f t="array" ref="J411">_xlfn.IFS(Table2[[#This Row],[Current Upsell $ ]]=0,"",Table2[[#This Row],[Current Upsell $ ]]&gt;=400,"High",Table2[[#This Row],[Current Upsell $ ]]&gt;=100,"Medium", Table2[[#This Row],[Current Upsell $ ]]&lt;100,"Low")</f>
        <v/>
      </c>
      <c r="K4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2" spans="1:11" x14ac:dyDescent="0.2">
      <c r="A412">
        <v>100034</v>
      </c>
      <c r="B412" t="s">
        <v>3</v>
      </c>
      <c r="C412">
        <v>0</v>
      </c>
      <c r="D412">
        <v>2</v>
      </c>
      <c r="E412">
        <f>IF((Table2[[#This Row],[Number of Users]]-Table2[[#This Row],[Licenses Bought]]) &gt; 0,(Table2[[#This Row],[Number of Users]]-Table2[[#This Row],[Licenses Bought]]),0)</f>
        <v>2</v>
      </c>
      <c r="F412" s="1">
        <v>44197</v>
      </c>
      <c r="G412">
        <v>0</v>
      </c>
      <c r="H412" s="4">
        <v>10</v>
      </c>
      <c r="I412">
        <f xml:space="preserve"> IF(Table2[[#This Row],[Sales Month]]=MAX(Table2[Sales Month]),Table2[[#This Row],[Upsell $ Per Non-Paying User]]*Table2[[#This Row],[Non-Paying Users]],0)</f>
        <v>0</v>
      </c>
      <c r="J412" s="7" t="str" cm="1">
        <f t="array" ref="J412">_xlfn.IFS(Table2[[#This Row],[Current Upsell $ ]]=0,"",Table2[[#This Row],[Current Upsell $ ]]&gt;=400,"High",Table2[[#This Row],[Current Upsell $ ]]&gt;=100,"Medium", Table2[[#This Row],[Current Upsell $ ]]&lt;100,"Low")</f>
        <v/>
      </c>
      <c r="K4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3" spans="1:11" x14ac:dyDescent="0.2">
      <c r="A413">
        <v>100034</v>
      </c>
      <c r="B413" t="s">
        <v>3</v>
      </c>
      <c r="C413">
        <v>0</v>
      </c>
      <c r="D413">
        <v>2</v>
      </c>
      <c r="E413">
        <f>IF((Table2[[#This Row],[Number of Users]]-Table2[[#This Row],[Licenses Bought]]) &gt; 0,(Table2[[#This Row],[Number of Users]]-Table2[[#This Row],[Licenses Bought]]),0)</f>
        <v>2</v>
      </c>
      <c r="F413" s="1">
        <v>44228</v>
      </c>
      <c r="G413">
        <v>0</v>
      </c>
      <c r="H413" s="4">
        <v>10</v>
      </c>
      <c r="I413">
        <f xml:space="preserve"> IF(Table2[[#This Row],[Sales Month]]=MAX(Table2[Sales Month]),Table2[[#This Row],[Upsell $ Per Non-Paying User]]*Table2[[#This Row],[Non-Paying Users]],0)</f>
        <v>0</v>
      </c>
      <c r="J413" s="7" t="str" cm="1">
        <f t="array" ref="J413">_xlfn.IFS(Table2[[#This Row],[Current Upsell $ ]]=0,"",Table2[[#This Row],[Current Upsell $ ]]&gt;=400,"High",Table2[[#This Row],[Current Upsell $ ]]&gt;=100,"Medium", Table2[[#This Row],[Current Upsell $ ]]&lt;100,"Low")</f>
        <v/>
      </c>
      <c r="K4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4" spans="1:11" x14ac:dyDescent="0.2">
      <c r="A414">
        <v>100034</v>
      </c>
      <c r="B414" t="s">
        <v>3</v>
      </c>
      <c r="C414">
        <v>0</v>
      </c>
      <c r="D414">
        <v>2</v>
      </c>
      <c r="E414">
        <f>IF((Table2[[#This Row],[Number of Users]]-Table2[[#This Row],[Licenses Bought]]) &gt; 0,(Table2[[#This Row],[Number of Users]]-Table2[[#This Row],[Licenses Bought]]),0)</f>
        <v>2</v>
      </c>
      <c r="F414" s="1">
        <v>44256</v>
      </c>
      <c r="G414">
        <v>0</v>
      </c>
      <c r="H414" s="4">
        <v>10</v>
      </c>
      <c r="I414">
        <f xml:space="preserve"> IF(Table2[[#This Row],[Sales Month]]=MAX(Table2[Sales Month]),Table2[[#This Row],[Upsell $ Per Non-Paying User]]*Table2[[#This Row],[Non-Paying Users]],0)</f>
        <v>0</v>
      </c>
      <c r="J414" s="7" t="str" cm="1">
        <f t="array" ref="J414">_xlfn.IFS(Table2[[#This Row],[Current Upsell $ ]]=0,"",Table2[[#This Row],[Current Upsell $ ]]&gt;=400,"High",Table2[[#This Row],[Current Upsell $ ]]&gt;=100,"Medium", Table2[[#This Row],[Current Upsell $ ]]&lt;100,"Low")</f>
        <v/>
      </c>
      <c r="K4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5" spans="1:11" x14ac:dyDescent="0.2">
      <c r="A415">
        <v>100034</v>
      </c>
      <c r="B415" t="s">
        <v>3</v>
      </c>
      <c r="C415">
        <v>0</v>
      </c>
      <c r="D415">
        <v>2</v>
      </c>
      <c r="E415">
        <f>IF((Table2[[#This Row],[Number of Users]]-Table2[[#This Row],[Licenses Bought]]) &gt; 0,(Table2[[#This Row],[Number of Users]]-Table2[[#This Row],[Licenses Bought]]),0)</f>
        <v>2</v>
      </c>
      <c r="F415" s="1">
        <v>44287</v>
      </c>
      <c r="G415">
        <v>0</v>
      </c>
      <c r="H415" s="4">
        <v>10</v>
      </c>
      <c r="I415">
        <f xml:space="preserve"> IF(Table2[[#This Row],[Sales Month]]=MAX(Table2[Sales Month]),Table2[[#This Row],[Upsell $ Per Non-Paying User]]*Table2[[#This Row],[Non-Paying Users]],0)</f>
        <v>0</v>
      </c>
      <c r="J415" s="7" t="str" cm="1">
        <f t="array" ref="J415">_xlfn.IFS(Table2[[#This Row],[Current Upsell $ ]]=0,"",Table2[[#This Row],[Current Upsell $ ]]&gt;=400,"High",Table2[[#This Row],[Current Upsell $ ]]&gt;=100,"Medium", Table2[[#This Row],[Current Upsell $ ]]&lt;100,"Low")</f>
        <v/>
      </c>
      <c r="K4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6" spans="1:11" x14ac:dyDescent="0.2">
      <c r="A416">
        <v>100034</v>
      </c>
      <c r="B416" t="s">
        <v>3</v>
      </c>
      <c r="C416">
        <v>0</v>
      </c>
      <c r="D416">
        <v>2</v>
      </c>
      <c r="E416">
        <f>IF((Table2[[#This Row],[Number of Users]]-Table2[[#This Row],[Licenses Bought]]) &gt; 0,(Table2[[#This Row],[Number of Users]]-Table2[[#This Row],[Licenses Bought]]),0)</f>
        <v>2</v>
      </c>
      <c r="F416" s="1">
        <v>44317</v>
      </c>
      <c r="G416">
        <v>0</v>
      </c>
      <c r="H416" s="4">
        <v>10</v>
      </c>
      <c r="I416">
        <f xml:space="preserve"> IF(Table2[[#This Row],[Sales Month]]=MAX(Table2[Sales Month]),Table2[[#This Row],[Upsell $ Per Non-Paying User]]*Table2[[#This Row],[Non-Paying Users]],0)</f>
        <v>0</v>
      </c>
      <c r="J416" s="7" t="str" cm="1">
        <f t="array" ref="J416">_xlfn.IFS(Table2[[#This Row],[Current Upsell $ ]]=0,"",Table2[[#This Row],[Current Upsell $ ]]&gt;=400,"High",Table2[[#This Row],[Current Upsell $ ]]&gt;=100,"Medium", Table2[[#This Row],[Current Upsell $ ]]&lt;100,"Low")</f>
        <v/>
      </c>
      <c r="K4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7" spans="1:11" x14ac:dyDescent="0.2">
      <c r="A417">
        <v>100035</v>
      </c>
      <c r="B417" t="s">
        <v>3</v>
      </c>
      <c r="C417">
        <v>0</v>
      </c>
      <c r="D417">
        <v>2</v>
      </c>
      <c r="E417">
        <f>IF((Table2[[#This Row],[Number of Users]]-Table2[[#This Row],[Licenses Bought]]) &gt; 0,(Table2[[#This Row],[Number of Users]]-Table2[[#This Row],[Licenses Bought]]),0)</f>
        <v>2</v>
      </c>
      <c r="F417" s="1">
        <v>43952</v>
      </c>
      <c r="G417">
        <v>0</v>
      </c>
      <c r="H417" s="4">
        <v>10</v>
      </c>
      <c r="I417">
        <f xml:space="preserve"> IF(Table2[[#This Row],[Sales Month]]=MAX(Table2[Sales Month]),Table2[[#This Row],[Upsell $ Per Non-Paying User]]*Table2[[#This Row],[Non-Paying Users]],0)</f>
        <v>0</v>
      </c>
      <c r="J417" s="7" t="str" cm="1">
        <f t="array" ref="J417">_xlfn.IFS(Table2[[#This Row],[Current Upsell $ ]]=0,"",Table2[[#This Row],[Current Upsell $ ]]&gt;=400,"High",Table2[[#This Row],[Current Upsell $ ]]&gt;=100,"Medium", Table2[[#This Row],[Current Upsell $ ]]&lt;100,"Low")</f>
        <v/>
      </c>
      <c r="K4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8" spans="1:11" x14ac:dyDescent="0.2">
      <c r="A418">
        <v>100035</v>
      </c>
      <c r="B418" t="s">
        <v>3</v>
      </c>
      <c r="C418">
        <v>0</v>
      </c>
      <c r="D418">
        <v>2</v>
      </c>
      <c r="E418">
        <f>IF((Table2[[#This Row],[Number of Users]]-Table2[[#This Row],[Licenses Bought]]) &gt; 0,(Table2[[#This Row],[Number of Users]]-Table2[[#This Row],[Licenses Bought]]),0)</f>
        <v>2</v>
      </c>
      <c r="F418" s="1">
        <v>43983</v>
      </c>
      <c r="G418">
        <v>0</v>
      </c>
      <c r="H418" s="4">
        <v>10</v>
      </c>
      <c r="I418">
        <f xml:space="preserve"> IF(Table2[[#This Row],[Sales Month]]=MAX(Table2[Sales Month]),Table2[[#This Row],[Upsell $ Per Non-Paying User]]*Table2[[#This Row],[Non-Paying Users]],0)</f>
        <v>0</v>
      </c>
      <c r="J418" s="7" t="str" cm="1">
        <f t="array" ref="J418">_xlfn.IFS(Table2[[#This Row],[Current Upsell $ ]]=0,"",Table2[[#This Row],[Current Upsell $ ]]&gt;=400,"High",Table2[[#This Row],[Current Upsell $ ]]&gt;=100,"Medium", Table2[[#This Row],[Current Upsell $ ]]&lt;100,"Low")</f>
        <v/>
      </c>
      <c r="K4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19" spans="1:11" x14ac:dyDescent="0.2">
      <c r="A419">
        <v>100035</v>
      </c>
      <c r="B419" t="s">
        <v>3</v>
      </c>
      <c r="C419">
        <v>0</v>
      </c>
      <c r="D419">
        <v>2</v>
      </c>
      <c r="E419">
        <f>IF((Table2[[#This Row],[Number of Users]]-Table2[[#This Row],[Licenses Bought]]) &gt; 0,(Table2[[#This Row],[Number of Users]]-Table2[[#This Row],[Licenses Bought]]),0)</f>
        <v>2</v>
      </c>
      <c r="F419" s="1">
        <v>44013</v>
      </c>
      <c r="G419">
        <v>0</v>
      </c>
      <c r="H419" s="4">
        <v>10</v>
      </c>
      <c r="I419">
        <f xml:space="preserve"> IF(Table2[[#This Row],[Sales Month]]=MAX(Table2[Sales Month]),Table2[[#This Row],[Upsell $ Per Non-Paying User]]*Table2[[#This Row],[Non-Paying Users]],0)</f>
        <v>0</v>
      </c>
      <c r="J419" s="7" t="str" cm="1">
        <f t="array" ref="J419">_xlfn.IFS(Table2[[#This Row],[Current Upsell $ ]]=0,"",Table2[[#This Row],[Current Upsell $ ]]&gt;=400,"High",Table2[[#This Row],[Current Upsell $ ]]&gt;=100,"Medium", Table2[[#This Row],[Current Upsell $ ]]&lt;100,"Low")</f>
        <v/>
      </c>
      <c r="K4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0" spans="1:11" x14ac:dyDescent="0.2">
      <c r="A420">
        <v>100035</v>
      </c>
      <c r="B420" t="s">
        <v>3</v>
      </c>
      <c r="C420">
        <v>0</v>
      </c>
      <c r="D420">
        <v>1</v>
      </c>
      <c r="E420">
        <f>IF((Table2[[#This Row],[Number of Users]]-Table2[[#This Row],[Licenses Bought]]) &gt; 0,(Table2[[#This Row],[Number of Users]]-Table2[[#This Row],[Licenses Bought]]),0)</f>
        <v>1</v>
      </c>
      <c r="F420" s="1">
        <v>44044</v>
      </c>
      <c r="G420">
        <v>0</v>
      </c>
      <c r="H420" s="4">
        <v>10</v>
      </c>
      <c r="I420">
        <f xml:space="preserve"> IF(Table2[[#This Row],[Sales Month]]=MAX(Table2[Sales Month]),Table2[[#This Row],[Upsell $ Per Non-Paying User]]*Table2[[#This Row],[Non-Paying Users]],0)</f>
        <v>0</v>
      </c>
      <c r="J420" s="7" t="str" cm="1">
        <f t="array" ref="J420">_xlfn.IFS(Table2[[#This Row],[Current Upsell $ ]]=0,"",Table2[[#This Row],[Current Upsell $ ]]&gt;=400,"High",Table2[[#This Row],[Current Upsell $ ]]&gt;=100,"Medium", Table2[[#This Row],[Current Upsell $ ]]&lt;100,"Low")</f>
        <v/>
      </c>
      <c r="K4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1" spans="1:11" x14ac:dyDescent="0.2">
      <c r="A421">
        <v>100035</v>
      </c>
      <c r="B421" t="s">
        <v>3</v>
      </c>
      <c r="C421">
        <v>0</v>
      </c>
      <c r="D421">
        <v>2</v>
      </c>
      <c r="E421">
        <f>IF((Table2[[#This Row],[Number of Users]]-Table2[[#This Row],[Licenses Bought]]) &gt; 0,(Table2[[#This Row],[Number of Users]]-Table2[[#This Row],[Licenses Bought]]),0)</f>
        <v>2</v>
      </c>
      <c r="F421" s="1">
        <v>44075</v>
      </c>
      <c r="G421">
        <v>0</v>
      </c>
      <c r="H421" s="4">
        <v>10</v>
      </c>
      <c r="I421">
        <f xml:space="preserve"> IF(Table2[[#This Row],[Sales Month]]=MAX(Table2[Sales Month]),Table2[[#This Row],[Upsell $ Per Non-Paying User]]*Table2[[#This Row],[Non-Paying Users]],0)</f>
        <v>0</v>
      </c>
      <c r="J421" s="7" t="str" cm="1">
        <f t="array" ref="J421">_xlfn.IFS(Table2[[#This Row],[Current Upsell $ ]]=0,"",Table2[[#This Row],[Current Upsell $ ]]&gt;=400,"High",Table2[[#This Row],[Current Upsell $ ]]&gt;=100,"Medium", Table2[[#This Row],[Current Upsell $ ]]&lt;100,"Low")</f>
        <v/>
      </c>
      <c r="K4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2" spans="1:11" x14ac:dyDescent="0.2">
      <c r="A422">
        <v>100035</v>
      </c>
      <c r="B422" t="s">
        <v>3</v>
      </c>
      <c r="C422">
        <v>0</v>
      </c>
      <c r="D422">
        <v>2</v>
      </c>
      <c r="E422">
        <f>IF((Table2[[#This Row],[Number of Users]]-Table2[[#This Row],[Licenses Bought]]) &gt; 0,(Table2[[#This Row],[Number of Users]]-Table2[[#This Row],[Licenses Bought]]),0)</f>
        <v>2</v>
      </c>
      <c r="F422" s="1">
        <v>44105</v>
      </c>
      <c r="G422">
        <v>0</v>
      </c>
      <c r="H422" s="4">
        <v>10</v>
      </c>
      <c r="I422">
        <f xml:space="preserve"> IF(Table2[[#This Row],[Sales Month]]=MAX(Table2[Sales Month]),Table2[[#This Row],[Upsell $ Per Non-Paying User]]*Table2[[#This Row],[Non-Paying Users]],0)</f>
        <v>0</v>
      </c>
      <c r="J422" s="7" t="str" cm="1">
        <f t="array" ref="J422">_xlfn.IFS(Table2[[#This Row],[Current Upsell $ ]]=0,"",Table2[[#This Row],[Current Upsell $ ]]&gt;=400,"High",Table2[[#This Row],[Current Upsell $ ]]&gt;=100,"Medium", Table2[[#This Row],[Current Upsell $ ]]&lt;100,"Low")</f>
        <v/>
      </c>
      <c r="K4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3" spans="1:11" x14ac:dyDescent="0.2">
      <c r="A423">
        <v>100035</v>
      </c>
      <c r="B423" t="s">
        <v>3</v>
      </c>
      <c r="C423">
        <v>0</v>
      </c>
      <c r="D423">
        <v>2</v>
      </c>
      <c r="E423">
        <f>IF((Table2[[#This Row],[Number of Users]]-Table2[[#This Row],[Licenses Bought]]) &gt; 0,(Table2[[#This Row],[Number of Users]]-Table2[[#This Row],[Licenses Bought]]),0)</f>
        <v>2</v>
      </c>
      <c r="F423" s="1">
        <v>44136</v>
      </c>
      <c r="G423">
        <v>0</v>
      </c>
      <c r="H423" s="4">
        <v>10</v>
      </c>
      <c r="I423">
        <f xml:space="preserve"> IF(Table2[[#This Row],[Sales Month]]=MAX(Table2[Sales Month]),Table2[[#This Row],[Upsell $ Per Non-Paying User]]*Table2[[#This Row],[Non-Paying Users]],0)</f>
        <v>0</v>
      </c>
      <c r="J423" s="7" t="str" cm="1">
        <f t="array" ref="J423">_xlfn.IFS(Table2[[#This Row],[Current Upsell $ ]]=0,"",Table2[[#This Row],[Current Upsell $ ]]&gt;=400,"High",Table2[[#This Row],[Current Upsell $ ]]&gt;=100,"Medium", Table2[[#This Row],[Current Upsell $ ]]&lt;100,"Low")</f>
        <v/>
      </c>
      <c r="K4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4" spans="1:11" x14ac:dyDescent="0.2">
      <c r="A424">
        <v>100035</v>
      </c>
      <c r="B424" t="s">
        <v>3</v>
      </c>
      <c r="C424">
        <v>0</v>
      </c>
      <c r="D424">
        <v>2</v>
      </c>
      <c r="E424">
        <f>IF((Table2[[#This Row],[Number of Users]]-Table2[[#This Row],[Licenses Bought]]) &gt; 0,(Table2[[#This Row],[Number of Users]]-Table2[[#This Row],[Licenses Bought]]),0)</f>
        <v>2</v>
      </c>
      <c r="F424" s="1">
        <v>44166</v>
      </c>
      <c r="G424">
        <v>0</v>
      </c>
      <c r="H424" s="4">
        <v>10</v>
      </c>
      <c r="I424">
        <f xml:space="preserve"> IF(Table2[[#This Row],[Sales Month]]=MAX(Table2[Sales Month]),Table2[[#This Row],[Upsell $ Per Non-Paying User]]*Table2[[#This Row],[Non-Paying Users]],0)</f>
        <v>0</v>
      </c>
      <c r="J424" s="7" t="str" cm="1">
        <f t="array" ref="J424">_xlfn.IFS(Table2[[#This Row],[Current Upsell $ ]]=0,"",Table2[[#This Row],[Current Upsell $ ]]&gt;=400,"High",Table2[[#This Row],[Current Upsell $ ]]&gt;=100,"Medium", Table2[[#This Row],[Current Upsell $ ]]&lt;100,"Low")</f>
        <v/>
      </c>
      <c r="K4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5" spans="1:11" x14ac:dyDescent="0.2">
      <c r="A425">
        <v>100035</v>
      </c>
      <c r="B425" t="s">
        <v>3</v>
      </c>
      <c r="C425">
        <v>0</v>
      </c>
      <c r="D425">
        <v>2</v>
      </c>
      <c r="E425">
        <f>IF((Table2[[#This Row],[Number of Users]]-Table2[[#This Row],[Licenses Bought]]) &gt; 0,(Table2[[#This Row],[Number of Users]]-Table2[[#This Row],[Licenses Bought]]),0)</f>
        <v>2</v>
      </c>
      <c r="F425" s="1">
        <v>44197</v>
      </c>
      <c r="G425">
        <v>0</v>
      </c>
      <c r="H425" s="4">
        <v>10</v>
      </c>
      <c r="I425">
        <f xml:space="preserve"> IF(Table2[[#This Row],[Sales Month]]=MAX(Table2[Sales Month]),Table2[[#This Row],[Upsell $ Per Non-Paying User]]*Table2[[#This Row],[Non-Paying Users]],0)</f>
        <v>0</v>
      </c>
      <c r="J425" s="7" t="str" cm="1">
        <f t="array" ref="J425">_xlfn.IFS(Table2[[#This Row],[Current Upsell $ ]]=0,"",Table2[[#This Row],[Current Upsell $ ]]&gt;=400,"High",Table2[[#This Row],[Current Upsell $ ]]&gt;=100,"Medium", Table2[[#This Row],[Current Upsell $ ]]&lt;100,"Low")</f>
        <v/>
      </c>
      <c r="K4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6" spans="1:11" x14ac:dyDescent="0.2">
      <c r="A426">
        <v>100035</v>
      </c>
      <c r="B426" t="s">
        <v>3</v>
      </c>
      <c r="C426">
        <v>0</v>
      </c>
      <c r="D426">
        <v>2</v>
      </c>
      <c r="E426">
        <f>IF((Table2[[#This Row],[Number of Users]]-Table2[[#This Row],[Licenses Bought]]) &gt; 0,(Table2[[#This Row],[Number of Users]]-Table2[[#This Row],[Licenses Bought]]),0)</f>
        <v>2</v>
      </c>
      <c r="F426" s="1">
        <v>44228</v>
      </c>
      <c r="G426">
        <v>0</v>
      </c>
      <c r="H426" s="4">
        <v>10</v>
      </c>
      <c r="I426">
        <f xml:space="preserve"> IF(Table2[[#This Row],[Sales Month]]=MAX(Table2[Sales Month]),Table2[[#This Row],[Upsell $ Per Non-Paying User]]*Table2[[#This Row],[Non-Paying Users]],0)</f>
        <v>0</v>
      </c>
      <c r="J426" s="7" t="str" cm="1">
        <f t="array" ref="J426">_xlfn.IFS(Table2[[#This Row],[Current Upsell $ ]]=0,"",Table2[[#This Row],[Current Upsell $ ]]&gt;=400,"High",Table2[[#This Row],[Current Upsell $ ]]&gt;=100,"Medium", Table2[[#This Row],[Current Upsell $ ]]&lt;100,"Low")</f>
        <v/>
      </c>
      <c r="K4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7" spans="1:11" x14ac:dyDescent="0.2">
      <c r="A427">
        <v>100036</v>
      </c>
      <c r="B427" t="s">
        <v>3</v>
      </c>
      <c r="C427">
        <v>0</v>
      </c>
      <c r="D427">
        <v>2</v>
      </c>
      <c r="E427">
        <f>IF((Table2[[#This Row],[Number of Users]]-Table2[[#This Row],[Licenses Bought]]) &gt; 0,(Table2[[#This Row],[Number of Users]]-Table2[[#This Row],[Licenses Bought]]),0)</f>
        <v>2</v>
      </c>
      <c r="F427" s="1">
        <v>43952</v>
      </c>
      <c r="G427">
        <v>0</v>
      </c>
      <c r="H427" s="4">
        <v>10</v>
      </c>
      <c r="I427">
        <f xml:space="preserve"> IF(Table2[[#This Row],[Sales Month]]=MAX(Table2[Sales Month]),Table2[[#This Row],[Upsell $ Per Non-Paying User]]*Table2[[#This Row],[Non-Paying Users]],0)</f>
        <v>0</v>
      </c>
      <c r="J427" s="7" t="str" cm="1">
        <f t="array" ref="J427">_xlfn.IFS(Table2[[#This Row],[Current Upsell $ ]]=0,"",Table2[[#This Row],[Current Upsell $ ]]&gt;=400,"High",Table2[[#This Row],[Current Upsell $ ]]&gt;=100,"Medium", Table2[[#This Row],[Current Upsell $ ]]&lt;100,"Low")</f>
        <v/>
      </c>
      <c r="K4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8" spans="1:11" x14ac:dyDescent="0.2">
      <c r="A428">
        <v>100036</v>
      </c>
      <c r="B428" t="s">
        <v>0</v>
      </c>
      <c r="C428">
        <v>1</v>
      </c>
      <c r="D428">
        <v>2</v>
      </c>
      <c r="E428">
        <f>IF((Table2[[#This Row],[Number of Users]]-Table2[[#This Row],[Licenses Bought]]) &gt; 0,(Table2[[#This Row],[Number of Users]]-Table2[[#This Row],[Licenses Bought]]),0)</f>
        <v>1</v>
      </c>
      <c r="F428" s="1">
        <v>43983</v>
      </c>
      <c r="G428">
        <v>10</v>
      </c>
      <c r="H428" s="4">
        <v>10</v>
      </c>
      <c r="I428">
        <f xml:space="preserve"> IF(Table2[[#This Row],[Sales Month]]=MAX(Table2[Sales Month]),Table2[[#This Row],[Upsell $ Per Non-Paying User]]*Table2[[#This Row],[Non-Paying Users]],0)</f>
        <v>0</v>
      </c>
      <c r="J428" s="7" t="str" cm="1">
        <f t="array" ref="J428">_xlfn.IFS(Table2[[#This Row],[Current Upsell $ ]]=0,"",Table2[[#This Row],[Current Upsell $ ]]&gt;=400,"High",Table2[[#This Row],[Current Upsell $ ]]&gt;=100,"Medium", Table2[[#This Row],[Current Upsell $ ]]&lt;100,"Low")</f>
        <v/>
      </c>
      <c r="K4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29" spans="1:11" x14ac:dyDescent="0.2">
      <c r="A429">
        <v>100036</v>
      </c>
      <c r="B429" t="s">
        <v>0</v>
      </c>
      <c r="C429">
        <v>1</v>
      </c>
      <c r="D429">
        <v>2</v>
      </c>
      <c r="E429">
        <f>IF((Table2[[#This Row],[Number of Users]]-Table2[[#This Row],[Licenses Bought]]) &gt; 0,(Table2[[#This Row],[Number of Users]]-Table2[[#This Row],[Licenses Bought]]),0)</f>
        <v>1</v>
      </c>
      <c r="F429" s="1">
        <v>44013</v>
      </c>
      <c r="G429">
        <v>10</v>
      </c>
      <c r="H429" s="4">
        <v>10</v>
      </c>
      <c r="I429">
        <f xml:space="preserve"> IF(Table2[[#This Row],[Sales Month]]=MAX(Table2[Sales Month]),Table2[[#This Row],[Upsell $ Per Non-Paying User]]*Table2[[#This Row],[Non-Paying Users]],0)</f>
        <v>0</v>
      </c>
      <c r="J429" s="7" t="str" cm="1">
        <f t="array" ref="J429">_xlfn.IFS(Table2[[#This Row],[Current Upsell $ ]]=0,"",Table2[[#This Row],[Current Upsell $ ]]&gt;=400,"High",Table2[[#This Row],[Current Upsell $ ]]&gt;=100,"Medium", Table2[[#This Row],[Current Upsell $ ]]&lt;100,"Low")</f>
        <v/>
      </c>
      <c r="K4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0" spans="1:11" x14ac:dyDescent="0.2">
      <c r="A430">
        <v>100036</v>
      </c>
      <c r="B430" t="s">
        <v>0</v>
      </c>
      <c r="C430">
        <v>1</v>
      </c>
      <c r="D430">
        <v>2</v>
      </c>
      <c r="E430">
        <f>IF((Table2[[#This Row],[Number of Users]]-Table2[[#This Row],[Licenses Bought]]) &gt; 0,(Table2[[#This Row],[Number of Users]]-Table2[[#This Row],[Licenses Bought]]),0)</f>
        <v>1</v>
      </c>
      <c r="F430" s="1">
        <v>44044</v>
      </c>
      <c r="G430">
        <v>10</v>
      </c>
      <c r="H430" s="4">
        <v>10</v>
      </c>
      <c r="I430">
        <f xml:space="preserve"> IF(Table2[[#This Row],[Sales Month]]=MAX(Table2[Sales Month]),Table2[[#This Row],[Upsell $ Per Non-Paying User]]*Table2[[#This Row],[Non-Paying Users]],0)</f>
        <v>0</v>
      </c>
      <c r="J430" s="7" t="str" cm="1">
        <f t="array" ref="J430">_xlfn.IFS(Table2[[#This Row],[Current Upsell $ ]]=0,"",Table2[[#This Row],[Current Upsell $ ]]&gt;=400,"High",Table2[[#This Row],[Current Upsell $ ]]&gt;=100,"Medium", Table2[[#This Row],[Current Upsell $ ]]&lt;100,"Low")</f>
        <v/>
      </c>
      <c r="K4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1" spans="1:11" x14ac:dyDescent="0.2">
      <c r="A431">
        <v>100036</v>
      </c>
      <c r="B431" t="s">
        <v>0</v>
      </c>
      <c r="C431">
        <v>1</v>
      </c>
      <c r="D431">
        <v>2</v>
      </c>
      <c r="E431">
        <f>IF((Table2[[#This Row],[Number of Users]]-Table2[[#This Row],[Licenses Bought]]) &gt; 0,(Table2[[#This Row],[Number of Users]]-Table2[[#This Row],[Licenses Bought]]),0)</f>
        <v>1</v>
      </c>
      <c r="F431" s="1">
        <v>44075</v>
      </c>
      <c r="G431">
        <v>10</v>
      </c>
      <c r="H431" s="4">
        <v>10</v>
      </c>
      <c r="I431">
        <f xml:space="preserve"> IF(Table2[[#This Row],[Sales Month]]=MAX(Table2[Sales Month]),Table2[[#This Row],[Upsell $ Per Non-Paying User]]*Table2[[#This Row],[Non-Paying Users]],0)</f>
        <v>0</v>
      </c>
      <c r="J431" s="7" t="str" cm="1">
        <f t="array" ref="J431">_xlfn.IFS(Table2[[#This Row],[Current Upsell $ ]]=0,"",Table2[[#This Row],[Current Upsell $ ]]&gt;=400,"High",Table2[[#This Row],[Current Upsell $ ]]&gt;=100,"Medium", Table2[[#This Row],[Current Upsell $ ]]&lt;100,"Low")</f>
        <v/>
      </c>
      <c r="K4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2" spans="1:11" x14ac:dyDescent="0.2">
      <c r="A432">
        <v>100036</v>
      </c>
      <c r="B432" t="s">
        <v>0</v>
      </c>
      <c r="C432">
        <v>1</v>
      </c>
      <c r="D432">
        <v>2</v>
      </c>
      <c r="E432">
        <f>IF((Table2[[#This Row],[Number of Users]]-Table2[[#This Row],[Licenses Bought]]) &gt; 0,(Table2[[#This Row],[Number of Users]]-Table2[[#This Row],[Licenses Bought]]),0)</f>
        <v>1</v>
      </c>
      <c r="F432" s="1">
        <v>44105</v>
      </c>
      <c r="G432">
        <v>10</v>
      </c>
      <c r="H432" s="4">
        <v>10</v>
      </c>
      <c r="I432">
        <f xml:space="preserve"> IF(Table2[[#This Row],[Sales Month]]=MAX(Table2[Sales Month]),Table2[[#This Row],[Upsell $ Per Non-Paying User]]*Table2[[#This Row],[Non-Paying Users]],0)</f>
        <v>0</v>
      </c>
      <c r="J432" s="7" t="str" cm="1">
        <f t="array" ref="J432">_xlfn.IFS(Table2[[#This Row],[Current Upsell $ ]]=0,"",Table2[[#This Row],[Current Upsell $ ]]&gt;=400,"High",Table2[[#This Row],[Current Upsell $ ]]&gt;=100,"Medium", Table2[[#This Row],[Current Upsell $ ]]&lt;100,"Low")</f>
        <v/>
      </c>
      <c r="K4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3" spans="1:11" x14ac:dyDescent="0.2">
      <c r="A433">
        <v>100036</v>
      </c>
      <c r="B433" t="s">
        <v>0</v>
      </c>
      <c r="C433">
        <v>1</v>
      </c>
      <c r="D433">
        <v>2</v>
      </c>
      <c r="E433">
        <f>IF((Table2[[#This Row],[Number of Users]]-Table2[[#This Row],[Licenses Bought]]) &gt; 0,(Table2[[#This Row],[Number of Users]]-Table2[[#This Row],[Licenses Bought]]),0)</f>
        <v>1</v>
      </c>
      <c r="F433" s="1">
        <v>44136</v>
      </c>
      <c r="G433">
        <v>10</v>
      </c>
      <c r="H433" s="4">
        <v>10</v>
      </c>
      <c r="I433">
        <f xml:space="preserve"> IF(Table2[[#This Row],[Sales Month]]=MAX(Table2[Sales Month]),Table2[[#This Row],[Upsell $ Per Non-Paying User]]*Table2[[#This Row],[Non-Paying Users]],0)</f>
        <v>0</v>
      </c>
      <c r="J433" s="7" t="str" cm="1">
        <f t="array" ref="J433">_xlfn.IFS(Table2[[#This Row],[Current Upsell $ ]]=0,"",Table2[[#This Row],[Current Upsell $ ]]&gt;=400,"High",Table2[[#This Row],[Current Upsell $ ]]&gt;=100,"Medium", Table2[[#This Row],[Current Upsell $ ]]&lt;100,"Low")</f>
        <v/>
      </c>
      <c r="K4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4" spans="1:11" x14ac:dyDescent="0.2">
      <c r="A434">
        <v>100036</v>
      </c>
      <c r="B434" t="s">
        <v>0</v>
      </c>
      <c r="C434">
        <v>1</v>
      </c>
      <c r="D434">
        <v>2</v>
      </c>
      <c r="E434">
        <f>IF((Table2[[#This Row],[Number of Users]]-Table2[[#This Row],[Licenses Bought]]) &gt; 0,(Table2[[#This Row],[Number of Users]]-Table2[[#This Row],[Licenses Bought]]),0)</f>
        <v>1</v>
      </c>
      <c r="F434" s="1">
        <v>44166</v>
      </c>
      <c r="G434">
        <v>10</v>
      </c>
      <c r="H434" s="4">
        <v>10</v>
      </c>
      <c r="I434">
        <f xml:space="preserve"> IF(Table2[[#This Row],[Sales Month]]=MAX(Table2[Sales Month]),Table2[[#This Row],[Upsell $ Per Non-Paying User]]*Table2[[#This Row],[Non-Paying Users]],0)</f>
        <v>0</v>
      </c>
      <c r="J434" s="7" t="str" cm="1">
        <f t="array" ref="J434">_xlfn.IFS(Table2[[#This Row],[Current Upsell $ ]]=0,"",Table2[[#This Row],[Current Upsell $ ]]&gt;=400,"High",Table2[[#This Row],[Current Upsell $ ]]&gt;=100,"Medium", Table2[[#This Row],[Current Upsell $ ]]&lt;100,"Low")</f>
        <v/>
      </c>
      <c r="K4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5" spans="1:11" x14ac:dyDescent="0.2">
      <c r="A435">
        <v>100036</v>
      </c>
      <c r="B435" t="s">
        <v>0</v>
      </c>
      <c r="C435">
        <v>1</v>
      </c>
      <c r="D435">
        <v>2</v>
      </c>
      <c r="E435">
        <f>IF((Table2[[#This Row],[Number of Users]]-Table2[[#This Row],[Licenses Bought]]) &gt; 0,(Table2[[#This Row],[Number of Users]]-Table2[[#This Row],[Licenses Bought]]),0)</f>
        <v>1</v>
      </c>
      <c r="F435" s="1">
        <v>44197</v>
      </c>
      <c r="G435">
        <v>10</v>
      </c>
      <c r="H435" s="4">
        <v>10</v>
      </c>
      <c r="I435">
        <f xml:space="preserve"> IF(Table2[[#This Row],[Sales Month]]=MAX(Table2[Sales Month]),Table2[[#This Row],[Upsell $ Per Non-Paying User]]*Table2[[#This Row],[Non-Paying Users]],0)</f>
        <v>0</v>
      </c>
      <c r="J435" s="7" t="str" cm="1">
        <f t="array" ref="J435">_xlfn.IFS(Table2[[#This Row],[Current Upsell $ ]]=0,"",Table2[[#This Row],[Current Upsell $ ]]&gt;=400,"High",Table2[[#This Row],[Current Upsell $ ]]&gt;=100,"Medium", Table2[[#This Row],[Current Upsell $ ]]&lt;100,"Low")</f>
        <v/>
      </c>
      <c r="K4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6" spans="1:11" x14ac:dyDescent="0.2">
      <c r="A436">
        <v>100036</v>
      </c>
      <c r="B436" t="s">
        <v>0</v>
      </c>
      <c r="C436">
        <v>1</v>
      </c>
      <c r="D436">
        <v>2</v>
      </c>
      <c r="E436">
        <f>IF((Table2[[#This Row],[Number of Users]]-Table2[[#This Row],[Licenses Bought]]) &gt; 0,(Table2[[#This Row],[Number of Users]]-Table2[[#This Row],[Licenses Bought]]),0)</f>
        <v>1</v>
      </c>
      <c r="F436" s="1">
        <v>44228</v>
      </c>
      <c r="G436">
        <v>10</v>
      </c>
      <c r="H436" s="4">
        <v>10</v>
      </c>
      <c r="I436">
        <f xml:space="preserve"> IF(Table2[[#This Row],[Sales Month]]=MAX(Table2[Sales Month]),Table2[[#This Row],[Upsell $ Per Non-Paying User]]*Table2[[#This Row],[Non-Paying Users]],0)</f>
        <v>0</v>
      </c>
      <c r="J436" s="7" t="str" cm="1">
        <f t="array" ref="J436">_xlfn.IFS(Table2[[#This Row],[Current Upsell $ ]]=0,"",Table2[[#This Row],[Current Upsell $ ]]&gt;=400,"High",Table2[[#This Row],[Current Upsell $ ]]&gt;=100,"Medium", Table2[[#This Row],[Current Upsell $ ]]&lt;100,"Low")</f>
        <v/>
      </c>
      <c r="K4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7" spans="1:11" x14ac:dyDescent="0.2">
      <c r="A437">
        <v>100036</v>
      </c>
      <c r="B437" t="s">
        <v>0</v>
      </c>
      <c r="C437">
        <v>1</v>
      </c>
      <c r="D437">
        <v>2</v>
      </c>
      <c r="E437">
        <f>IF((Table2[[#This Row],[Number of Users]]-Table2[[#This Row],[Licenses Bought]]) &gt; 0,(Table2[[#This Row],[Number of Users]]-Table2[[#This Row],[Licenses Bought]]),0)</f>
        <v>1</v>
      </c>
      <c r="F437" s="1">
        <v>44256</v>
      </c>
      <c r="G437">
        <v>10</v>
      </c>
      <c r="H437" s="4">
        <v>10</v>
      </c>
      <c r="I437">
        <f xml:space="preserve"> IF(Table2[[#This Row],[Sales Month]]=MAX(Table2[Sales Month]),Table2[[#This Row],[Upsell $ Per Non-Paying User]]*Table2[[#This Row],[Non-Paying Users]],0)</f>
        <v>0</v>
      </c>
      <c r="J437" s="7" t="str" cm="1">
        <f t="array" ref="J437">_xlfn.IFS(Table2[[#This Row],[Current Upsell $ ]]=0,"",Table2[[#This Row],[Current Upsell $ ]]&gt;=400,"High",Table2[[#This Row],[Current Upsell $ ]]&gt;=100,"Medium", Table2[[#This Row],[Current Upsell $ ]]&lt;100,"Low")</f>
        <v/>
      </c>
      <c r="K4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8" spans="1:11" x14ac:dyDescent="0.2">
      <c r="A438">
        <v>100036</v>
      </c>
      <c r="B438" t="s">
        <v>0</v>
      </c>
      <c r="C438">
        <v>1</v>
      </c>
      <c r="D438">
        <v>2</v>
      </c>
      <c r="E438">
        <f>IF((Table2[[#This Row],[Number of Users]]-Table2[[#This Row],[Licenses Bought]]) &gt; 0,(Table2[[#This Row],[Number of Users]]-Table2[[#This Row],[Licenses Bought]]),0)</f>
        <v>1</v>
      </c>
      <c r="F438" s="1">
        <v>44287</v>
      </c>
      <c r="G438">
        <v>10</v>
      </c>
      <c r="H438" s="4">
        <v>10</v>
      </c>
      <c r="I438">
        <f xml:space="preserve"> IF(Table2[[#This Row],[Sales Month]]=MAX(Table2[Sales Month]),Table2[[#This Row],[Upsell $ Per Non-Paying User]]*Table2[[#This Row],[Non-Paying Users]],0)</f>
        <v>0</v>
      </c>
      <c r="J438" s="7" t="str" cm="1">
        <f t="array" ref="J438">_xlfn.IFS(Table2[[#This Row],[Current Upsell $ ]]=0,"",Table2[[#This Row],[Current Upsell $ ]]&gt;=400,"High",Table2[[#This Row],[Current Upsell $ ]]&gt;=100,"Medium", Table2[[#This Row],[Current Upsell $ ]]&lt;100,"Low")</f>
        <v/>
      </c>
      <c r="K4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39" spans="1:11" x14ac:dyDescent="0.2">
      <c r="A439">
        <v>100036</v>
      </c>
      <c r="B439" t="s">
        <v>0</v>
      </c>
      <c r="C439">
        <v>1</v>
      </c>
      <c r="D439">
        <v>1</v>
      </c>
      <c r="E439">
        <f>IF((Table2[[#This Row],[Number of Users]]-Table2[[#This Row],[Licenses Bought]]) &gt; 0,(Table2[[#This Row],[Number of Users]]-Table2[[#This Row],[Licenses Bought]]),0)</f>
        <v>0</v>
      </c>
      <c r="F439" s="1">
        <v>44317</v>
      </c>
      <c r="G439">
        <v>10</v>
      </c>
      <c r="H439" s="4">
        <v>10</v>
      </c>
      <c r="I439">
        <f xml:space="preserve"> IF(Table2[[#This Row],[Sales Month]]=MAX(Table2[Sales Month]),Table2[[#This Row],[Upsell $ Per Non-Paying User]]*Table2[[#This Row],[Non-Paying Users]],0)</f>
        <v>0</v>
      </c>
      <c r="J439" s="7" t="str" cm="1">
        <f t="array" ref="J439">_xlfn.IFS(Table2[[#This Row],[Current Upsell $ ]]=0,"",Table2[[#This Row],[Current Upsell $ ]]&gt;=400,"High",Table2[[#This Row],[Current Upsell $ ]]&gt;=100,"Medium", Table2[[#This Row],[Current Upsell $ ]]&lt;100,"Low")</f>
        <v/>
      </c>
      <c r="K4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0" spans="1:11" x14ac:dyDescent="0.2">
      <c r="A440">
        <v>100037</v>
      </c>
      <c r="B440" t="s">
        <v>3</v>
      </c>
      <c r="C440">
        <v>0</v>
      </c>
      <c r="D440">
        <v>65</v>
      </c>
      <c r="E440">
        <f>IF((Table2[[#This Row],[Number of Users]]-Table2[[#This Row],[Licenses Bought]]) &gt; 0,(Table2[[#This Row],[Number of Users]]-Table2[[#This Row],[Licenses Bought]]),0)</f>
        <v>65</v>
      </c>
      <c r="F440" s="1">
        <v>43983</v>
      </c>
      <c r="G440">
        <v>0</v>
      </c>
      <c r="H440" s="4">
        <v>10</v>
      </c>
      <c r="I440">
        <f xml:space="preserve"> IF(Table2[[#This Row],[Sales Month]]=MAX(Table2[Sales Month]),Table2[[#This Row],[Upsell $ Per Non-Paying User]]*Table2[[#This Row],[Non-Paying Users]],0)</f>
        <v>0</v>
      </c>
      <c r="J440" s="7" t="str" cm="1">
        <f t="array" ref="J440">_xlfn.IFS(Table2[[#This Row],[Current Upsell $ ]]=0,"",Table2[[#This Row],[Current Upsell $ ]]&gt;=400,"High",Table2[[#This Row],[Current Upsell $ ]]&gt;=100,"Medium", Table2[[#This Row],[Current Upsell $ ]]&lt;100,"Low")</f>
        <v/>
      </c>
      <c r="K4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1" spans="1:11" x14ac:dyDescent="0.2">
      <c r="A441">
        <v>100037</v>
      </c>
      <c r="B441" t="s">
        <v>0</v>
      </c>
      <c r="C441">
        <v>22</v>
      </c>
      <c r="D441">
        <v>65</v>
      </c>
      <c r="E441">
        <f>IF((Table2[[#This Row],[Number of Users]]-Table2[[#This Row],[Licenses Bought]]) &gt; 0,(Table2[[#This Row],[Number of Users]]-Table2[[#This Row],[Licenses Bought]]),0)</f>
        <v>43</v>
      </c>
      <c r="F441" s="1">
        <v>44013</v>
      </c>
      <c r="G441">
        <v>220</v>
      </c>
      <c r="H441" s="4">
        <v>10</v>
      </c>
      <c r="I441">
        <f xml:space="preserve"> IF(Table2[[#This Row],[Sales Month]]=MAX(Table2[Sales Month]),Table2[[#This Row],[Upsell $ Per Non-Paying User]]*Table2[[#This Row],[Non-Paying Users]],0)</f>
        <v>0</v>
      </c>
      <c r="J441" s="7" t="str" cm="1">
        <f t="array" ref="J441">_xlfn.IFS(Table2[[#This Row],[Current Upsell $ ]]=0,"",Table2[[#This Row],[Current Upsell $ ]]&gt;=400,"High",Table2[[#This Row],[Current Upsell $ ]]&gt;=100,"Medium", Table2[[#This Row],[Current Upsell $ ]]&lt;100,"Low")</f>
        <v/>
      </c>
      <c r="K4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2" spans="1:11" x14ac:dyDescent="0.2">
      <c r="A442">
        <v>100037</v>
      </c>
      <c r="B442" t="s">
        <v>0</v>
      </c>
      <c r="C442">
        <v>53</v>
      </c>
      <c r="D442">
        <v>61</v>
      </c>
      <c r="E442">
        <f>IF((Table2[[#This Row],[Number of Users]]-Table2[[#This Row],[Licenses Bought]]) &gt; 0,(Table2[[#This Row],[Number of Users]]-Table2[[#This Row],[Licenses Bought]]),0)</f>
        <v>8</v>
      </c>
      <c r="F442" s="1">
        <v>44044</v>
      </c>
      <c r="G442">
        <v>530</v>
      </c>
      <c r="H442" s="4">
        <v>10</v>
      </c>
      <c r="I442">
        <f xml:space="preserve"> IF(Table2[[#This Row],[Sales Month]]=MAX(Table2[Sales Month]),Table2[[#This Row],[Upsell $ Per Non-Paying User]]*Table2[[#This Row],[Non-Paying Users]],0)</f>
        <v>0</v>
      </c>
      <c r="J442" s="7" t="str" cm="1">
        <f t="array" ref="J442">_xlfn.IFS(Table2[[#This Row],[Current Upsell $ ]]=0,"",Table2[[#This Row],[Current Upsell $ ]]&gt;=400,"High",Table2[[#This Row],[Current Upsell $ ]]&gt;=100,"Medium", Table2[[#This Row],[Current Upsell $ ]]&lt;100,"Low")</f>
        <v/>
      </c>
      <c r="K4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3" spans="1:11" x14ac:dyDescent="0.2">
      <c r="A443">
        <v>100037</v>
      </c>
      <c r="B443" t="s">
        <v>0</v>
      </c>
      <c r="C443">
        <v>53</v>
      </c>
      <c r="D443">
        <v>71</v>
      </c>
      <c r="E443">
        <f>IF((Table2[[#This Row],[Number of Users]]-Table2[[#This Row],[Licenses Bought]]) &gt; 0,(Table2[[#This Row],[Number of Users]]-Table2[[#This Row],[Licenses Bought]]),0)</f>
        <v>18</v>
      </c>
      <c r="F443" s="1">
        <v>44075</v>
      </c>
      <c r="G443">
        <v>530</v>
      </c>
      <c r="H443" s="4">
        <v>10</v>
      </c>
      <c r="I443">
        <f xml:space="preserve"> IF(Table2[[#This Row],[Sales Month]]=MAX(Table2[Sales Month]),Table2[[#This Row],[Upsell $ Per Non-Paying User]]*Table2[[#This Row],[Non-Paying Users]],0)</f>
        <v>0</v>
      </c>
      <c r="J443" s="7" t="str" cm="1">
        <f t="array" ref="J443">_xlfn.IFS(Table2[[#This Row],[Current Upsell $ ]]=0,"",Table2[[#This Row],[Current Upsell $ ]]&gt;=400,"High",Table2[[#This Row],[Current Upsell $ ]]&gt;=100,"Medium", Table2[[#This Row],[Current Upsell $ ]]&lt;100,"Low")</f>
        <v/>
      </c>
      <c r="K4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4" spans="1:11" x14ac:dyDescent="0.2">
      <c r="A444">
        <v>100037</v>
      </c>
      <c r="B444" t="s">
        <v>0</v>
      </c>
      <c r="C444">
        <v>53</v>
      </c>
      <c r="D444">
        <v>56</v>
      </c>
      <c r="E444">
        <f>IF((Table2[[#This Row],[Number of Users]]-Table2[[#This Row],[Licenses Bought]]) &gt; 0,(Table2[[#This Row],[Number of Users]]-Table2[[#This Row],[Licenses Bought]]),0)</f>
        <v>3</v>
      </c>
      <c r="F444" s="1">
        <v>44105</v>
      </c>
      <c r="G444">
        <v>530</v>
      </c>
      <c r="H444" s="4">
        <v>10</v>
      </c>
      <c r="I444">
        <f xml:space="preserve"> IF(Table2[[#This Row],[Sales Month]]=MAX(Table2[Sales Month]),Table2[[#This Row],[Upsell $ Per Non-Paying User]]*Table2[[#This Row],[Non-Paying Users]],0)</f>
        <v>0</v>
      </c>
      <c r="J444" s="7" t="str" cm="1">
        <f t="array" ref="J444">_xlfn.IFS(Table2[[#This Row],[Current Upsell $ ]]=0,"",Table2[[#This Row],[Current Upsell $ ]]&gt;=400,"High",Table2[[#This Row],[Current Upsell $ ]]&gt;=100,"Medium", Table2[[#This Row],[Current Upsell $ ]]&lt;100,"Low")</f>
        <v/>
      </c>
      <c r="K4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5" spans="1:11" x14ac:dyDescent="0.2">
      <c r="A445">
        <v>100037</v>
      </c>
      <c r="B445" t="s">
        <v>0</v>
      </c>
      <c r="C445">
        <v>53</v>
      </c>
      <c r="D445">
        <v>73</v>
      </c>
      <c r="E445">
        <f>IF((Table2[[#This Row],[Number of Users]]-Table2[[#This Row],[Licenses Bought]]) &gt; 0,(Table2[[#This Row],[Number of Users]]-Table2[[#This Row],[Licenses Bought]]),0)</f>
        <v>20</v>
      </c>
      <c r="F445" s="1">
        <v>44136</v>
      </c>
      <c r="G445">
        <v>530</v>
      </c>
      <c r="H445" s="4">
        <v>10</v>
      </c>
      <c r="I445">
        <f xml:space="preserve"> IF(Table2[[#This Row],[Sales Month]]=MAX(Table2[Sales Month]),Table2[[#This Row],[Upsell $ Per Non-Paying User]]*Table2[[#This Row],[Non-Paying Users]],0)</f>
        <v>0</v>
      </c>
      <c r="J445" s="7" t="str" cm="1">
        <f t="array" ref="J445">_xlfn.IFS(Table2[[#This Row],[Current Upsell $ ]]=0,"",Table2[[#This Row],[Current Upsell $ ]]&gt;=400,"High",Table2[[#This Row],[Current Upsell $ ]]&gt;=100,"Medium", Table2[[#This Row],[Current Upsell $ ]]&lt;100,"Low")</f>
        <v/>
      </c>
      <c r="K4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6" spans="1:11" x14ac:dyDescent="0.2">
      <c r="A446">
        <v>100037</v>
      </c>
      <c r="B446" t="s">
        <v>0</v>
      </c>
      <c r="C446">
        <v>53</v>
      </c>
      <c r="D446">
        <v>66</v>
      </c>
      <c r="E446">
        <f>IF((Table2[[#This Row],[Number of Users]]-Table2[[#This Row],[Licenses Bought]]) &gt; 0,(Table2[[#This Row],[Number of Users]]-Table2[[#This Row],[Licenses Bought]]),0)</f>
        <v>13</v>
      </c>
      <c r="F446" s="1">
        <v>44166</v>
      </c>
      <c r="G446">
        <v>530</v>
      </c>
      <c r="H446" s="4">
        <v>10</v>
      </c>
      <c r="I446">
        <f xml:space="preserve"> IF(Table2[[#This Row],[Sales Month]]=MAX(Table2[Sales Month]),Table2[[#This Row],[Upsell $ Per Non-Paying User]]*Table2[[#This Row],[Non-Paying Users]],0)</f>
        <v>0</v>
      </c>
      <c r="J446" s="7" t="str" cm="1">
        <f t="array" ref="J446">_xlfn.IFS(Table2[[#This Row],[Current Upsell $ ]]=0,"",Table2[[#This Row],[Current Upsell $ ]]&gt;=400,"High",Table2[[#This Row],[Current Upsell $ ]]&gt;=100,"Medium", Table2[[#This Row],[Current Upsell $ ]]&lt;100,"Low")</f>
        <v/>
      </c>
      <c r="K4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7" spans="1:11" x14ac:dyDescent="0.2">
      <c r="A447">
        <v>100037</v>
      </c>
      <c r="B447" t="s">
        <v>0</v>
      </c>
      <c r="C447">
        <v>53</v>
      </c>
      <c r="D447">
        <v>67</v>
      </c>
      <c r="E447">
        <f>IF((Table2[[#This Row],[Number of Users]]-Table2[[#This Row],[Licenses Bought]]) &gt; 0,(Table2[[#This Row],[Number of Users]]-Table2[[#This Row],[Licenses Bought]]),0)</f>
        <v>14</v>
      </c>
      <c r="F447" s="1">
        <v>44197</v>
      </c>
      <c r="G447">
        <v>530</v>
      </c>
      <c r="H447" s="4">
        <v>10</v>
      </c>
      <c r="I447">
        <f xml:space="preserve"> IF(Table2[[#This Row],[Sales Month]]=MAX(Table2[Sales Month]),Table2[[#This Row],[Upsell $ Per Non-Paying User]]*Table2[[#This Row],[Non-Paying Users]],0)</f>
        <v>0</v>
      </c>
      <c r="J447" s="7" t="str" cm="1">
        <f t="array" ref="J447">_xlfn.IFS(Table2[[#This Row],[Current Upsell $ ]]=0,"",Table2[[#This Row],[Current Upsell $ ]]&gt;=400,"High",Table2[[#This Row],[Current Upsell $ ]]&gt;=100,"Medium", Table2[[#This Row],[Current Upsell $ ]]&lt;100,"Low")</f>
        <v/>
      </c>
      <c r="K4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8" spans="1:11" x14ac:dyDescent="0.2">
      <c r="A448">
        <v>100037</v>
      </c>
      <c r="B448" t="s">
        <v>0</v>
      </c>
      <c r="C448">
        <v>53</v>
      </c>
      <c r="D448">
        <v>62</v>
      </c>
      <c r="E448">
        <f>IF((Table2[[#This Row],[Number of Users]]-Table2[[#This Row],[Licenses Bought]]) &gt; 0,(Table2[[#This Row],[Number of Users]]-Table2[[#This Row],[Licenses Bought]]),0)</f>
        <v>9</v>
      </c>
      <c r="F448" s="1">
        <v>44228</v>
      </c>
      <c r="G448">
        <v>530</v>
      </c>
      <c r="H448" s="4">
        <v>10</v>
      </c>
      <c r="I448">
        <f xml:space="preserve"> IF(Table2[[#This Row],[Sales Month]]=MAX(Table2[Sales Month]),Table2[[#This Row],[Upsell $ Per Non-Paying User]]*Table2[[#This Row],[Non-Paying Users]],0)</f>
        <v>0</v>
      </c>
      <c r="J448" s="7" t="str" cm="1">
        <f t="array" ref="J448">_xlfn.IFS(Table2[[#This Row],[Current Upsell $ ]]=0,"",Table2[[#This Row],[Current Upsell $ ]]&gt;=400,"High",Table2[[#This Row],[Current Upsell $ ]]&gt;=100,"Medium", Table2[[#This Row],[Current Upsell $ ]]&lt;100,"Low")</f>
        <v/>
      </c>
      <c r="K4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49" spans="1:11" x14ac:dyDescent="0.2">
      <c r="A449">
        <v>100037</v>
      </c>
      <c r="B449" t="s">
        <v>0</v>
      </c>
      <c r="C449">
        <v>53</v>
      </c>
      <c r="D449">
        <v>70</v>
      </c>
      <c r="E449">
        <f>IF((Table2[[#This Row],[Number of Users]]-Table2[[#This Row],[Licenses Bought]]) &gt; 0,(Table2[[#This Row],[Number of Users]]-Table2[[#This Row],[Licenses Bought]]),0)</f>
        <v>17</v>
      </c>
      <c r="F449" s="1">
        <v>44256</v>
      </c>
      <c r="G449">
        <v>530</v>
      </c>
      <c r="H449" s="4">
        <v>10</v>
      </c>
      <c r="I449">
        <f xml:space="preserve"> IF(Table2[[#This Row],[Sales Month]]=MAX(Table2[Sales Month]),Table2[[#This Row],[Upsell $ Per Non-Paying User]]*Table2[[#This Row],[Non-Paying Users]],0)</f>
        <v>0</v>
      </c>
      <c r="J449" s="7" t="str" cm="1">
        <f t="array" ref="J449">_xlfn.IFS(Table2[[#This Row],[Current Upsell $ ]]=0,"",Table2[[#This Row],[Current Upsell $ ]]&gt;=400,"High",Table2[[#This Row],[Current Upsell $ ]]&gt;=100,"Medium", Table2[[#This Row],[Current Upsell $ ]]&lt;100,"Low")</f>
        <v/>
      </c>
      <c r="K4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0" spans="1:11" x14ac:dyDescent="0.2">
      <c r="A450">
        <v>100037</v>
      </c>
      <c r="B450" t="s">
        <v>0</v>
      </c>
      <c r="C450">
        <v>53</v>
      </c>
      <c r="D450">
        <v>63</v>
      </c>
      <c r="E450">
        <f>IF((Table2[[#This Row],[Number of Users]]-Table2[[#This Row],[Licenses Bought]]) &gt; 0,(Table2[[#This Row],[Number of Users]]-Table2[[#This Row],[Licenses Bought]]),0)</f>
        <v>10</v>
      </c>
      <c r="F450" s="1">
        <v>44287</v>
      </c>
      <c r="G450">
        <v>530</v>
      </c>
      <c r="H450" s="4">
        <v>10</v>
      </c>
      <c r="I450">
        <f xml:space="preserve"> IF(Table2[[#This Row],[Sales Month]]=MAX(Table2[Sales Month]),Table2[[#This Row],[Upsell $ Per Non-Paying User]]*Table2[[#This Row],[Non-Paying Users]],0)</f>
        <v>0</v>
      </c>
      <c r="J450" s="7" t="str" cm="1">
        <f t="array" ref="J450">_xlfn.IFS(Table2[[#This Row],[Current Upsell $ ]]=0,"",Table2[[#This Row],[Current Upsell $ ]]&gt;=400,"High",Table2[[#This Row],[Current Upsell $ ]]&gt;=100,"Medium", Table2[[#This Row],[Current Upsell $ ]]&lt;100,"Low")</f>
        <v/>
      </c>
      <c r="K4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1" spans="1:11" x14ac:dyDescent="0.2">
      <c r="A451">
        <v>100037</v>
      </c>
      <c r="B451" t="s">
        <v>0</v>
      </c>
      <c r="C451">
        <v>53</v>
      </c>
      <c r="D451">
        <v>56</v>
      </c>
      <c r="E451">
        <f>IF((Table2[[#This Row],[Number of Users]]-Table2[[#This Row],[Licenses Bought]]) &gt; 0,(Table2[[#This Row],[Number of Users]]-Table2[[#This Row],[Licenses Bought]]),0)</f>
        <v>3</v>
      </c>
      <c r="F451" s="1">
        <v>44317</v>
      </c>
      <c r="G451">
        <v>530</v>
      </c>
      <c r="H451" s="4">
        <v>10</v>
      </c>
      <c r="I451">
        <f xml:space="preserve"> IF(Table2[[#This Row],[Sales Month]]=MAX(Table2[Sales Month]),Table2[[#This Row],[Upsell $ Per Non-Paying User]]*Table2[[#This Row],[Non-Paying Users]],0)</f>
        <v>0</v>
      </c>
      <c r="J451" s="7" t="str" cm="1">
        <f t="array" ref="J451">_xlfn.IFS(Table2[[#This Row],[Current Upsell $ ]]=0,"",Table2[[#This Row],[Current Upsell $ ]]&gt;=400,"High",Table2[[#This Row],[Current Upsell $ ]]&gt;=100,"Medium", Table2[[#This Row],[Current Upsell $ ]]&lt;100,"Low")</f>
        <v/>
      </c>
      <c r="K4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2" spans="1:11" x14ac:dyDescent="0.2">
      <c r="A452">
        <v>100038</v>
      </c>
      <c r="B452" t="s">
        <v>3</v>
      </c>
      <c r="C452">
        <v>0</v>
      </c>
      <c r="D452">
        <v>76</v>
      </c>
      <c r="E452">
        <f>IF((Table2[[#This Row],[Number of Users]]-Table2[[#This Row],[Licenses Bought]]) &gt; 0,(Table2[[#This Row],[Number of Users]]-Table2[[#This Row],[Licenses Bought]]),0)</f>
        <v>76</v>
      </c>
      <c r="F452" s="1">
        <v>43983</v>
      </c>
      <c r="G452">
        <v>0</v>
      </c>
      <c r="H452" s="4">
        <v>10</v>
      </c>
      <c r="I452">
        <f xml:space="preserve"> IF(Table2[[#This Row],[Sales Month]]=MAX(Table2[Sales Month]),Table2[[#This Row],[Upsell $ Per Non-Paying User]]*Table2[[#This Row],[Non-Paying Users]],0)</f>
        <v>0</v>
      </c>
      <c r="J452" s="7" t="str" cm="1">
        <f t="array" ref="J452">_xlfn.IFS(Table2[[#This Row],[Current Upsell $ ]]=0,"",Table2[[#This Row],[Current Upsell $ ]]&gt;=400,"High",Table2[[#This Row],[Current Upsell $ ]]&gt;=100,"Medium", Table2[[#This Row],[Current Upsell $ ]]&lt;100,"Low")</f>
        <v/>
      </c>
      <c r="K4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3" spans="1:11" x14ac:dyDescent="0.2">
      <c r="A453">
        <v>100038</v>
      </c>
      <c r="B453" t="s">
        <v>1</v>
      </c>
      <c r="C453">
        <v>18</v>
      </c>
      <c r="D453">
        <v>65</v>
      </c>
      <c r="E453">
        <f>IF((Table2[[#This Row],[Number of Users]]-Table2[[#This Row],[Licenses Bought]]) &gt; 0,(Table2[[#This Row],[Number of Users]]-Table2[[#This Row],[Licenses Bought]]),0)</f>
        <v>47</v>
      </c>
      <c r="F453" s="1">
        <v>44013</v>
      </c>
      <c r="G453">
        <v>450</v>
      </c>
      <c r="H453" s="4">
        <v>25</v>
      </c>
      <c r="I453">
        <f xml:space="preserve"> IF(Table2[[#This Row],[Sales Month]]=MAX(Table2[Sales Month]),Table2[[#This Row],[Upsell $ Per Non-Paying User]]*Table2[[#This Row],[Non-Paying Users]],0)</f>
        <v>0</v>
      </c>
      <c r="J453" s="7" t="str" cm="1">
        <f t="array" ref="J453">_xlfn.IFS(Table2[[#This Row],[Current Upsell $ ]]=0,"",Table2[[#This Row],[Current Upsell $ ]]&gt;=400,"High",Table2[[#This Row],[Current Upsell $ ]]&gt;=100,"Medium", Table2[[#This Row],[Current Upsell $ ]]&lt;100,"Low")</f>
        <v/>
      </c>
      <c r="K4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4" spans="1:11" x14ac:dyDescent="0.2">
      <c r="A454">
        <v>100038</v>
      </c>
      <c r="B454" t="s">
        <v>1</v>
      </c>
      <c r="C454">
        <v>27</v>
      </c>
      <c r="D454">
        <v>72</v>
      </c>
      <c r="E454">
        <f>IF((Table2[[#This Row],[Number of Users]]-Table2[[#This Row],[Licenses Bought]]) &gt; 0,(Table2[[#This Row],[Number of Users]]-Table2[[#This Row],[Licenses Bought]]),0)</f>
        <v>45</v>
      </c>
      <c r="F454" s="1">
        <v>44044</v>
      </c>
      <c r="G454">
        <v>675</v>
      </c>
      <c r="H454" s="4">
        <v>25</v>
      </c>
      <c r="I454">
        <f xml:space="preserve"> IF(Table2[[#This Row],[Sales Month]]=MAX(Table2[Sales Month]),Table2[[#This Row],[Upsell $ Per Non-Paying User]]*Table2[[#This Row],[Non-Paying Users]],0)</f>
        <v>0</v>
      </c>
      <c r="J454" s="7" t="str" cm="1">
        <f t="array" ref="J454">_xlfn.IFS(Table2[[#This Row],[Current Upsell $ ]]=0,"",Table2[[#This Row],[Current Upsell $ ]]&gt;=400,"High",Table2[[#This Row],[Current Upsell $ ]]&gt;=100,"Medium", Table2[[#This Row],[Current Upsell $ ]]&lt;100,"Low")</f>
        <v/>
      </c>
      <c r="K4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5" spans="1:11" x14ac:dyDescent="0.2">
      <c r="A455">
        <v>100038</v>
      </c>
      <c r="B455" t="s">
        <v>1</v>
      </c>
      <c r="C455">
        <v>52</v>
      </c>
      <c r="D455">
        <v>72</v>
      </c>
      <c r="E455">
        <f>IF((Table2[[#This Row],[Number of Users]]-Table2[[#This Row],[Licenses Bought]]) &gt; 0,(Table2[[#This Row],[Number of Users]]-Table2[[#This Row],[Licenses Bought]]),0)</f>
        <v>20</v>
      </c>
      <c r="F455" s="1">
        <v>44075</v>
      </c>
      <c r="G455">
        <v>1300</v>
      </c>
      <c r="H455" s="4">
        <v>25</v>
      </c>
      <c r="I455">
        <f xml:space="preserve"> IF(Table2[[#This Row],[Sales Month]]=MAX(Table2[Sales Month]),Table2[[#This Row],[Upsell $ Per Non-Paying User]]*Table2[[#This Row],[Non-Paying Users]],0)</f>
        <v>0</v>
      </c>
      <c r="J455" s="7" t="str" cm="1">
        <f t="array" ref="J455">_xlfn.IFS(Table2[[#This Row],[Current Upsell $ ]]=0,"",Table2[[#This Row],[Current Upsell $ ]]&gt;=400,"High",Table2[[#This Row],[Current Upsell $ ]]&gt;=100,"Medium", Table2[[#This Row],[Current Upsell $ ]]&lt;100,"Low")</f>
        <v/>
      </c>
      <c r="K4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6" spans="1:11" x14ac:dyDescent="0.2">
      <c r="A456">
        <v>100038</v>
      </c>
      <c r="B456" t="s">
        <v>1</v>
      </c>
      <c r="C456">
        <v>52</v>
      </c>
      <c r="D456">
        <v>52</v>
      </c>
      <c r="E456">
        <f>IF((Table2[[#This Row],[Number of Users]]-Table2[[#This Row],[Licenses Bought]]) &gt; 0,(Table2[[#This Row],[Number of Users]]-Table2[[#This Row],[Licenses Bought]]),0)</f>
        <v>0</v>
      </c>
      <c r="F456" s="1">
        <v>44105</v>
      </c>
      <c r="G456">
        <v>1300</v>
      </c>
      <c r="H456" s="4">
        <v>25</v>
      </c>
      <c r="I456">
        <f xml:space="preserve"> IF(Table2[[#This Row],[Sales Month]]=MAX(Table2[Sales Month]),Table2[[#This Row],[Upsell $ Per Non-Paying User]]*Table2[[#This Row],[Non-Paying Users]],0)</f>
        <v>0</v>
      </c>
      <c r="J456" s="7" t="str" cm="1">
        <f t="array" ref="J456">_xlfn.IFS(Table2[[#This Row],[Current Upsell $ ]]=0,"",Table2[[#This Row],[Current Upsell $ ]]&gt;=400,"High",Table2[[#This Row],[Current Upsell $ ]]&gt;=100,"Medium", Table2[[#This Row],[Current Upsell $ ]]&lt;100,"Low")</f>
        <v/>
      </c>
      <c r="K4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7" spans="1:11" x14ac:dyDescent="0.2">
      <c r="A457">
        <v>100038</v>
      </c>
      <c r="B457" t="s">
        <v>1</v>
      </c>
      <c r="C457">
        <v>52</v>
      </c>
      <c r="D457">
        <v>64</v>
      </c>
      <c r="E457">
        <f>IF((Table2[[#This Row],[Number of Users]]-Table2[[#This Row],[Licenses Bought]]) &gt; 0,(Table2[[#This Row],[Number of Users]]-Table2[[#This Row],[Licenses Bought]]),0)</f>
        <v>12</v>
      </c>
      <c r="F457" s="1">
        <v>44136</v>
      </c>
      <c r="G457">
        <v>1300</v>
      </c>
      <c r="H457" s="4">
        <v>25</v>
      </c>
      <c r="I457">
        <f xml:space="preserve"> IF(Table2[[#This Row],[Sales Month]]=MAX(Table2[Sales Month]),Table2[[#This Row],[Upsell $ Per Non-Paying User]]*Table2[[#This Row],[Non-Paying Users]],0)</f>
        <v>0</v>
      </c>
      <c r="J457" s="7" t="str" cm="1">
        <f t="array" ref="J457">_xlfn.IFS(Table2[[#This Row],[Current Upsell $ ]]=0,"",Table2[[#This Row],[Current Upsell $ ]]&gt;=400,"High",Table2[[#This Row],[Current Upsell $ ]]&gt;=100,"Medium", Table2[[#This Row],[Current Upsell $ ]]&lt;100,"Low")</f>
        <v/>
      </c>
      <c r="K4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8" spans="1:11" x14ac:dyDescent="0.2">
      <c r="A458">
        <v>100038</v>
      </c>
      <c r="B458" t="s">
        <v>1</v>
      </c>
      <c r="C458">
        <v>52</v>
      </c>
      <c r="D458">
        <v>68</v>
      </c>
      <c r="E458">
        <f>IF((Table2[[#This Row],[Number of Users]]-Table2[[#This Row],[Licenses Bought]]) &gt; 0,(Table2[[#This Row],[Number of Users]]-Table2[[#This Row],[Licenses Bought]]),0)</f>
        <v>16</v>
      </c>
      <c r="F458" s="1">
        <v>44166</v>
      </c>
      <c r="G458">
        <v>1300</v>
      </c>
      <c r="H458" s="4">
        <v>25</v>
      </c>
      <c r="I458">
        <f xml:space="preserve"> IF(Table2[[#This Row],[Sales Month]]=MAX(Table2[Sales Month]),Table2[[#This Row],[Upsell $ Per Non-Paying User]]*Table2[[#This Row],[Non-Paying Users]],0)</f>
        <v>0</v>
      </c>
      <c r="J458" s="7" t="str" cm="1">
        <f t="array" ref="J458">_xlfn.IFS(Table2[[#This Row],[Current Upsell $ ]]=0,"",Table2[[#This Row],[Current Upsell $ ]]&gt;=400,"High",Table2[[#This Row],[Current Upsell $ ]]&gt;=100,"Medium", Table2[[#This Row],[Current Upsell $ ]]&lt;100,"Low")</f>
        <v/>
      </c>
      <c r="K4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59" spans="1:11" x14ac:dyDescent="0.2">
      <c r="A459">
        <v>100038</v>
      </c>
      <c r="B459" t="s">
        <v>1</v>
      </c>
      <c r="C459">
        <v>52</v>
      </c>
      <c r="D459">
        <v>61</v>
      </c>
      <c r="E459">
        <f>IF((Table2[[#This Row],[Number of Users]]-Table2[[#This Row],[Licenses Bought]]) &gt; 0,(Table2[[#This Row],[Number of Users]]-Table2[[#This Row],[Licenses Bought]]),0)</f>
        <v>9</v>
      </c>
      <c r="F459" s="1">
        <v>44197</v>
      </c>
      <c r="G459">
        <v>1300</v>
      </c>
      <c r="H459" s="4">
        <v>25</v>
      </c>
      <c r="I459">
        <f xml:space="preserve"> IF(Table2[[#This Row],[Sales Month]]=MAX(Table2[Sales Month]),Table2[[#This Row],[Upsell $ Per Non-Paying User]]*Table2[[#This Row],[Non-Paying Users]],0)</f>
        <v>0</v>
      </c>
      <c r="J459" s="7" t="str" cm="1">
        <f t="array" ref="J459">_xlfn.IFS(Table2[[#This Row],[Current Upsell $ ]]=0,"",Table2[[#This Row],[Current Upsell $ ]]&gt;=400,"High",Table2[[#This Row],[Current Upsell $ ]]&gt;=100,"Medium", Table2[[#This Row],[Current Upsell $ ]]&lt;100,"Low")</f>
        <v/>
      </c>
      <c r="K4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0" spans="1:11" x14ac:dyDescent="0.2">
      <c r="A460">
        <v>100038</v>
      </c>
      <c r="B460" t="s">
        <v>1</v>
      </c>
      <c r="C460">
        <v>52</v>
      </c>
      <c r="D460">
        <v>60</v>
      </c>
      <c r="E460">
        <f>IF((Table2[[#This Row],[Number of Users]]-Table2[[#This Row],[Licenses Bought]]) &gt; 0,(Table2[[#This Row],[Number of Users]]-Table2[[#This Row],[Licenses Bought]]),0)</f>
        <v>8</v>
      </c>
      <c r="F460" s="1">
        <v>44228</v>
      </c>
      <c r="G460">
        <v>1300</v>
      </c>
      <c r="H460" s="4">
        <v>25</v>
      </c>
      <c r="I460">
        <f xml:space="preserve"> IF(Table2[[#This Row],[Sales Month]]=MAX(Table2[Sales Month]),Table2[[#This Row],[Upsell $ Per Non-Paying User]]*Table2[[#This Row],[Non-Paying Users]],0)</f>
        <v>0</v>
      </c>
      <c r="J460" s="7" t="str" cm="1">
        <f t="array" ref="J460">_xlfn.IFS(Table2[[#This Row],[Current Upsell $ ]]=0,"",Table2[[#This Row],[Current Upsell $ ]]&gt;=400,"High",Table2[[#This Row],[Current Upsell $ ]]&gt;=100,"Medium", Table2[[#This Row],[Current Upsell $ ]]&lt;100,"Low")</f>
        <v/>
      </c>
      <c r="K4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1" spans="1:11" x14ac:dyDescent="0.2">
      <c r="A461">
        <v>100038</v>
      </c>
      <c r="B461" t="s">
        <v>1</v>
      </c>
      <c r="C461">
        <v>52</v>
      </c>
      <c r="D461">
        <v>54</v>
      </c>
      <c r="E461">
        <f>IF((Table2[[#This Row],[Number of Users]]-Table2[[#This Row],[Licenses Bought]]) &gt; 0,(Table2[[#This Row],[Number of Users]]-Table2[[#This Row],[Licenses Bought]]),0)</f>
        <v>2</v>
      </c>
      <c r="F461" s="1">
        <v>44256</v>
      </c>
      <c r="G461">
        <v>1300</v>
      </c>
      <c r="H461" s="4">
        <v>25</v>
      </c>
      <c r="I461">
        <f xml:space="preserve"> IF(Table2[[#This Row],[Sales Month]]=MAX(Table2[Sales Month]),Table2[[#This Row],[Upsell $ Per Non-Paying User]]*Table2[[#This Row],[Non-Paying Users]],0)</f>
        <v>0</v>
      </c>
      <c r="J461" s="7" t="str" cm="1">
        <f t="array" ref="J461">_xlfn.IFS(Table2[[#This Row],[Current Upsell $ ]]=0,"",Table2[[#This Row],[Current Upsell $ ]]&gt;=400,"High",Table2[[#This Row],[Current Upsell $ ]]&gt;=100,"Medium", Table2[[#This Row],[Current Upsell $ ]]&lt;100,"Low")</f>
        <v/>
      </c>
      <c r="K4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2" spans="1:11" x14ac:dyDescent="0.2">
      <c r="A462">
        <v>100038</v>
      </c>
      <c r="B462" t="s">
        <v>1</v>
      </c>
      <c r="C462">
        <v>52</v>
      </c>
      <c r="D462">
        <v>74</v>
      </c>
      <c r="E462">
        <f>IF((Table2[[#This Row],[Number of Users]]-Table2[[#This Row],[Licenses Bought]]) &gt; 0,(Table2[[#This Row],[Number of Users]]-Table2[[#This Row],[Licenses Bought]]),0)</f>
        <v>22</v>
      </c>
      <c r="F462" s="1">
        <v>44287</v>
      </c>
      <c r="G462">
        <v>1300</v>
      </c>
      <c r="H462" s="4">
        <v>25</v>
      </c>
      <c r="I462">
        <f xml:space="preserve"> IF(Table2[[#This Row],[Sales Month]]=MAX(Table2[Sales Month]),Table2[[#This Row],[Upsell $ Per Non-Paying User]]*Table2[[#This Row],[Non-Paying Users]],0)</f>
        <v>0</v>
      </c>
      <c r="J462" s="7" t="str" cm="1">
        <f t="array" ref="J462">_xlfn.IFS(Table2[[#This Row],[Current Upsell $ ]]=0,"",Table2[[#This Row],[Current Upsell $ ]]&gt;=400,"High",Table2[[#This Row],[Current Upsell $ ]]&gt;=100,"Medium", Table2[[#This Row],[Current Upsell $ ]]&lt;100,"Low")</f>
        <v/>
      </c>
      <c r="K4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3" spans="1:11" x14ac:dyDescent="0.2">
      <c r="A463">
        <v>100038</v>
      </c>
      <c r="B463" t="s">
        <v>1</v>
      </c>
      <c r="C463">
        <v>52</v>
      </c>
      <c r="D463">
        <v>50</v>
      </c>
      <c r="E463">
        <f>IF((Table2[[#This Row],[Number of Users]]-Table2[[#This Row],[Licenses Bought]]) &gt; 0,(Table2[[#This Row],[Number of Users]]-Table2[[#This Row],[Licenses Bought]]),0)</f>
        <v>0</v>
      </c>
      <c r="F463" s="1">
        <v>44317</v>
      </c>
      <c r="G463">
        <v>1300</v>
      </c>
      <c r="H463" s="4">
        <v>25</v>
      </c>
      <c r="I463">
        <f xml:space="preserve"> IF(Table2[[#This Row],[Sales Month]]=MAX(Table2[Sales Month]),Table2[[#This Row],[Upsell $ Per Non-Paying User]]*Table2[[#This Row],[Non-Paying Users]],0)</f>
        <v>0</v>
      </c>
      <c r="J463" s="7" t="str" cm="1">
        <f t="array" ref="J463">_xlfn.IFS(Table2[[#This Row],[Current Upsell $ ]]=0,"",Table2[[#This Row],[Current Upsell $ ]]&gt;=400,"High",Table2[[#This Row],[Current Upsell $ ]]&gt;=100,"Medium", Table2[[#This Row],[Current Upsell $ ]]&lt;100,"Low")</f>
        <v/>
      </c>
      <c r="K4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4" spans="1:11" x14ac:dyDescent="0.2">
      <c r="A464">
        <v>100039</v>
      </c>
      <c r="B464" t="s">
        <v>3</v>
      </c>
      <c r="C464">
        <v>0</v>
      </c>
      <c r="D464">
        <v>53</v>
      </c>
      <c r="E464">
        <f>IF((Table2[[#This Row],[Number of Users]]-Table2[[#This Row],[Licenses Bought]]) &gt; 0,(Table2[[#This Row],[Number of Users]]-Table2[[#This Row],[Licenses Bought]]),0)</f>
        <v>53</v>
      </c>
      <c r="F464" s="1">
        <v>43983</v>
      </c>
      <c r="G464">
        <v>0</v>
      </c>
      <c r="H464" s="4">
        <v>10</v>
      </c>
      <c r="I464">
        <f xml:space="preserve"> IF(Table2[[#This Row],[Sales Month]]=MAX(Table2[Sales Month]),Table2[[#This Row],[Upsell $ Per Non-Paying User]]*Table2[[#This Row],[Non-Paying Users]],0)</f>
        <v>0</v>
      </c>
      <c r="J464" s="7" t="str" cm="1">
        <f t="array" ref="J464">_xlfn.IFS(Table2[[#This Row],[Current Upsell $ ]]=0,"",Table2[[#This Row],[Current Upsell $ ]]&gt;=400,"High",Table2[[#This Row],[Current Upsell $ ]]&gt;=100,"Medium", Table2[[#This Row],[Current Upsell $ ]]&lt;100,"Low")</f>
        <v/>
      </c>
      <c r="K4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5" spans="1:11" x14ac:dyDescent="0.2">
      <c r="A465">
        <v>100039</v>
      </c>
      <c r="B465" t="s">
        <v>0</v>
      </c>
      <c r="C465">
        <v>21</v>
      </c>
      <c r="D465">
        <v>37</v>
      </c>
      <c r="E465">
        <f>IF((Table2[[#This Row],[Number of Users]]-Table2[[#This Row],[Licenses Bought]]) &gt; 0,(Table2[[#This Row],[Number of Users]]-Table2[[#This Row],[Licenses Bought]]),0)</f>
        <v>16</v>
      </c>
      <c r="F465" s="1">
        <v>44013</v>
      </c>
      <c r="G465">
        <v>210</v>
      </c>
      <c r="H465" s="4">
        <v>10</v>
      </c>
      <c r="I465">
        <f xml:space="preserve"> IF(Table2[[#This Row],[Sales Month]]=MAX(Table2[Sales Month]),Table2[[#This Row],[Upsell $ Per Non-Paying User]]*Table2[[#This Row],[Non-Paying Users]],0)</f>
        <v>0</v>
      </c>
      <c r="J465" s="7" t="str" cm="1">
        <f t="array" ref="J465">_xlfn.IFS(Table2[[#This Row],[Current Upsell $ ]]=0,"",Table2[[#This Row],[Current Upsell $ ]]&gt;=400,"High",Table2[[#This Row],[Current Upsell $ ]]&gt;=100,"Medium", Table2[[#This Row],[Current Upsell $ ]]&lt;100,"Low")</f>
        <v/>
      </c>
      <c r="K4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6" spans="1:11" x14ac:dyDescent="0.2">
      <c r="A466">
        <v>100039</v>
      </c>
      <c r="B466" t="s">
        <v>0</v>
      </c>
      <c r="C466">
        <v>40</v>
      </c>
      <c r="D466">
        <v>55</v>
      </c>
      <c r="E466">
        <f>IF((Table2[[#This Row],[Number of Users]]-Table2[[#This Row],[Licenses Bought]]) &gt; 0,(Table2[[#This Row],[Number of Users]]-Table2[[#This Row],[Licenses Bought]]),0)</f>
        <v>15</v>
      </c>
      <c r="F466" s="1">
        <v>44044</v>
      </c>
      <c r="G466">
        <v>400</v>
      </c>
      <c r="H466" s="4">
        <v>10</v>
      </c>
      <c r="I466">
        <f xml:space="preserve"> IF(Table2[[#This Row],[Sales Month]]=MAX(Table2[Sales Month]),Table2[[#This Row],[Upsell $ Per Non-Paying User]]*Table2[[#This Row],[Non-Paying Users]],0)</f>
        <v>0</v>
      </c>
      <c r="J466" s="7" t="str" cm="1">
        <f t="array" ref="J466">_xlfn.IFS(Table2[[#This Row],[Current Upsell $ ]]=0,"",Table2[[#This Row],[Current Upsell $ ]]&gt;=400,"High",Table2[[#This Row],[Current Upsell $ ]]&gt;=100,"Medium", Table2[[#This Row],[Current Upsell $ ]]&lt;100,"Low")</f>
        <v/>
      </c>
      <c r="K4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7" spans="1:11" x14ac:dyDescent="0.2">
      <c r="A467">
        <v>100039</v>
      </c>
      <c r="B467" t="s">
        <v>0</v>
      </c>
      <c r="C467">
        <v>40</v>
      </c>
      <c r="D467">
        <v>45</v>
      </c>
      <c r="E467">
        <f>IF((Table2[[#This Row],[Number of Users]]-Table2[[#This Row],[Licenses Bought]]) &gt; 0,(Table2[[#This Row],[Number of Users]]-Table2[[#This Row],[Licenses Bought]]),0)</f>
        <v>5</v>
      </c>
      <c r="F467" s="1">
        <v>44075</v>
      </c>
      <c r="G467">
        <v>400</v>
      </c>
      <c r="H467" s="4">
        <v>10</v>
      </c>
      <c r="I467">
        <f xml:space="preserve"> IF(Table2[[#This Row],[Sales Month]]=MAX(Table2[Sales Month]),Table2[[#This Row],[Upsell $ Per Non-Paying User]]*Table2[[#This Row],[Non-Paying Users]],0)</f>
        <v>0</v>
      </c>
      <c r="J467" s="7" t="str" cm="1">
        <f t="array" ref="J467">_xlfn.IFS(Table2[[#This Row],[Current Upsell $ ]]=0,"",Table2[[#This Row],[Current Upsell $ ]]&gt;=400,"High",Table2[[#This Row],[Current Upsell $ ]]&gt;=100,"Medium", Table2[[#This Row],[Current Upsell $ ]]&lt;100,"Low")</f>
        <v/>
      </c>
      <c r="K4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8" spans="1:11" x14ac:dyDescent="0.2">
      <c r="A468">
        <v>100039</v>
      </c>
      <c r="B468" t="s">
        <v>0</v>
      </c>
      <c r="C468">
        <v>40</v>
      </c>
      <c r="D468">
        <v>43</v>
      </c>
      <c r="E468">
        <f>IF((Table2[[#This Row],[Number of Users]]-Table2[[#This Row],[Licenses Bought]]) &gt; 0,(Table2[[#This Row],[Number of Users]]-Table2[[#This Row],[Licenses Bought]]),0)</f>
        <v>3</v>
      </c>
      <c r="F468" s="1">
        <v>44105</v>
      </c>
      <c r="G468">
        <v>400</v>
      </c>
      <c r="H468" s="4">
        <v>10</v>
      </c>
      <c r="I468">
        <f xml:space="preserve"> IF(Table2[[#This Row],[Sales Month]]=MAX(Table2[Sales Month]),Table2[[#This Row],[Upsell $ Per Non-Paying User]]*Table2[[#This Row],[Non-Paying Users]],0)</f>
        <v>0</v>
      </c>
      <c r="J468" s="7" t="str" cm="1">
        <f t="array" ref="J468">_xlfn.IFS(Table2[[#This Row],[Current Upsell $ ]]=0,"",Table2[[#This Row],[Current Upsell $ ]]&gt;=400,"High",Table2[[#This Row],[Current Upsell $ ]]&gt;=100,"Medium", Table2[[#This Row],[Current Upsell $ ]]&lt;100,"Low")</f>
        <v/>
      </c>
      <c r="K4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69" spans="1:11" x14ac:dyDescent="0.2">
      <c r="A469">
        <v>100039</v>
      </c>
      <c r="B469" t="s">
        <v>0</v>
      </c>
      <c r="C469">
        <v>40</v>
      </c>
      <c r="D469">
        <v>37</v>
      </c>
      <c r="E469">
        <f>IF((Table2[[#This Row],[Number of Users]]-Table2[[#This Row],[Licenses Bought]]) &gt; 0,(Table2[[#This Row],[Number of Users]]-Table2[[#This Row],[Licenses Bought]]),0)</f>
        <v>0</v>
      </c>
      <c r="F469" s="1">
        <v>44136</v>
      </c>
      <c r="G469">
        <v>400</v>
      </c>
      <c r="H469" s="4">
        <v>10</v>
      </c>
      <c r="I469">
        <f xml:space="preserve"> IF(Table2[[#This Row],[Sales Month]]=MAX(Table2[Sales Month]),Table2[[#This Row],[Upsell $ Per Non-Paying User]]*Table2[[#This Row],[Non-Paying Users]],0)</f>
        <v>0</v>
      </c>
      <c r="J469" s="7" t="str" cm="1">
        <f t="array" ref="J469">_xlfn.IFS(Table2[[#This Row],[Current Upsell $ ]]=0,"",Table2[[#This Row],[Current Upsell $ ]]&gt;=400,"High",Table2[[#This Row],[Current Upsell $ ]]&gt;=100,"Medium", Table2[[#This Row],[Current Upsell $ ]]&lt;100,"Low")</f>
        <v/>
      </c>
      <c r="K4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0" spans="1:11" x14ac:dyDescent="0.2">
      <c r="A470">
        <v>100039</v>
      </c>
      <c r="B470" t="s">
        <v>0</v>
      </c>
      <c r="C470">
        <v>40</v>
      </c>
      <c r="D470">
        <v>61</v>
      </c>
      <c r="E470">
        <f>IF((Table2[[#This Row],[Number of Users]]-Table2[[#This Row],[Licenses Bought]]) &gt; 0,(Table2[[#This Row],[Number of Users]]-Table2[[#This Row],[Licenses Bought]]),0)</f>
        <v>21</v>
      </c>
      <c r="F470" s="1">
        <v>44166</v>
      </c>
      <c r="G470">
        <v>400</v>
      </c>
      <c r="H470" s="4">
        <v>10</v>
      </c>
      <c r="I470">
        <f xml:space="preserve"> IF(Table2[[#This Row],[Sales Month]]=MAX(Table2[Sales Month]),Table2[[#This Row],[Upsell $ Per Non-Paying User]]*Table2[[#This Row],[Non-Paying Users]],0)</f>
        <v>0</v>
      </c>
      <c r="J470" s="7" t="str" cm="1">
        <f t="array" ref="J470">_xlfn.IFS(Table2[[#This Row],[Current Upsell $ ]]=0,"",Table2[[#This Row],[Current Upsell $ ]]&gt;=400,"High",Table2[[#This Row],[Current Upsell $ ]]&gt;=100,"Medium", Table2[[#This Row],[Current Upsell $ ]]&lt;100,"Low")</f>
        <v/>
      </c>
      <c r="K4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1" spans="1:11" x14ac:dyDescent="0.2">
      <c r="A471">
        <v>100039</v>
      </c>
      <c r="B471" t="s">
        <v>0</v>
      </c>
      <c r="C471">
        <v>40</v>
      </c>
      <c r="D471">
        <v>42</v>
      </c>
      <c r="E471">
        <f>IF((Table2[[#This Row],[Number of Users]]-Table2[[#This Row],[Licenses Bought]]) &gt; 0,(Table2[[#This Row],[Number of Users]]-Table2[[#This Row],[Licenses Bought]]),0)</f>
        <v>2</v>
      </c>
      <c r="F471" s="1">
        <v>44197</v>
      </c>
      <c r="G471">
        <v>400</v>
      </c>
      <c r="H471" s="4">
        <v>10</v>
      </c>
      <c r="I471">
        <f xml:space="preserve"> IF(Table2[[#This Row],[Sales Month]]=MAX(Table2[Sales Month]),Table2[[#This Row],[Upsell $ Per Non-Paying User]]*Table2[[#This Row],[Non-Paying Users]],0)</f>
        <v>0</v>
      </c>
      <c r="J471" s="7" t="str" cm="1">
        <f t="array" ref="J471">_xlfn.IFS(Table2[[#This Row],[Current Upsell $ ]]=0,"",Table2[[#This Row],[Current Upsell $ ]]&gt;=400,"High",Table2[[#This Row],[Current Upsell $ ]]&gt;=100,"Medium", Table2[[#This Row],[Current Upsell $ ]]&lt;100,"Low")</f>
        <v/>
      </c>
      <c r="K4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2" spans="1:11" x14ac:dyDescent="0.2">
      <c r="A472">
        <v>100039</v>
      </c>
      <c r="B472" t="s">
        <v>0</v>
      </c>
      <c r="C472">
        <v>40</v>
      </c>
      <c r="D472">
        <v>46</v>
      </c>
      <c r="E472">
        <f>IF((Table2[[#This Row],[Number of Users]]-Table2[[#This Row],[Licenses Bought]]) &gt; 0,(Table2[[#This Row],[Number of Users]]-Table2[[#This Row],[Licenses Bought]]),0)</f>
        <v>6</v>
      </c>
      <c r="F472" s="1">
        <v>44228</v>
      </c>
      <c r="G472">
        <v>400</v>
      </c>
      <c r="H472" s="4">
        <v>10</v>
      </c>
      <c r="I472">
        <f xml:space="preserve"> IF(Table2[[#This Row],[Sales Month]]=MAX(Table2[Sales Month]),Table2[[#This Row],[Upsell $ Per Non-Paying User]]*Table2[[#This Row],[Non-Paying Users]],0)</f>
        <v>0</v>
      </c>
      <c r="J472" s="7" t="str" cm="1">
        <f t="array" ref="J472">_xlfn.IFS(Table2[[#This Row],[Current Upsell $ ]]=0,"",Table2[[#This Row],[Current Upsell $ ]]&gt;=400,"High",Table2[[#This Row],[Current Upsell $ ]]&gt;=100,"Medium", Table2[[#This Row],[Current Upsell $ ]]&lt;100,"Low")</f>
        <v/>
      </c>
      <c r="K4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3" spans="1:11" x14ac:dyDescent="0.2">
      <c r="A473">
        <v>100039</v>
      </c>
      <c r="B473" t="s">
        <v>0</v>
      </c>
      <c r="C473">
        <v>40</v>
      </c>
      <c r="D473">
        <v>57</v>
      </c>
      <c r="E473">
        <f>IF((Table2[[#This Row],[Number of Users]]-Table2[[#This Row],[Licenses Bought]]) &gt; 0,(Table2[[#This Row],[Number of Users]]-Table2[[#This Row],[Licenses Bought]]),0)</f>
        <v>17</v>
      </c>
      <c r="F473" s="1">
        <v>44256</v>
      </c>
      <c r="G473">
        <v>400</v>
      </c>
      <c r="H473" s="4">
        <v>10</v>
      </c>
      <c r="I473">
        <f xml:space="preserve"> IF(Table2[[#This Row],[Sales Month]]=MAX(Table2[Sales Month]),Table2[[#This Row],[Upsell $ Per Non-Paying User]]*Table2[[#This Row],[Non-Paying Users]],0)</f>
        <v>0</v>
      </c>
      <c r="J473" s="7" t="str" cm="1">
        <f t="array" ref="J473">_xlfn.IFS(Table2[[#This Row],[Current Upsell $ ]]=0,"",Table2[[#This Row],[Current Upsell $ ]]&gt;=400,"High",Table2[[#This Row],[Current Upsell $ ]]&gt;=100,"Medium", Table2[[#This Row],[Current Upsell $ ]]&lt;100,"Low")</f>
        <v/>
      </c>
      <c r="K4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4" spans="1:11" x14ac:dyDescent="0.2">
      <c r="A474">
        <v>100039</v>
      </c>
      <c r="B474" t="s">
        <v>0</v>
      </c>
      <c r="C474">
        <v>40</v>
      </c>
      <c r="D474">
        <v>45</v>
      </c>
      <c r="E474">
        <f>IF((Table2[[#This Row],[Number of Users]]-Table2[[#This Row],[Licenses Bought]]) &gt; 0,(Table2[[#This Row],[Number of Users]]-Table2[[#This Row],[Licenses Bought]]),0)</f>
        <v>5</v>
      </c>
      <c r="F474" s="1">
        <v>44287</v>
      </c>
      <c r="G474">
        <v>400</v>
      </c>
      <c r="H474" s="4">
        <v>10</v>
      </c>
      <c r="I474">
        <f xml:space="preserve"> IF(Table2[[#This Row],[Sales Month]]=MAX(Table2[Sales Month]),Table2[[#This Row],[Upsell $ Per Non-Paying User]]*Table2[[#This Row],[Non-Paying Users]],0)</f>
        <v>0</v>
      </c>
      <c r="J474" s="7" t="str" cm="1">
        <f t="array" ref="J474">_xlfn.IFS(Table2[[#This Row],[Current Upsell $ ]]=0,"",Table2[[#This Row],[Current Upsell $ ]]&gt;=400,"High",Table2[[#This Row],[Current Upsell $ ]]&gt;=100,"Medium", Table2[[#This Row],[Current Upsell $ ]]&lt;100,"Low")</f>
        <v/>
      </c>
      <c r="K4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5" spans="1:11" x14ac:dyDescent="0.2">
      <c r="A475">
        <v>100039</v>
      </c>
      <c r="B475" t="s">
        <v>0</v>
      </c>
      <c r="C475">
        <v>40</v>
      </c>
      <c r="D475">
        <v>45</v>
      </c>
      <c r="E475">
        <f>IF((Table2[[#This Row],[Number of Users]]-Table2[[#This Row],[Licenses Bought]]) &gt; 0,(Table2[[#This Row],[Number of Users]]-Table2[[#This Row],[Licenses Bought]]),0)</f>
        <v>5</v>
      </c>
      <c r="F475" s="1">
        <v>44317</v>
      </c>
      <c r="G475">
        <v>400</v>
      </c>
      <c r="H475" s="4">
        <v>10</v>
      </c>
      <c r="I475">
        <f xml:space="preserve"> IF(Table2[[#This Row],[Sales Month]]=MAX(Table2[Sales Month]),Table2[[#This Row],[Upsell $ Per Non-Paying User]]*Table2[[#This Row],[Non-Paying Users]],0)</f>
        <v>0</v>
      </c>
      <c r="J475" s="7" t="str" cm="1">
        <f t="array" ref="J475">_xlfn.IFS(Table2[[#This Row],[Current Upsell $ ]]=0,"",Table2[[#This Row],[Current Upsell $ ]]&gt;=400,"High",Table2[[#This Row],[Current Upsell $ ]]&gt;=100,"Medium", Table2[[#This Row],[Current Upsell $ ]]&lt;100,"Low")</f>
        <v/>
      </c>
      <c r="K4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6" spans="1:11" x14ac:dyDescent="0.2">
      <c r="A476">
        <v>100040</v>
      </c>
      <c r="B476" t="s">
        <v>3</v>
      </c>
      <c r="C476">
        <v>0</v>
      </c>
      <c r="D476">
        <v>48</v>
      </c>
      <c r="E476">
        <f>IF((Table2[[#This Row],[Number of Users]]-Table2[[#This Row],[Licenses Bought]]) &gt; 0,(Table2[[#This Row],[Number of Users]]-Table2[[#This Row],[Licenses Bought]]),0)</f>
        <v>48</v>
      </c>
      <c r="F476" s="1">
        <v>43983</v>
      </c>
      <c r="G476">
        <v>0</v>
      </c>
      <c r="H476" s="4">
        <v>10</v>
      </c>
      <c r="I476">
        <f xml:space="preserve"> IF(Table2[[#This Row],[Sales Month]]=MAX(Table2[Sales Month]),Table2[[#This Row],[Upsell $ Per Non-Paying User]]*Table2[[#This Row],[Non-Paying Users]],0)</f>
        <v>0</v>
      </c>
      <c r="J476" s="7" t="str" cm="1">
        <f t="array" ref="J476">_xlfn.IFS(Table2[[#This Row],[Current Upsell $ ]]=0,"",Table2[[#This Row],[Current Upsell $ ]]&gt;=400,"High",Table2[[#This Row],[Current Upsell $ ]]&gt;=100,"Medium", Table2[[#This Row],[Current Upsell $ ]]&lt;100,"Low")</f>
        <v/>
      </c>
      <c r="K4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7" spans="1:11" x14ac:dyDescent="0.2">
      <c r="A477">
        <v>100040</v>
      </c>
      <c r="B477" t="s">
        <v>0</v>
      </c>
      <c r="C477">
        <v>16</v>
      </c>
      <c r="D477">
        <v>47</v>
      </c>
      <c r="E477">
        <f>IF((Table2[[#This Row],[Number of Users]]-Table2[[#This Row],[Licenses Bought]]) &gt; 0,(Table2[[#This Row],[Number of Users]]-Table2[[#This Row],[Licenses Bought]]),0)</f>
        <v>31</v>
      </c>
      <c r="F477" s="1">
        <v>44013</v>
      </c>
      <c r="G477">
        <v>160</v>
      </c>
      <c r="H477" s="4">
        <v>10</v>
      </c>
      <c r="I477">
        <f xml:space="preserve"> IF(Table2[[#This Row],[Sales Month]]=MAX(Table2[Sales Month]),Table2[[#This Row],[Upsell $ Per Non-Paying User]]*Table2[[#This Row],[Non-Paying Users]],0)</f>
        <v>0</v>
      </c>
      <c r="J477" s="7" t="str" cm="1">
        <f t="array" ref="J477">_xlfn.IFS(Table2[[#This Row],[Current Upsell $ ]]=0,"",Table2[[#This Row],[Current Upsell $ ]]&gt;=400,"High",Table2[[#This Row],[Current Upsell $ ]]&gt;=100,"Medium", Table2[[#This Row],[Current Upsell $ ]]&lt;100,"Low")</f>
        <v/>
      </c>
      <c r="K4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8" spans="1:11" x14ac:dyDescent="0.2">
      <c r="A478">
        <v>100040</v>
      </c>
      <c r="B478" t="s">
        <v>0</v>
      </c>
      <c r="C478">
        <v>26</v>
      </c>
      <c r="D478">
        <v>37</v>
      </c>
      <c r="E478">
        <f>IF((Table2[[#This Row],[Number of Users]]-Table2[[#This Row],[Licenses Bought]]) &gt; 0,(Table2[[#This Row],[Number of Users]]-Table2[[#This Row],[Licenses Bought]]),0)</f>
        <v>11</v>
      </c>
      <c r="F478" s="1">
        <v>44044</v>
      </c>
      <c r="G478">
        <v>260</v>
      </c>
      <c r="H478" s="4">
        <v>10</v>
      </c>
      <c r="I478">
        <f xml:space="preserve"> IF(Table2[[#This Row],[Sales Month]]=MAX(Table2[Sales Month]),Table2[[#This Row],[Upsell $ Per Non-Paying User]]*Table2[[#This Row],[Non-Paying Users]],0)</f>
        <v>0</v>
      </c>
      <c r="J478" s="7" t="str" cm="1">
        <f t="array" ref="J478">_xlfn.IFS(Table2[[#This Row],[Current Upsell $ ]]=0,"",Table2[[#This Row],[Current Upsell $ ]]&gt;=400,"High",Table2[[#This Row],[Current Upsell $ ]]&gt;=100,"Medium", Table2[[#This Row],[Current Upsell $ ]]&lt;100,"Low")</f>
        <v/>
      </c>
      <c r="K4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79" spans="1:11" x14ac:dyDescent="0.2">
      <c r="A479">
        <v>100040</v>
      </c>
      <c r="B479" t="s">
        <v>0</v>
      </c>
      <c r="C479">
        <v>36</v>
      </c>
      <c r="D479">
        <v>33</v>
      </c>
      <c r="E479">
        <f>IF((Table2[[#This Row],[Number of Users]]-Table2[[#This Row],[Licenses Bought]]) &gt; 0,(Table2[[#This Row],[Number of Users]]-Table2[[#This Row],[Licenses Bought]]),0)</f>
        <v>0</v>
      </c>
      <c r="F479" s="1">
        <v>44075</v>
      </c>
      <c r="G479">
        <v>360</v>
      </c>
      <c r="H479" s="4">
        <v>10</v>
      </c>
      <c r="I479">
        <f xml:space="preserve"> IF(Table2[[#This Row],[Sales Month]]=MAX(Table2[Sales Month]),Table2[[#This Row],[Upsell $ Per Non-Paying User]]*Table2[[#This Row],[Non-Paying Users]],0)</f>
        <v>0</v>
      </c>
      <c r="J479" s="7" t="str" cm="1">
        <f t="array" ref="J479">_xlfn.IFS(Table2[[#This Row],[Current Upsell $ ]]=0,"",Table2[[#This Row],[Current Upsell $ ]]&gt;=400,"High",Table2[[#This Row],[Current Upsell $ ]]&gt;=100,"Medium", Table2[[#This Row],[Current Upsell $ ]]&lt;100,"Low")</f>
        <v/>
      </c>
      <c r="K4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0" spans="1:11" x14ac:dyDescent="0.2">
      <c r="A480">
        <v>100040</v>
      </c>
      <c r="B480" t="s">
        <v>0</v>
      </c>
      <c r="C480">
        <v>36</v>
      </c>
      <c r="D480">
        <v>42</v>
      </c>
      <c r="E480">
        <f>IF((Table2[[#This Row],[Number of Users]]-Table2[[#This Row],[Licenses Bought]]) &gt; 0,(Table2[[#This Row],[Number of Users]]-Table2[[#This Row],[Licenses Bought]]),0)</f>
        <v>6</v>
      </c>
      <c r="F480" s="1">
        <v>44105</v>
      </c>
      <c r="G480">
        <v>360</v>
      </c>
      <c r="H480" s="4">
        <v>10</v>
      </c>
      <c r="I480">
        <f xml:space="preserve"> IF(Table2[[#This Row],[Sales Month]]=MAX(Table2[Sales Month]),Table2[[#This Row],[Upsell $ Per Non-Paying User]]*Table2[[#This Row],[Non-Paying Users]],0)</f>
        <v>0</v>
      </c>
      <c r="J480" s="7" t="str" cm="1">
        <f t="array" ref="J480">_xlfn.IFS(Table2[[#This Row],[Current Upsell $ ]]=0,"",Table2[[#This Row],[Current Upsell $ ]]&gt;=400,"High",Table2[[#This Row],[Current Upsell $ ]]&gt;=100,"Medium", Table2[[#This Row],[Current Upsell $ ]]&lt;100,"Low")</f>
        <v/>
      </c>
      <c r="K4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1" spans="1:11" x14ac:dyDescent="0.2">
      <c r="A481">
        <v>100040</v>
      </c>
      <c r="B481" t="s">
        <v>0</v>
      </c>
      <c r="C481">
        <v>36</v>
      </c>
      <c r="D481">
        <v>47</v>
      </c>
      <c r="E481">
        <f>IF((Table2[[#This Row],[Number of Users]]-Table2[[#This Row],[Licenses Bought]]) &gt; 0,(Table2[[#This Row],[Number of Users]]-Table2[[#This Row],[Licenses Bought]]),0)</f>
        <v>11</v>
      </c>
      <c r="F481" s="1">
        <v>44136</v>
      </c>
      <c r="G481">
        <v>360</v>
      </c>
      <c r="H481" s="4">
        <v>10</v>
      </c>
      <c r="I481">
        <f xml:space="preserve"> IF(Table2[[#This Row],[Sales Month]]=MAX(Table2[Sales Month]),Table2[[#This Row],[Upsell $ Per Non-Paying User]]*Table2[[#This Row],[Non-Paying Users]],0)</f>
        <v>0</v>
      </c>
      <c r="J481" s="7" t="str" cm="1">
        <f t="array" ref="J481">_xlfn.IFS(Table2[[#This Row],[Current Upsell $ ]]=0,"",Table2[[#This Row],[Current Upsell $ ]]&gt;=400,"High",Table2[[#This Row],[Current Upsell $ ]]&gt;=100,"Medium", Table2[[#This Row],[Current Upsell $ ]]&lt;100,"Low")</f>
        <v/>
      </c>
      <c r="K4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2" spans="1:11" x14ac:dyDescent="0.2">
      <c r="A482">
        <v>100040</v>
      </c>
      <c r="B482" t="s">
        <v>0</v>
      </c>
      <c r="C482">
        <v>36</v>
      </c>
      <c r="D482">
        <v>53</v>
      </c>
      <c r="E482">
        <f>IF((Table2[[#This Row],[Number of Users]]-Table2[[#This Row],[Licenses Bought]]) &gt; 0,(Table2[[#This Row],[Number of Users]]-Table2[[#This Row],[Licenses Bought]]),0)</f>
        <v>17</v>
      </c>
      <c r="F482" s="1">
        <v>44166</v>
      </c>
      <c r="G482">
        <v>360</v>
      </c>
      <c r="H482" s="4">
        <v>10</v>
      </c>
      <c r="I482">
        <f xml:space="preserve"> IF(Table2[[#This Row],[Sales Month]]=MAX(Table2[Sales Month]),Table2[[#This Row],[Upsell $ Per Non-Paying User]]*Table2[[#This Row],[Non-Paying Users]],0)</f>
        <v>0</v>
      </c>
      <c r="J482" s="7" t="str" cm="1">
        <f t="array" ref="J482">_xlfn.IFS(Table2[[#This Row],[Current Upsell $ ]]=0,"",Table2[[#This Row],[Current Upsell $ ]]&gt;=400,"High",Table2[[#This Row],[Current Upsell $ ]]&gt;=100,"Medium", Table2[[#This Row],[Current Upsell $ ]]&lt;100,"Low")</f>
        <v/>
      </c>
      <c r="K4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3" spans="1:11" x14ac:dyDescent="0.2">
      <c r="A483">
        <v>100040</v>
      </c>
      <c r="B483" t="s">
        <v>0</v>
      </c>
      <c r="C483">
        <v>36</v>
      </c>
      <c r="D483">
        <v>44</v>
      </c>
      <c r="E483">
        <f>IF((Table2[[#This Row],[Number of Users]]-Table2[[#This Row],[Licenses Bought]]) &gt; 0,(Table2[[#This Row],[Number of Users]]-Table2[[#This Row],[Licenses Bought]]),0)</f>
        <v>8</v>
      </c>
      <c r="F483" s="1">
        <v>44197</v>
      </c>
      <c r="G483">
        <v>360</v>
      </c>
      <c r="H483" s="4">
        <v>10</v>
      </c>
      <c r="I483">
        <f xml:space="preserve"> IF(Table2[[#This Row],[Sales Month]]=MAX(Table2[Sales Month]),Table2[[#This Row],[Upsell $ Per Non-Paying User]]*Table2[[#This Row],[Non-Paying Users]],0)</f>
        <v>0</v>
      </c>
      <c r="J483" s="7" t="str" cm="1">
        <f t="array" ref="J483">_xlfn.IFS(Table2[[#This Row],[Current Upsell $ ]]=0,"",Table2[[#This Row],[Current Upsell $ ]]&gt;=400,"High",Table2[[#This Row],[Current Upsell $ ]]&gt;=100,"Medium", Table2[[#This Row],[Current Upsell $ ]]&lt;100,"Low")</f>
        <v/>
      </c>
      <c r="K4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4" spans="1:11" x14ac:dyDescent="0.2">
      <c r="A484">
        <v>100040</v>
      </c>
      <c r="B484" t="s">
        <v>0</v>
      </c>
      <c r="C484">
        <v>36</v>
      </c>
      <c r="D484">
        <v>31</v>
      </c>
      <c r="E484">
        <f>IF((Table2[[#This Row],[Number of Users]]-Table2[[#This Row],[Licenses Bought]]) &gt; 0,(Table2[[#This Row],[Number of Users]]-Table2[[#This Row],[Licenses Bought]]),0)</f>
        <v>0</v>
      </c>
      <c r="F484" s="1">
        <v>44228</v>
      </c>
      <c r="G484">
        <v>360</v>
      </c>
      <c r="H484" s="4">
        <v>10</v>
      </c>
      <c r="I484">
        <f xml:space="preserve"> IF(Table2[[#This Row],[Sales Month]]=MAX(Table2[Sales Month]),Table2[[#This Row],[Upsell $ Per Non-Paying User]]*Table2[[#This Row],[Non-Paying Users]],0)</f>
        <v>0</v>
      </c>
      <c r="J484" s="7" t="str" cm="1">
        <f t="array" ref="J484">_xlfn.IFS(Table2[[#This Row],[Current Upsell $ ]]=0,"",Table2[[#This Row],[Current Upsell $ ]]&gt;=400,"High",Table2[[#This Row],[Current Upsell $ ]]&gt;=100,"Medium", Table2[[#This Row],[Current Upsell $ ]]&lt;100,"Low")</f>
        <v/>
      </c>
      <c r="K4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5" spans="1:11" x14ac:dyDescent="0.2">
      <c r="A485">
        <v>100040</v>
      </c>
      <c r="B485" t="s">
        <v>0</v>
      </c>
      <c r="C485">
        <v>36</v>
      </c>
      <c r="D485">
        <v>41</v>
      </c>
      <c r="E485">
        <f>IF((Table2[[#This Row],[Number of Users]]-Table2[[#This Row],[Licenses Bought]]) &gt; 0,(Table2[[#This Row],[Number of Users]]-Table2[[#This Row],[Licenses Bought]]),0)</f>
        <v>5</v>
      </c>
      <c r="F485" s="1">
        <v>44256</v>
      </c>
      <c r="G485">
        <v>360</v>
      </c>
      <c r="H485" s="4">
        <v>10</v>
      </c>
      <c r="I485">
        <f xml:space="preserve"> IF(Table2[[#This Row],[Sales Month]]=MAX(Table2[Sales Month]),Table2[[#This Row],[Upsell $ Per Non-Paying User]]*Table2[[#This Row],[Non-Paying Users]],0)</f>
        <v>0</v>
      </c>
      <c r="J485" s="7" t="str" cm="1">
        <f t="array" ref="J485">_xlfn.IFS(Table2[[#This Row],[Current Upsell $ ]]=0,"",Table2[[#This Row],[Current Upsell $ ]]&gt;=400,"High",Table2[[#This Row],[Current Upsell $ ]]&gt;=100,"Medium", Table2[[#This Row],[Current Upsell $ ]]&lt;100,"Low")</f>
        <v/>
      </c>
      <c r="K4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6" spans="1:11" x14ac:dyDescent="0.2">
      <c r="A486">
        <v>100040</v>
      </c>
      <c r="B486" t="s">
        <v>0</v>
      </c>
      <c r="C486">
        <v>36</v>
      </c>
      <c r="D486">
        <v>50</v>
      </c>
      <c r="E486">
        <f>IF((Table2[[#This Row],[Number of Users]]-Table2[[#This Row],[Licenses Bought]]) &gt; 0,(Table2[[#This Row],[Number of Users]]-Table2[[#This Row],[Licenses Bought]]),0)</f>
        <v>14</v>
      </c>
      <c r="F486" s="1">
        <v>44287</v>
      </c>
      <c r="G486">
        <v>360</v>
      </c>
      <c r="H486" s="4">
        <v>10</v>
      </c>
      <c r="I486">
        <f xml:space="preserve"> IF(Table2[[#This Row],[Sales Month]]=MAX(Table2[Sales Month]),Table2[[#This Row],[Upsell $ Per Non-Paying User]]*Table2[[#This Row],[Non-Paying Users]],0)</f>
        <v>0</v>
      </c>
      <c r="J486" s="7" t="str" cm="1">
        <f t="array" ref="J486">_xlfn.IFS(Table2[[#This Row],[Current Upsell $ ]]=0,"",Table2[[#This Row],[Current Upsell $ ]]&gt;=400,"High",Table2[[#This Row],[Current Upsell $ ]]&gt;=100,"Medium", Table2[[#This Row],[Current Upsell $ ]]&lt;100,"Low")</f>
        <v/>
      </c>
      <c r="K4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7" spans="1:11" x14ac:dyDescent="0.2">
      <c r="A487">
        <v>100040</v>
      </c>
      <c r="B487" t="s">
        <v>0</v>
      </c>
      <c r="C487">
        <v>36</v>
      </c>
      <c r="D487">
        <v>46</v>
      </c>
      <c r="E487">
        <f>IF((Table2[[#This Row],[Number of Users]]-Table2[[#This Row],[Licenses Bought]]) &gt; 0,(Table2[[#This Row],[Number of Users]]-Table2[[#This Row],[Licenses Bought]]),0)</f>
        <v>10</v>
      </c>
      <c r="F487" s="1">
        <v>44317</v>
      </c>
      <c r="G487">
        <v>360</v>
      </c>
      <c r="H487" s="4">
        <v>10</v>
      </c>
      <c r="I487">
        <f xml:space="preserve"> IF(Table2[[#This Row],[Sales Month]]=MAX(Table2[Sales Month]),Table2[[#This Row],[Upsell $ Per Non-Paying User]]*Table2[[#This Row],[Non-Paying Users]],0)</f>
        <v>0</v>
      </c>
      <c r="J487" s="7" t="str" cm="1">
        <f t="array" ref="J487">_xlfn.IFS(Table2[[#This Row],[Current Upsell $ ]]=0,"",Table2[[#This Row],[Current Upsell $ ]]&gt;=400,"High",Table2[[#This Row],[Current Upsell $ ]]&gt;=100,"Medium", Table2[[#This Row],[Current Upsell $ ]]&lt;100,"Low")</f>
        <v/>
      </c>
      <c r="K4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8" spans="1:11" x14ac:dyDescent="0.2">
      <c r="A488">
        <v>100041</v>
      </c>
      <c r="B488" t="s">
        <v>3</v>
      </c>
      <c r="C488">
        <v>0</v>
      </c>
      <c r="D488">
        <v>30</v>
      </c>
      <c r="E488">
        <f>IF((Table2[[#This Row],[Number of Users]]-Table2[[#This Row],[Licenses Bought]]) &gt; 0,(Table2[[#This Row],[Number of Users]]-Table2[[#This Row],[Licenses Bought]]),0)</f>
        <v>30</v>
      </c>
      <c r="F488" s="1">
        <v>43983</v>
      </c>
      <c r="G488">
        <v>0</v>
      </c>
      <c r="H488" s="4">
        <v>10</v>
      </c>
      <c r="I488">
        <f xml:space="preserve"> IF(Table2[[#This Row],[Sales Month]]=MAX(Table2[Sales Month]),Table2[[#This Row],[Upsell $ Per Non-Paying User]]*Table2[[#This Row],[Non-Paying Users]],0)</f>
        <v>0</v>
      </c>
      <c r="J488" s="7" t="str" cm="1">
        <f t="array" ref="J488">_xlfn.IFS(Table2[[#This Row],[Current Upsell $ ]]=0,"",Table2[[#This Row],[Current Upsell $ ]]&gt;=400,"High",Table2[[#This Row],[Current Upsell $ ]]&gt;=100,"Medium", Table2[[#This Row],[Current Upsell $ ]]&lt;100,"Low")</f>
        <v/>
      </c>
      <c r="K4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89" spans="1:11" x14ac:dyDescent="0.2">
      <c r="A489">
        <v>100041</v>
      </c>
      <c r="B489" t="s">
        <v>1</v>
      </c>
      <c r="C489">
        <v>10</v>
      </c>
      <c r="D489">
        <v>38</v>
      </c>
      <c r="E489">
        <f>IF((Table2[[#This Row],[Number of Users]]-Table2[[#This Row],[Licenses Bought]]) &gt; 0,(Table2[[#This Row],[Number of Users]]-Table2[[#This Row],[Licenses Bought]]),0)</f>
        <v>28</v>
      </c>
      <c r="F489" s="1">
        <v>44013</v>
      </c>
      <c r="G489">
        <v>250</v>
      </c>
      <c r="H489" s="4">
        <v>25</v>
      </c>
      <c r="I489">
        <f xml:space="preserve"> IF(Table2[[#This Row],[Sales Month]]=MAX(Table2[Sales Month]),Table2[[#This Row],[Upsell $ Per Non-Paying User]]*Table2[[#This Row],[Non-Paying Users]],0)</f>
        <v>0</v>
      </c>
      <c r="J489" s="7" t="str" cm="1">
        <f t="array" ref="J489">_xlfn.IFS(Table2[[#This Row],[Current Upsell $ ]]=0,"",Table2[[#This Row],[Current Upsell $ ]]&gt;=400,"High",Table2[[#This Row],[Current Upsell $ ]]&gt;=100,"Medium", Table2[[#This Row],[Current Upsell $ ]]&lt;100,"Low")</f>
        <v/>
      </c>
      <c r="K4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0" spans="1:11" x14ac:dyDescent="0.2">
      <c r="A490">
        <v>100041</v>
      </c>
      <c r="B490" t="s">
        <v>1</v>
      </c>
      <c r="C490">
        <v>32</v>
      </c>
      <c r="D490">
        <v>32</v>
      </c>
      <c r="E490">
        <f>IF((Table2[[#This Row],[Number of Users]]-Table2[[#This Row],[Licenses Bought]]) &gt; 0,(Table2[[#This Row],[Number of Users]]-Table2[[#This Row],[Licenses Bought]]),0)</f>
        <v>0</v>
      </c>
      <c r="F490" s="1">
        <v>44044</v>
      </c>
      <c r="G490">
        <v>800</v>
      </c>
      <c r="H490" s="4">
        <v>25</v>
      </c>
      <c r="I490">
        <f xml:space="preserve"> IF(Table2[[#This Row],[Sales Month]]=MAX(Table2[Sales Month]),Table2[[#This Row],[Upsell $ Per Non-Paying User]]*Table2[[#This Row],[Non-Paying Users]],0)</f>
        <v>0</v>
      </c>
      <c r="J490" s="7" t="str" cm="1">
        <f t="array" ref="J490">_xlfn.IFS(Table2[[#This Row],[Current Upsell $ ]]=0,"",Table2[[#This Row],[Current Upsell $ ]]&gt;=400,"High",Table2[[#This Row],[Current Upsell $ ]]&gt;=100,"Medium", Table2[[#This Row],[Current Upsell $ ]]&lt;100,"Low")</f>
        <v/>
      </c>
      <c r="K4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1" spans="1:11" x14ac:dyDescent="0.2">
      <c r="A491">
        <v>100041</v>
      </c>
      <c r="B491" t="s">
        <v>1</v>
      </c>
      <c r="C491">
        <v>32</v>
      </c>
      <c r="D491">
        <v>39</v>
      </c>
      <c r="E491">
        <f>IF((Table2[[#This Row],[Number of Users]]-Table2[[#This Row],[Licenses Bought]]) &gt; 0,(Table2[[#This Row],[Number of Users]]-Table2[[#This Row],[Licenses Bought]]),0)</f>
        <v>7</v>
      </c>
      <c r="F491" s="1">
        <v>44075</v>
      </c>
      <c r="G491">
        <v>800</v>
      </c>
      <c r="H491" s="4">
        <v>25</v>
      </c>
      <c r="I491">
        <f xml:space="preserve"> IF(Table2[[#This Row],[Sales Month]]=MAX(Table2[Sales Month]),Table2[[#This Row],[Upsell $ Per Non-Paying User]]*Table2[[#This Row],[Non-Paying Users]],0)</f>
        <v>0</v>
      </c>
      <c r="J491" s="7" t="str" cm="1">
        <f t="array" ref="J491">_xlfn.IFS(Table2[[#This Row],[Current Upsell $ ]]=0,"",Table2[[#This Row],[Current Upsell $ ]]&gt;=400,"High",Table2[[#This Row],[Current Upsell $ ]]&gt;=100,"Medium", Table2[[#This Row],[Current Upsell $ ]]&lt;100,"Low")</f>
        <v/>
      </c>
      <c r="K4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2" spans="1:11" x14ac:dyDescent="0.2">
      <c r="A492">
        <v>100041</v>
      </c>
      <c r="B492" t="s">
        <v>1</v>
      </c>
      <c r="C492">
        <v>32</v>
      </c>
      <c r="D492">
        <v>32</v>
      </c>
      <c r="E492">
        <f>IF((Table2[[#This Row],[Number of Users]]-Table2[[#This Row],[Licenses Bought]]) &gt; 0,(Table2[[#This Row],[Number of Users]]-Table2[[#This Row],[Licenses Bought]]),0)</f>
        <v>0</v>
      </c>
      <c r="F492" s="1">
        <v>44105</v>
      </c>
      <c r="G492">
        <v>800</v>
      </c>
      <c r="H492" s="4">
        <v>25</v>
      </c>
      <c r="I492">
        <f xml:space="preserve"> IF(Table2[[#This Row],[Sales Month]]=MAX(Table2[Sales Month]),Table2[[#This Row],[Upsell $ Per Non-Paying User]]*Table2[[#This Row],[Non-Paying Users]],0)</f>
        <v>0</v>
      </c>
      <c r="J492" s="7" t="str" cm="1">
        <f t="array" ref="J492">_xlfn.IFS(Table2[[#This Row],[Current Upsell $ ]]=0,"",Table2[[#This Row],[Current Upsell $ ]]&gt;=400,"High",Table2[[#This Row],[Current Upsell $ ]]&gt;=100,"Medium", Table2[[#This Row],[Current Upsell $ ]]&lt;100,"Low")</f>
        <v/>
      </c>
      <c r="K4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3" spans="1:11" x14ac:dyDescent="0.2">
      <c r="A493">
        <v>100041</v>
      </c>
      <c r="B493" t="s">
        <v>1</v>
      </c>
      <c r="C493">
        <v>32</v>
      </c>
      <c r="D493">
        <v>47</v>
      </c>
      <c r="E493">
        <f>IF((Table2[[#This Row],[Number of Users]]-Table2[[#This Row],[Licenses Bought]]) &gt; 0,(Table2[[#This Row],[Number of Users]]-Table2[[#This Row],[Licenses Bought]]),0)</f>
        <v>15</v>
      </c>
      <c r="F493" s="1">
        <v>44136</v>
      </c>
      <c r="G493">
        <v>800</v>
      </c>
      <c r="H493" s="4">
        <v>25</v>
      </c>
      <c r="I493">
        <f xml:space="preserve"> IF(Table2[[#This Row],[Sales Month]]=MAX(Table2[Sales Month]),Table2[[#This Row],[Upsell $ Per Non-Paying User]]*Table2[[#This Row],[Non-Paying Users]],0)</f>
        <v>0</v>
      </c>
      <c r="J493" s="7" t="str" cm="1">
        <f t="array" ref="J493">_xlfn.IFS(Table2[[#This Row],[Current Upsell $ ]]=0,"",Table2[[#This Row],[Current Upsell $ ]]&gt;=400,"High",Table2[[#This Row],[Current Upsell $ ]]&gt;=100,"Medium", Table2[[#This Row],[Current Upsell $ ]]&lt;100,"Low")</f>
        <v/>
      </c>
      <c r="K4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4" spans="1:11" x14ac:dyDescent="0.2">
      <c r="A494">
        <v>100041</v>
      </c>
      <c r="B494" t="s">
        <v>1</v>
      </c>
      <c r="C494">
        <v>32</v>
      </c>
      <c r="D494">
        <v>41</v>
      </c>
      <c r="E494">
        <f>IF((Table2[[#This Row],[Number of Users]]-Table2[[#This Row],[Licenses Bought]]) &gt; 0,(Table2[[#This Row],[Number of Users]]-Table2[[#This Row],[Licenses Bought]]),0)</f>
        <v>9</v>
      </c>
      <c r="F494" s="1">
        <v>44166</v>
      </c>
      <c r="G494">
        <v>800</v>
      </c>
      <c r="H494" s="4">
        <v>25</v>
      </c>
      <c r="I494">
        <f xml:space="preserve"> IF(Table2[[#This Row],[Sales Month]]=MAX(Table2[Sales Month]),Table2[[#This Row],[Upsell $ Per Non-Paying User]]*Table2[[#This Row],[Non-Paying Users]],0)</f>
        <v>0</v>
      </c>
      <c r="J494" s="7" t="str" cm="1">
        <f t="array" ref="J494">_xlfn.IFS(Table2[[#This Row],[Current Upsell $ ]]=0,"",Table2[[#This Row],[Current Upsell $ ]]&gt;=400,"High",Table2[[#This Row],[Current Upsell $ ]]&gt;=100,"Medium", Table2[[#This Row],[Current Upsell $ ]]&lt;100,"Low")</f>
        <v/>
      </c>
      <c r="K4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5" spans="1:11" x14ac:dyDescent="0.2">
      <c r="A495">
        <v>100041</v>
      </c>
      <c r="B495" t="s">
        <v>1</v>
      </c>
      <c r="C495">
        <v>32</v>
      </c>
      <c r="D495">
        <v>38</v>
      </c>
      <c r="E495">
        <f>IF((Table2[[#This Row],[Number of Users]]-Table2[[#This Row],[Licenses Bought]]) &gt; 0,(Table2[[#This Row],[Number of Users]]-Table2[[#This Row],[Licenses Bought]]),0)</f>
        <v>6</v>
      </c>
      <c r="F495" s="1">
        <v>44197</v>
      </c>
      <c r="G495">
        <v>800</v>
      </c>
      <c r="H495" s="4">
        <v>25</v>
      </c>
      <c r="I495">
        <f xml:space="preserve"> IF(Table2[[#This Row],[Sales Month]]=MAX(Table2[Sales Month]),Table2[[#This Row],[Upsell $ Per Non-Paying User]]*Table2[[#This Row],[Non-Paying Users]],0)</f>
        <v>0</v>
      </c>
      <c r="J495" s="7" t="str" cm="1">
        <f t="array" ref="J495">_xlfn.IFS(Table2[[#This Row],[Current Upsell $ ]]=0,"",Table2[[#This Row],[Current Upsell $ ]]&gt;=400,"High",Table2[[#This Row],[Current Upsell $ ]]&gt;=100,"Medium", Table2[[#This Row],[Current Upsell $ ]]&lt;100,"Low")</f>
        <v/>
      </c>
      <c r="K4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6" spans="1:11" x14ac:dyDescent="0.2">
      <c r="A496">
        <v>100041</v>
      </c>
      <c r="B496" t="s">
        <v>1</v>
      </c>
      <c r="C496">
        <v>32</v>
      </c>
      <c r="D496">
        <v>38</v>
      </c>
      <c r="E496">
        <f>IF((Table2[[#This Row],[Number of Users]]-Table2[[#This Row],[Licenses Bought]]) &gt; 0,(Table2[[#This Row],[Number of Users]]-Table2[[#This Row],[Licenses Bought]]),0)</f>
        <v>6</v>
      </c>
      <c r="F496" s="1">
        <v>44228</v>
      </c>
      <c r="G496">
        <v>800</v>
      </c>
      <c r="H496" s="4">
        <v>25</v>
      </c>
      <c r="I496">
        <f xml:space="preserve"> IF(Table2[[#This Row],[Sales Month]]=MAX(Table2[Sales Month]),Table2[[#This Row],[Upsell $ Per Non-Paying User]]*Table2[[#This Row],[Non-Paying Users]],0)</f>
        <v>0</v>
      </c>
      <c r="J496" s="7" t="str" cm="1">
        <f t="array" ref="J496">_xlfn.IFS(Table2[[#This Row],[Current Upsell $ ]]=0,"",Table2[[#This Row],[Current Upsell $ ]]&gt;=400,"High",Table2[[#This Row],[Current Upsell $ ]]&gt;=100,"Medium", Table2[[#This Row],[Current Upsell $ ]]&lt;100,"Low")</f>
        <v/>
      </c>
      <c r="K4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7" spans="1:11" x14ac:dyDescent="0.2">
      <c r="A497">
        <v>100041</v>
      </c>
      <c r="B497" t="s">
        <v>1</v>
      </c>
      <c r="C497">
        <v>32</v>
      </c>
      <c r="D497">
        <v>39</v>
      </c>
      <c r="E497">
        <f>IF((Table2[[#This Row],[Number of Users]]-Table2[[#This Row],[Licenses Bought]]) &gt; 0,(Table2[[#This Row],[Number of Users]]-Table2[[#This Row],[Licenses Bought]]),0)</f>
        <v>7</v>
      </c>
      <c r="F497" s="1">
        <v>44256</v>
      </c>
      <c r="G497">
        <v>800</v>
      </c>
      <c r="H497" s="4">
        <v>25</v>
      </c>
      <c r="I497">
        <f xml:space="preserve"> IF(Table2[[#This Row],[Sales Month]]=MAX(Table2[Sales Month]),Table2[[#This Row],[Upsell $ Per Non-Paying User]]*Table2[[#This Row],[Non-Paying Users]],0)</f>
        <v>0</v>
      </c>
      <c r="J497" s="7" t="str" cm="1">
        <f t="array" ref="J497">_xlfn.IFS(Table2[[#This Row],[Current Upsell $ ]]=0,"",Table2[[#This Row],[Current Upsell $ ]]&gt;=400,"High",Table2[[#This Row],[Current Upsell $ ]]&gt;=100,"Medium", Table2[[#This Row],[Current Upsell $ ]]&lt;100,"Low")</f>
        <v/>
      </c>
      <c r="K4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8" spans="1:11" x14ac:dyDescent="0.2">
      <c r="A498">
        <v>100041</v>
      </c>
      <c r="B498" t="s">
        <v>1</v>
      </c>
      <c r="C498">
        <v>32</v>
      </c>
      <c r="D498">
        <v>37</v>
      </c>
      <c r="E498">
        <f>IF((Table2[[#This Row],[Number of Users]]-Table2[[#This Row],[Licenses Bought]]) &gt; 0,(Table2[[#This Row],[Number of Users]]-Table2[[#This Row],[Licenses Bought]]),0)</f>
        <v>5</v>
      </c>
      <c r="F498" s="1">
        <v>44287</v>
      </c>
      <c r="G498">
        <v>800</v>
      </c>
      <c r="H498" s="4">
        <v>25</v>
      </c>
      <c r="I498">
        <f xml:space="preserve"> IF(Table2[[#This Row],[Sales Month]]=MAX(Table2[Sales Month]),Table2[[#This Row],[Upsell $ Per Non-Paying User]]*Table2[[#This Row],[Non-Paying Users]],0)</f>
        <v>0</v>
      </c>
      <c r="J498" s="7" t="str" cm="1">
        <f t="array" ref="J498">_xlfn.IFS(Table2[[#This Row],[Current Upsell $ ]]=0,"",Table2[[#This Row],[Current Upsell $ ]]&gt;=400,"High",Table2[[#This Row],[Current Upsell $ ]]&gt;=100,"Medium", Table2[[#This Row],[Current Upsell $ ]]&lt;100,"Low")</f>
        <v/>
      </c>
      <c r="K4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499" spans="1:11" x14ac:dyDescent="0.2">
      <c r="A499">
        <v>100041</v>
      </c>
      <c r="B499" t="s">
        <v>1</v>
      </c>
      <c r="C499">
        <v>32</v>
      </c>
      <c r="D499">
        <v>41</v>
      </c>
      <c r="E499">
        <f>IF((Table2[[#This Row],[Number of Users]]-Table2[[#This Row],[Licenses Bought]]) &gt; 0,(Table2[[#This Row],[Number of Users]]-Table2[[#This Row],[Licenses Bought]]),0)</f>
        <v>9</v>
      </c>
      <c r="F499" s="1">
        <v>44317</v>
      </c>
      <c r="G499">
        <v>800</v>
      </c>
      <c r="H499" s="4">
        <v>25</v>
      </c>
      <c r="I499">
        <f xml:space="preserve"> IF(Table2[[#This Row],[Sales Month]]=MAX(Table2[Sales Month]),Table2[[#This Row],[Upsell $ Per Non-Paying User]]*Table2[[#This Row],[Non-Paying Users]],0)</f>
        <v>0</v>
      </c>
      <c r="J499" s="7" t="str" cm="1">
        <f t="array" ref="J499">_xlfn.IFS(Table2[[#This Row],[Current Upsell $ ]]=0,"",Table2[[#This Row],[Current Upsell $ ]]&gt;=400,"High",Table2[[#This Row],[Current Upsell $ ]]&gt;=100,"Medium", Table2[[#This Row],[Current Upsell $ ]]&lt;100,"Low")</f>
        <v/>
      </c>
      <c r="K4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0" spans="1:11" x14ac:dyDescent="0.2">
      <c r="A500">
        <v>100042</v>
      </c>
      <c r="B500" t="s">
        <v>3</v>
      </c>
      <c r="C500">
        <v>0</v>
      </c>
      <c r="D500">
        <v>31</v>
      </c>
      <c r="E500">
        <f>IF((Table2[[#This Row],[Number of Users]]-Table2[[#This Row],[Licenses Bought]]) &gt; 0,(Table2[[#This Row],[Number of Users]]-Table2[[#This Row],[Licenses Bought]]),0)</f>
        <v>31</v>
      </c>
      <c r="F500" s="1">
        <v>43983</v>
      </c>
      <c r="G500">
        <v>0</v>
      </c>
      <c r="H500" s="4">
        <v>10</v>
      </c>
      <c r="I500">
        <f xml:space="preserve"> IF(Table2[[#This Row],[Sales Month]]=MAX(Table2[Sales Month]),Table2[[#This Row],[Upsell $ Per Non-Paying User]]*Table2[[#This Row],[Non-Paying Users]],0)</f>
        <v>0</v>
      </c>
      <c r="J500" s="7" t="str" cm="1">
        <f t="array" ref="J500">_xlfn.IFS(Table2[[#This Row],[Current Upsell $ ]]=0,"",Table2[[#This Row],[Current Upsell $ ]]&gt;=400,"High",Table2[[#This Row],[Current Upsell $ ]]&gt;=100,"Medium", Table2[[#This Row],[Current Upsell $ ]]&lt;100,"Low")</f>
        <v/>
      </c>
      <c r="K5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1" spans="1:11" x14ac:dyDescent="0.2">
      <c r="A501">
        <v>100042</v>
      </c>
      <c r="B501" t="s">
        <v>1</v>
      </c>
      <c r="C501">
        <v>10</v>
      </c>
      <c r="D501">
        <v>28</v>
      </c>
      <c r="E501">
        <f>IF((Table2[[#This Row],[Number of Users]]-Table2[[#This Row],[Licenses Bought]]) &gt; 0,(Table2[[#This Row],[Number of Users]]-Table2[[#This Row],[Licenses Bought]]),0)</f>
        <v>18</v>
      </c>
      <c r="F501" s="1">
        <v>44013</v>
      </c>
      <c r="G501">
        <v>250</v>
      </c>
      <c r="H501" s="4">
        <v>25</v>
      </c>
      <c r="I501">
        <f xml:space="preserve"> IF(Table2[[#This Row],[Sales Month]]=MAX(Table2[Sales Month]),Table2[[#This Row],[Upsell $ Per Non-Paying User]]*Table2[[#This Row],[Non-Paying Users]],0)</f>
        <v>0</v>
      </c>
      <c r="J501" s="7" t="str" cm="1">
        <f t="array" ref="J501">_xlfn.IFS(Table2[[#This Row],[Current Upsell $ ]]=0,"",Table2[[#This Row],[Current Upsell $ ]]&gt;=400,"High",Table2[[#This Row],[Current Upsell $ ]]&gt;=100,"Medium", Table2[[#This Row],[Current Upsell $ ]]&lt;100,"Low")</f>
        <v/>
      </c>
      <c r="K5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2" spans="1:11" x14ac:dyDescent="0.2">
      <c r="A502">
        <v>100042</v>
      </c>
      <c r="B502" t="s">
        <v>1</v>
      </c>
      <c r="C502">
        <v>25</v>
      </c>
      <c r="D502">
        <v>35</v>
      </c>
      <c r="E502">
        <f>IF((Table2[[#This Row],[Number of Users]]-Table2[[#This Row],[Licenses Bought]]) &gt; 0,(Table2[[#This Row],[Number of Users]]-Table2[[#This Row],[Licenses Bought]]),0)</f>
        <v>10</v>
      </c>
      <c r="F502" s="1">
        <v>44044</v>
      </c>
      <c r="G502">
        <v>625</v>
      </c>
      <c r="H502" s="4">
        <v>25</v>
      </c>
      <c r="I502">
        <f xml:space="preserve"> IF(Table2[[#This Row],[Sales Month]]=MAX(Table2[Sales Month]),Table2[[#This Row],[Upsell $ Per Non-Paying User]]*Table2[[#This Row],[Non-Paying Users]],0)</f>
        <v>0</v>
      </c>
      <c r="J502" s="7" t="str" cm="1">
        <f t="array" ref="J502">_xlfn.IFS(Table2[[#This Row],[Current Upsell $ ]]=0,"",Table2[[#This Row],[Current Upsell $ ]]&gt;=400,"High",Table2[[#This Row],[Current Upsell $ ]]&gt;=100,"Medium", Table2[[#This Row],[Current Upsell $ ]]&lt;100,"Low")</f>
        <v/>
      </c>
      <c r="K5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3" spans="1:11" x14ac:dyDescent="0.2">
      <c r="A503">
        <v>100042</v>
      </c>
      <c r="B503" t="s">
        <v>1</v>
      </c>
      <c r="C503">
        <v>26</v>
      </c>
      <c r="D503">
        <v>35</v>
      </c>
      <c r="E503">
        <f>IF((Table2[[#This Row],[Number of Users]]-Table2[[#This Row],[Licenses Bought]]) &gt; 0,(Table2[[#This Row],[Number of Users]]-Table2[[#This Row],[Licenses Bought]]),0)</f>
        <v>9</v>
      </c>
      <c r="F503" s="1">
        <v>44075</v>
      </c>
      <c r="G503">
        <v>650</v>
      </c>
      <c r="H503" s="4">
        <v>25</v>
      </c>
      <c r="I503">
        <f xml:space="preserve"> IF(Table2[[#This Row],[Sales Month]]=MAX(Table2[Sales Month]),Table2[[#This Row],[Upsell $ Per Non-Paying User]]*Table2[[#This Row],[Non-Paying Users]],0)</f>
        <v>0</v>
      </c>
      <c r="J503" s="7" t="str" cm="1">
        <f t="array" ref="J503">_xlfn.IFS(Table2[[#This Row],[Current Upsell $ ]]=0,"",Table2[[#This Row],[Current Upsell $ ]]&gt;=400,"High",Table2[[#This Row],[Current Upsell $ ]]&gt;=100,"Medium", Table2[[#This Row],[Current Upsell $ ]]&lt;100,"Low")</f>
        <v/>
      </c>
      <c r="K5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4" spans="1:11" x14ac:dyDescent="0.2">
      <c r="A504">
        <v>100042</v>
      </c>
      <c r="B504" t="s">
        <v>1</v>
      </c>
      <c r="C504">
        <v>26</v>
      </c>
      <c r="D504">
        <v>36</v>
      </c>
      <c r="E504">
        <f>IF((Table2[[#This Row],[Number of Users]]-Table2[[#This Row],[Licenses Bought]]) &gt; 0,(Table2[[#This Row],[Number of Users]]-Table2[[#This Row],[Licenses Bought]]),0)</f>
        <v>10</v>
      </c>
      <c r="F504" s="1">
        <v>44105</v>
      </c>
      <c r="G504">
        <v>650</v>
      </c>
      <c r="H504" s="4">
        <v>25</v>
      </c>
      <c r="I504">
        <f xml:space="preserve"> IF(Table2[[#This Row],[Sales Month]]=MAX(Table2[Sales Month]),Table2[[#This Row],[Upsell $ Per Non-Paying User]]*Table2[[#This Row],[Non-Paying Users]],0)</f>
        <v>0</v>
      </c>
      <c r="J504" s="7" t="str" cm="1">
        <f t="array" ref="J504">_xlfn.IFS(Table2[[#This Row],[Current Upsell $ ]]=0,"",Table2[[#This Row],[Current Upsell $ ]]&gt;=400,"High",Table2[[#This Row],[Current Upsell $ ]]&gt;=100,"Medium", Table2[[#This Row],[Current Upsell $ ]]&lt;100,"Low")</f>
        <v/>
      </c>
      <c r="K5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5" spans="1:11" x14ac:dyDescent="0.2">
      <c r="A505">
        <v>100042</v>
      </c>
      <c r="B505" t="s">
        <v>1</v>
      </c>
      <c r="C505">
        <v>26</v>
      </c>
      <c r="D505">
        <v>35</v>
      </c>
      <c r="E505">
        <f>IF((Table2[[#This Row],[Number of Users]]-Table2[[#This Row],[Licenses Bought]]) &gt; 0,(Table2[[#This Row],[Number of Users]]-Table2[[#This Row],[Licenses Bought]]),0)</f>
        <v>9</v>
      </c>
      <c r="F505" s="1">
        <v>44136</v>
      </c>
      <c r="G505">
        <v>650</v>
      </c>
      <c r="H505" s="4">
        <v>25</v>
      </c>
      <c r="I505">
        <f xml:space="preserve"> IF(Table2[[#This Row],[Sales Month]]=MAX(Table2[Sales Month]),Table2[[#This Row],[Upsell $ Per Non-Paying User]]*Table2[[#This Row],[Non-Paying Users]],0)</f>
        <v>0</v>
      </c>
      <c r="J505" s="7" t="str" cm="1">
        <f t="array" ref="J505">_xlfn.IFS(Table2[[#This Row],[Current Upsell $ ]]=0,"",Table2[[#This Row],[Current Upsell $ ]]&gt;=400,"High",Table2[[#This Row],[Current Upsell $ ]]&gt;=100,"Medium", Table2[[#This Row],[Current Upsell $ ]]&lt;100,"Low")</f>
        <v/>
      </c>
      <c r="K5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6" spans="1:11" x14ac:dyDescent="0.2">
      <c r="A506">
        <v>100042</v>
      </c>
      <c r="B506" t="s">
        <v>1</v>
      </c>
      <c r="C506">
        <v>26</v>
      </c>
      <c r="D506">
        <v>30</v>
      </c>
      <c r="E506">
        <f>IF((Table2[[#This Row],[Number of Users]]-Table2[[#This Row],[Licenses Bought]]) &gt; 0,(Table2[[#This Row],[Number of Users]]-Table2[[#This Row],[Licenses Bought]]),0)</f>
        <v>4</v>
      </c>
      <c r="F506" s="1">
        <v>44166</v>
      </c>
      <c r="G506">
        <v>650</v>
      </c>
      <c r="H506" s="4">
        <v>25</v>
      </c>
      <c r="I506">
        <f xml:space="preserve"> IF(Table2[[#This Row],[Sales Month]]=MAX(Table2[Sales Month]),Table2[[#This Row],[Upsell $ Per Non-Paying User]]*Table2[[#This Row],[Non-Paying Users]],0)</f>
        <v>0</v>
      </c>
      <c r="J506" s="7" t="str" cm="1">
        <f t="array" ref="J506">_xlfn.IFS(Table2[[#This Row],[Current Upsell $ ]]=0,"",Table2[[#This Row],[Current Upsell $ ]]&gt;=400,"High",Table2[[#This Row],[Current Upsell $ ]]&gt;=100,"Medium", Table2[[#This Row],[Current Upsell $ ]]&lt;100,"Low")</f>
        <v/>
      </c>
      <c r="K5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7" spans="1:11" x14ac:dyDescent="0.2">
      <c r="A507">
        <v>100042</v>
      </c>
      <c r="B507" t="s">
        <v>1</v>
      </c>
      <c r="C507">
        <v>26</v>
      </c>
      <c r="D507">
        <v>32</v>
      </c>
      <c r="E507">
        <f>IF((Table2[[#This Row],[Number of Users]]-Table2[[#This Row],[Licenses Bought]]) &gt; 0,(Table2[[#This Row],[Number of Users]]-Table2[[#This Row],[Licenses Bought]]),0)</f>
        <v>6</v>
      </c>
      <c r="F507" s="1">
        <v>44197</v>
      </c>
      <c r="G507">
        <v>650</v>
      </c>
      <c r="H507" s="4">
        <v>25</v>
      </c>
      <c r="I507">
        <f xml:space="preserve"> IF(Table2[[#This Row],[Sales Month]]=MAX(Table2[Sales Month]),Table2[[#This Row],[Upsell $ Per Non-Paying User]]*Table2[[#This Row],[Non-Paying Users]],0)</f>
        <v>0</v>
      </c>
      <c r="J507" s="7" t="str" cm="1">
        <f t="array" ref="J507">_xlfn.IFS(Table2[[#This Row],[Current Upsell $ ]]=0,"",Table2[[#This Row],[Current Upsell $ ]]&gt;=400,"High",Table2[[#This Row],[Current Upsell $ ]]&gt;=100,"Medium", Table2[[#This Row],[Current Upsell $ ]]&lt;100,"Low")</f>
        <v/>
      </c>
      <c r="K5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8" spans="1:11" x14ac:dyDescent="0.2">
      <c r="A508">
        <v>100042</v>
      </c>
      <c r="B508" t="s">
        <v>1</v>
      </c>
      <c r="C508">
        <v>26</v>
      </c>
      <c r="D508">
        <v>34</v>
      </c>
      <c r="E508">
        <f>IF((Table2[[#This Row],[Number of Users]]-Table2[[#This Row],[Licenses Bought]]) &gt; 0,(Table2[[#This Row],[Number of Users]]-Table2[[#This Row],[Licenses Bought]]),0)</f>
        <v>8</v>
      </c>
      <c r="F508" s="1">
        <v>44228</v>
      </c>
      <c r="G508">
        <v>650</v>
      </c>
      <c r="H508" s="4">
        <v>25</v>
      </c>
      <c r="I508">
        <f xml:space="preserve"> IF(Table2[[#This Row],[Sales Month]]=MAX(Table2[Sales Month]),Table2[[#This Row],[Upsell $ Per Non-Paying User]]*Table2[[#This Row],[Non-Paying Users]],0)</f>
        <v>0</v>
      </c>
      <c r="J508" s="7" t="str" cm="1">
        <f t="array" ref="J508">_xlfn.IFS(Table2[[#This Row],[Current Upsell $ ]]=0,"",Table2[[#This Row],[Current Upsell $ ]]&gt;=400,"High",Table2[[#This Row],[Current Upsell $ ]]&gt;=100,"Medium", Table2[[#This Row],[Current Upsell $ ]]&lt;100,"Low")</f>
        <v/>
      </c>
      <c r="K5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09" spans="1:11" x14ac:dyDescent="0.2">
      <c r="A509">
        <v>100042</v>
      </c>
      <c r="B509" t="s">
        <v>1</v>
      </c>
      <c r="C509">
        <v>26</v>
      </c>
      <c r="D509">
        <v>26</v>
      </c>
      <c r="E509">
        <f>IF((Table2[[#This Row],[Number of Users]]-Table2[[#This Row],[Licenses Bought]]) &gt; 0,(Table2[[#This Row],[Number of Users]]-Table2[[#This Row],[Licenses Bought]]),0)</f>
        <v>0</v>
      </c>
      <c r="F509" s="1">
        <v>44256</v>
      </c>
      <c r="G509">
        <v>650</v>
      </c>
      <c r="H509" s="4">
        <v>25</v>
      </c>
      <c r="I509">
        <f xml:space="preserve"> IF(Table2[[#This Row],[Sales Month]]=MAX(Table2[Sales Month]),Table2[[#This Row],[Upsell $ Per Non-Paying User]]*Table2[[#This Row],[Non-Paying Users]],0)</f>
        <v>0</v>
      </c>
      <c r="J509" s="7" t="str" cm="1">
        <f t="array" ref="J509">_xlfn.IFS(Table2[[#This Row],[Current Upsell $ ]]=0,"",Table2[[#This Row],[Current Upsell $ ]]&gt;=400,"High",Table2[[#This Row],[Current Upsell $ ]]&gt;=100,"Medium", Table2[[#This Row],[Current Upsell $ ]]&lt;100,"Low")</f>
        <v/>
      </c>
      <c r="K5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0" spans="1:11" x14ac:dyDescent="0.2">
      <c r="A510">
        <v>100042</v>
      </c>
      <c r="B510" t="s">
        <v>1</v>
      </c>
      <c r="C510">
        <v>26</v>
      </c>
      <c r="D510">
        <v>36</v>
      </c>
      <c r="E510">
        <f>IF((Table2[[#This Row],[Number of Users]]-Table2[[#This Row],[Licenses Bought]]) &gt; 0,(Table2[[#This Row],[Number of Users]]-Table2[[#This Row],[Licenses Bought]]),0)</f>
        <v>10</v>
      </c>
      <c r="F510" s="1">
        <v>44287</v>
      </c>
      <c r="G510">
        <v>650</v>
      </c>
      <c r="H510" s="4">
        <v>25</v>
      </c>
      <c r="I510">
        <f xml:space="preserve"> IF(Table2[[#This Row],[Sales Month]]=MAX(Table2[Sales Month]),Table2[[#This Row],[Upsell $ Per Non-Paying User]]*Table2[[#This Row],[Non-Paying Users]],0)</f>
        <v>0</v>
      </c>
      <c r="J510" s="7" t="str" cm="1">
        <f t="array" ref="J510">_xlfn.IFS(Table2[[#This Row],[Current Upsell $ ]]=0,"",Table2[[#This Row],[Current Upsell $ ]]&gt;=400,"High",Table2[[#This Row],[Current Upsell $ ]]&gt;=100,"Medium", Table2[[#This Row],[Current Upsell $ ]]&lt;100,"Low")</f>
        <v/>
      </c>
      <c r="K5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1" spans="1:11" x14ac:dyDescent="0.2">
      <c r="A511">
        <v>100042</v>
      </c>
      <c r="B511" t="s">
        <v>1</v>
      </c>
      <c r="C511">
        <v>26</v>
      </c>
      <c r="D511">
        <v>34</v>
      </c>
      <c r="E511">
        <f>IF((Table2[[#This Row],[Number of Users]]-Table2[[#This Row],[Licenses Bought]]) &gt; 0,(Table2[[#This Row],[Number of Users]]-Table2[[#This Row],[Licenses Bought]]),0)</f>
        <v>8</v>
      </c>
      <c r="F511" s="1">
        <v>44317</v>
      </c>
      <c r="G511">
        <v>650</v>
      </c>
      <c r="H511" s="4">
        <v>25</v>
      </c>
      <c r="I511">
        <f xml:space="preserve"> IF(Table2[[#This Row],[Sales Month]]=MAX(Table2[Sales Month]),Table2[[#This Row],[Upsell $ Per Non-Paying User]]*Table2[[#This Row],[Non-Paying Users]],0)</f>
        <v>0</v>
      </c>
      <c r="J511" s="7" t="str" cm="1">
        <f t="array" ref="J511">_xlfn.IFS(Table2[[#This Row],[Current Upsell $ ]]=0,"",Table2[[#This Row],[Current Upsell $ ]]&gt;=400,"High",Table2[[#This Row],[Current Upsell $ ]]&gt;=100,"Medium", Table2[[#This Row],[Current Upsell $ ]]&lt;100,"Low")</f>
        <v/>
      </c>
      <c r="K5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2" spans="1:11" x14ac:dyDescent="0.2">
      <c r="A512">
        <v>100043</v>
      </c>
      <c r="B512" t="s">
        <v>3</v>
      </c>
      <c r="C512">
        <v>0</v>
      </c>
      <c r="D512">
        <v>20</v>
      </c>
      <c r="E512">
        <f>IF((Table2[[#This Row],[Number of Users]]-Table2[[#This Row],[Licenses Bought]]) &gt; 0,(Table2[[#This Row],[Number of Users]]-Table2[[#This Row],[Licenses Bought]]),0)</f>
        <v>20</v>
      </c>
      <c r="F512" s="1">
        <v>43983</v>
      </c>
      <c r="G512">
        <v>0</v>
      </c>
      <c r="H512" s="4">
        <v>10</v>
      </c>
      <c r="I512">
        <f xml:space="preserve"> IF(Table2[[#This Row],[Sales Month]]=MAX(Table2[Sales Month]),Table2[[#This Row],[Upsell $ Per Non-Paying User]]*Table2[[#This Row],[Non-Paying Users]],0)</f>
        <v>0</v>
      </c>
      <c r="J512" s="7" t="str" cm="1">
        <f t="array" ref="J512">_xlfn.IFS(Table2[[#This Row],[Current Upsell $ ]]=0,"",Table2[[#This Row],[Current Upsell $ ]]&gt;=400,"High",Table2[[#This Row],[Current Upsell $ ]]&gt;=100,"Medium", Table2[[#This Row],[Current Upsell $ ]]&lt;100,"Low")</f>
        <v/>
      </c>
      <c r="K5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3" spans="1:11" x14ac:dyDescent="0.2">
      <c r="A513">
        <v>100043</v>
      </c>
      <c r="B513" t="s">
        <v>0</v>
      </c>
      <c r="C513">
        <v>4</v>
      </c>
      <c r="D513">
        <v>15</v>
      </c>
      <c r="E513">
        <f>IF((Table2[[#This Row],[Number of Users]]-Table2[[#This Row],[Licenses Bought]]) &gt; 0,(Table2[[#This Row],[Number of Users]]-Table2[[#This Row],[Licenses Bought]]),0)</f>
        <v>11</v>
      </c>
      <c r="F513" s="1">
        <v>44013</v>
      </c>
      <c r="G513">
        <v>40</v>
      </c>
      <c r="H513" s="4">
        <v>10</v>
      </c>
      <c r="I513">
        <f xml:space="preserve"> IF(Table2[[#This Row],[Sales Month]]=MAX(Table2[Sales Month]),Table2[[#This Row],[Upsell $ Per Non-Paying User]]*Table2[[#This Row],[Non-Paying Users]],0)</f>
        <v>0</v>
      </c>
      <c r="J513" s="7" t="str" cm="1">
        <f t="array" ref="J513">_xlfn.IFS(Table2[[#This Row],[Current Upsell $ ]]=0,"",Table2[[#This Row],[Current Upsell $ ]]&gt;=400,"High",Table2[[#This Row],[Current Upsell $ ]]&gt;=100,"Medium", Table2[[#This Row],[Current Upsell $ ]]&lt;100,"Low")</f>
        <v/>
      </c>
      <c r="K5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4" spans="1:11" x14ac:dyDescent="0.2">
      <c r="A514">
        <v>100043</v>
      </c>
      <c r="B514" t="s">
        <v>0</v>
      </c>
      <c r="C514">
        <v>13</v>
      </c>
      <c r="D514">
        <v>16</v>
      </c>
      <c r="E514">
        <f>IF((Table2[[#This Row],[Number of Users]]-Table2[[#This Row],[Licenses Bought]]) &gt; 0,(Table2[[#This Row],[Number of Users]]-Table2[[#This Row],[Licenses Bought]]),0)</f>
        <v>3</v>
      </c>
      <c r="F514" s="1">
        <v>44044</v>
      </c>
      <c r="G514">
        <v>130</v>
      </c>
      <c r="H514" s="4">
        <v>10</v>
      </c>
      <c r="I514">
        <f xml:space="preserve"> IF(Table2[[#This Row],[Sales Month]]=MAX(Table2[Sales Month]),Table2[[#This Row],[Upsell $ Per Non-Paying User]]*Table2[[#This Row],[Non-Paying Users]],0)</f>
        <v>0</v>
      </c>
      <c r="J514" s="7" t="str" cm="1">
        <f t="array" ref="J514">_xlfn.IFS(Table2[[#This Row],[Current Upsell $ ]]=0,"",Table2[[#This Row],[Current Upsell $ ]]&gt;=400,"High",Table2[[#This Row],[Current Upsell $ ]]&gt;=100,"Medium", Table2[[#This Row],[Current Upsell $ ]]&lt;100,"Low")</f>
        <v/>
      </c>
      <c r="K5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5" spans="1:11" x14ac:dyDescent="0.2">
      <c r="A515">
        <v>100043</v>
      </c>
      <c r="B515" t="s">
        <v>0</v>
      </c>
      <c r="C515">
        <v>12</v>
      </c>
      <c r="D515">
        <v>17</v>
      </c>
      <c r="E515">
        <f>IF((Table2[[#This Row],[Number of Users]]-Table2[[#This Row],[Licenses Bought]]) &gt; 0,(Table2[[#This Row],[Number of Users]]-Table2[[#This Row],[Licenses Bought]]),0)</f>
        <v>5</v>
      </c>
      <c r="F515" s="1">
        <v>44075</v>
      </c>
      <c r="G515">
        <v>120</v>
      </c>
      <c r="H515" s="4">
        <v>10</v>
      </c>
      <c r="I515">
        <f xml:space="preserve"> IF(Table2[[#This Row],[Sales Month]]=MAX(Table2[Sales Month]),Table2[[#This Row],[Upsell $ Per Non-Paying User]]*Table2[[#This Row],[Non-Paying Users]],0)</f>
        <v>0</v>
      </c>
      <c r="J515" s="7" t="str" cm="1">
        <f t="array" ref="J515">_xlfn.IFS(Table2[[#This Row],[Current Upsell $ ]]=0,"",Table2[[#This Row],[Current Upsell $ ]]&gt;=400,"High",Table2[[#This Row],[Current Upsell $ ]]&gt;=100,"Medium", Table2[[#This Row],[Current Upsell $ ]]&lt;100,"Low")</f>
        <v/>
      </c>
      <c r="K5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6" spans="1:11" x14ac:dyDescent="0.2">
      <c r="A516">
        <v>100043</v>
      </c>
      <c r="B516" t="s">
        <v>0</v>
      </c>
      <c r="C516">
        <v>13</v>
      </c>
      <c r="D516">
        <v>16</v>
      </c>
      <c r="E516">
        <f>IF((Table2[[#This Row],[Number of Users]]-Table2[[#This Row],[Licenses Bought]]) &gt; 0,(Table2[[#This Row],[Number of Users]]-Table2[[#This Row],[Licenses Bought]]),0)</f>
        <v>3</v>
      </c>
      <c r="F516" s="1">
        <v>44105</v>
      </c>
      <c r="G516">
        <v>130</v>
      </c>
      <c r="H516" s="4">
        <v>10</v>
      </c>
      <c r="I516">
        <f xml:space="preserve"> IF(Table2[[#This Row],[Sales Month]]=MAX(Table2[Sales Month]),Table2[[#This Row],[Upsell $ Per Non-Paying User]]*Table2[[#This Row],[Non-Paying Users]],0)</f>
        <v>0</v>
      </c>
      <c r="J516" s="7" t="str" cm="1">
        <f t="array" ref="J516">_xlfn.IFS(Table2[[#This Row],[Current Upsell $ ]]=0,"",Table2[[#This Row],[Current Upsell $ ]]&gt;=400,"High",Table2[[#This Row],[Current Upsell $ ]]&gt;=100,"Medium", Table2[[#This Row],[Current Upsell $ ]]&lt;100,"Low")</f>
        <v/>
      </c>
      <c r="K5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7" spans="1:11" x14ac:dyDescent="0.2">
      <c r="A517">
        <v>100043</v>
      </c>
      <c r="B517" t="s">
        <v>0</v>
      </c>
      <c r="C517">
        <v>13</v>
      </c>
      <c r="D517">
        <v>14</v>
      </c>
      <c r="E517">
        <f>IF((Table2[[#This Row],[Number of Users]]-Table2[[#This Row],[Licenses Bought]]) &gt; 0,(Table2[[#This Row],[Number of Users]]-Table2[[#This Row],[Licenses Bought]]),0)</f>
        <v>1</v>
      </c>
      <c r="F517" s="1">
        <v>44136</v>
      </c>
      <c r="G517">
        <v>130</v>
      </c>
      <c r="H517" s="4">
        <v>10</v>
      </c>
      <c r="I517">
        <f xml:space="preserve"> IF(Table2[[#This Row],[Sales Month]]=MAX(Table2[Sales Month]),Table2[[#This Row],[Upsell $ Per Non-Paying User]]*Table2[[#This Row],[Non-Paying Users]],0)</f>
        <v>0</v>
      </c>
      <c r="J517" s="7" t="str" cm="1">
        <f t="array" ref="J517">_xlfn.IFS(Table2[[#This Row],[Current Upsell $ ]]=0,"",Table2[[#This Row],[Current Upsell $ ]]&gt;=400,"High",Table2[[#This Row],[Current Upsell $ ]]&gt;=100,"Medium", Table2[[#This Row],[Current Upsell $ ]]&lt;100,"Low")</f>
        <v/>
      </c>
      <c r="K5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8" spans="1:11" x14ac:dyDescent="0.2">
      <c r="A518">
        <v>100043</v>
      </c>
      <c r="B518" t="s">
        <v>0</v>
      </c>
      <c r="C518">
        <v>13</v>
      </c>
      <c r="D518">
        <v>13</v>
      </c>
      <c r="E518">
        <f>IF((Table2[[#This Row],[Number of Users]]-Table2[[#This Row],[Licenses Bought]]) &gt; 0,(Table2[[#This Row],[Number of Users]]-Table2[[#This Row],[Licenses Bought]]),0)</f>
        <v>0</v>
      </c>
      <c r="F518" s="1">
        <v>44166</v>
      </c>
      <c r="G518">
        <v>130</v>
      </c>
      <c r="H518" s="4">
        <v>10</v>
      </c>
      <c r="I518">
        <f xml:space="preserve"> IF(Table2[[#This Row],[Sales Month]]=MAX(Table2[Sales Month]),Table2[[#This Row],[Upsell $ Per Non-Paying User]]*Table2[[#This Row],[Non-Paying Users]],0)</f>
        <v>0</v>
      </c>
      <c r="J518" s="7" t="str" cm="1">
        <f t="array" ref="J518">_xlfn.IFS(Table2[[#This Row],[Current Upsell $ ]]=0,"",Table2[[#This Row],[Current Upsell $ ]]&gt;=400,"High",Table2[[#This Row],[Current Upsell $ ]]&gt;=100,"Medium", Table2[[#This Row],[Current Upsell $ ]]&lt;100,"Low")</f>
        <v/>
      </c>
      <c r="K5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19" spans="1:11" x14ac:dyDescent="0.2">
      <c r="A519">
        <v>100043</v>
      </c>
      <c r="B519" t="s">
        <v>0</v>
      </c>
      <c r="C519">
        <v>13</v>
      </c>
      <c r="D519">
        <v>16</v>
      </c>
      <c r="E519">
        <f>IF((Table2[[#This Row],[Number of Users]]-Table2[[#This Row],[Licenses Bought]]) &gt; 0,(Table2[[#This Row],[Number of Users]]-Table2[[#This Row],[Licenses Bought]]),0)</f>
        <v>3</v>
      </c>
      <c r="F519" s="1">
        <v>44197</v>
      </c>
      <c r="G519">
        <v>130</v>
      </c>
      <c r="H519" s="4">
        <v>10</v>
      </c>
      <c r="I519">
        <f xml:space="preserve"> IF(Table2[[#This Row],[Sales Month]]=MAX(Table2[Sales Month]),Table2[[#This Row],[Upsell $ Per Non-Paying User]]*Table2[[#This Row],[Non-Paying Users]],0)</f>
        <v>0</v>
      </c>
      <c r="J519" s="7" t="str" cm="1">
        <f t="array" ref="J519">_xlfn.IFS(Table2[[#This Row],[Current Upsell $ ]]=0,"",Table2[[#This Row],[Current Upsell $ ]]&gt;=400,"High",Table2[[#This Row],[Current Upsell $ ]]&gt;=100,"Medium", Table2[[#This Row],[Current Upsell $ ]]&lt;100,"Low")</f>
        <v/>
      </c>
      <c r="K5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0" spans="1:11" x14ac:dyDescent="0.2">
      <c r="A520">
        <v>100043</v>
      </c>
      <c r="B520" t="s">
        <v>0</v>
      </c>
      <c r="C520">
        <v>13</v>
      </c>
      <c r="D520">
        <v>16</v>
      </c>
      <c r="E520">
        <f>IF((Table2[[#This Row],[Number of Users]]-Table2[[#This Row],[Licenses Bought]]) &gt; 0,(Table2[[#This Row],[Number of Users]]-Table2[[#This Row],[Licenses Bought]]),0)</f>
        <v>3</v>
      </c>
      <c r="F520" s="1">
        <v>44228</v>
      </c>
      <c r="G520">
        <v>130</v>
      </c>
      <c r="H520" s="4">
        <v>10</v>
      </c>
      <c r="I520">
        <f xml:space="preserve"> IF(Table2[[#This Row],[Sales Month]]=MAX(Table2[Sales Month]),Table2[[#This Row],[Upsell $ Per Non-Paying User]]*Table2[[#This Row],[Non-Paying Users]],0)</f>
        <v>0</v>
      </c>
      <c r="J520" s="7" t="str" cm="1">
        <f t="array" ref="J520">_xlfn.IFS(Table2[[#This Row],[Current Upsell $ ]]=0,"",Table2[[#This Row],[Current Upsell $ ]]&gt;=400,"High",Table2[[#This Row],[Current Upsell $ ]]&gt;=100,"Medium", Table2[[#This Row],[Current Upsell $ ]]&lt;100,"Low")</f>
        <v/>
      </c>
      <c r="K5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1" spans="1:11" x14ac:dyDescent="0.2">
      <c r="A521">
        <v>100043</v>
      </c>
      <c r="B521" t="s">
        <v>0</v>
      </c>
      <c r="C521">
        <v>13</v>
      </c>
      <c r="D521">
        <v>15</v>
      </c>
      <c r="E521">
        <f>IF((Table2[[#This Row],[Number of Users]]-Table2[[#This Row],[Licenses Bought]]) &gt; 0,(Table2[[#This Row],[Number of Users]]-Table2[[#This Row],[Licenses Bought]]),0)</f>
        <v>2</v>
      </c>
      <c r="F521" s="1">
        <v>44256</v>
      </c>
      <c r="G521">
        <v>130</v>
      </c>
      <c r="H521" s="4">
        <v>10</v>
      </c>
      <c r="I521">
        <f xml:space="preserve"> IF(Table2[[#This Row],[Sales Month]]=MAX(Table2[Sales Month]),Table2[[#This Row],[Upsell $ Per Non-Paying User]]*Table2[[#This Row],[Non-Paying Users]],0)</f>
        <v>0</v>
      </c>
      <c r="J521" s="7" t="str" cm="1">
        <f t="array" ref="J521">_xlfn.IFS(Table2[[#This Row],[Current Upsell $ ]]=0,"",Table2[[#This Row],[Current Upsell $ ]]&gt;=400,"High",Table2[[#This Row],[Current Upsell $ ]]&gt;=100,"Medium", Table2[[#This Row],[Current Upsell $ ]]&lt;100,"Low")</f>
        <v/>
      </c>
      <c r="K5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2" spans="1:11" x14ac:dyDescent="0.2">
      <c r="A522">
        <v>100043</v>
      </c>
      <c r="B522" t="s">
        <v>0</v>
      </c>
      <c r="C522">
        <v>13</v>
      </c>
      <c r="D522">
        <v>14</v>
      </c>
      <c r="E522">
        <f>IF((Table2[[#This Row],[Number of Users]]-Table2[[#This Row],[Licenses Bought]]) &gt; 0,(Table2[[#This Row],[Number of Users]]-Table2[[#This Row],[Licenses Bought]]),0)</f>
        <v>1</v>
      </c>
      <c r="F522" s="1">
        <v>44287</v>
      </c>
      <c r="G522">
        <v>130</v>
      </c>
      <c r="H522" s="4">
        <v>10</v>
      </c>
      <c r="I522">
        <f xml:space="preserve"> IF(Table2[[#This Row],[Sales Month]]=MAX(Table2[Sales Month]),Table2[[#This Row],[Upsell $ Per Non-Paying User]]*Table2[[#This Row],[Non-Paying Users]],0)</f>
        <v>0</v>
      </c>
      <c r="J522" s="7" t="str" cm="1">
        <f t="array" ref="J522">_xlfn.IFS(Table2[[#This Row],[Current Upsell $ ]]=0,"",Table2[[#This Row],[Current Upsell $ ]]&gt;=400,"High",Table2[[#This Row],[Current Upsell $ ]]&gt;=100,"Medium", Table2[[#This Row],[Current Upsell $ ]]&lt;100,"Low")</f>
        <v/>
      </c>
      <c r="K5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3" spans="1:11" x14ac:dyDescent="0.2">
      <c r="A523">
        <v>100043</v>
      </c>
      <c r="B523" t="s">
        <v>0</v>
      </c>
      <c r="C523">
        <v>13</v>
      </c>
      <c r="D523">
        <v>17</v>
      </c>
      <c r="E523">
        <f>IF((Table2[[#This Row],[Number of Users]]-Table2[[#This Row],[Licenses Bought]]) &gt; 0,(Table2[[#This Row],[Number of Users]]-Table2[[#This Row],[Licenses Bought]]),0)</f>
        <v>4</v>
      </c>
      <c r="F523" s="1">
        <v>44317</v>
      </c>
      <c r="G523">
        <v>130</v>
      </c>
      <c r="H523" s="4">
        <v>10</v>
      </c>
      <c r="I523">
        <f xml:space="preserve"> IF(Table2[[#This Row],[Sales Month]]=MAX(Table2[Sales Month]),Table2[[#This Row],[Upsell $ Per Non-Paying User]]*Table2[[#This Row],[Non-Paying Users]],0)</f>
        <v>0</v>
      </c>
      <c r="J523" s="7" t="str" cm="1">
        <f t="array" ref="J523">_xlfn.IFS(Table2[[#This Row],[Current Upsell $ ]]=0,"",Table2[[#This Row],[Current Upsell $ ]]&gt;=400,"High",Table2[[#This Row],[Current Upsell $ ]]&gt;=100,"Medium", Table2[[#This Row],[Current Upsell $ ]]&lt;100,"Low")</f>
        <v/>
      </c>
      <c r="K5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4" spans="1:11" x14ac:dyDescent="0.2">
      <c r="A524">
        <v>100044</v>
      </c>
      <c r="B524" t="s">
        <v>3</v>
      </c>
      <c r="C524">
        <v>0</v>
      </c>
      <c r="D524">
        <v>12</v>
      </c>
      <c r="E524">
        <f>IF((Table2[[#This Row],[Number of Users]]-Table2[[#This Row],[Licenses Bought]]) &gt; 0,(Table2[[#This Row],[Number of Users]]-Table2[[#This Row],[Licenses Bought]]),0)</f>
        <v>12</v>
      </c>
      <c r="F524" s="1">
        <v>43983</v>
      </c>
      <c r="G524">
        <v>0</v>
      </c>
      <c r="H524" s="4">
        <v>10</v>
      </c>
      <c r="I524">
        <f xml:space="preserve"> IF(Table2[[#This Row],[Sales Month]]=MAX(Table2[Sales Month]),Table2[[#This Row],[Upsell $ Per Non-Paying User]]*Table2[[#This Row],[Non-Paying Users]],0)</f>
        <v>0</v>
      </c>
      <c r="J524" s="7" t="str" cm="1">
        <f t="array" ref="J524">_xlfn.IFS(Table2[[#This Row],[Current Upsell $ ]]=0,"",Table2[[#This Row],[Current Upsell $ ]]&gt;=400,"High",Table2[[#This Row],[Current Upsell $ ]]&gt;=100,"Medium", Table2[[#This Row],[Current Upsell $ ]]&lt;100,"Low")</f>
        <v/>
      </c>
      <c r="K5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5" spans="1:11" x14ac:dyDescent="0.2">
      <c r="A525">
        <v>100044</v>
      </c>
      <c r="B525" t="s">
        <v>3</v>
      </c>
      <c r="C525">
        <v>0</v>
      </c>
      <c r="D525">
        <v>13</v>
      </c>
      <c r="E525">
        <f>IF((Table2[[#This Row],[Number of Users]]-Table2[[#This Row],[Licenses Bought]]) &gt; 0,(Table2[[#This Row],[Number of Users]]-Table2[[#This Row],[Licenses Bought]]),0)</f>
        <v>13</v>
      </c>
      <c r="F525" s="1">
        <v>44013</v>
      </c>
      <c r="G525">
        <v>0</v>
      </c>
      <c r="H525" s="4">
        <v>10</v>
      </c>
      <c r="I525">
        <f xml:space="preserve"> IF(Table2[[#This Row],[Sales Month]]=MAX(Table2[Sales Month]),Table2[[#This Row],[Upsell $ Per Non-Paying User]]*Table2[[#This Row],[Non-Paying Users]],0)</f>
        <v>0</v>
      </c>
      <c r="J525" s="7" t="str" cm="1">
        <f t="array" ref="J525">_xlfn.IFS(Table2[[#This Row],[Current Upsell $ ]]=0,"",Table2[[#This Row],[Current Upsell $ ]]&gt;=400,"High",Table2[[#This Row],[Current Upsell $ ]]&gt;=100,"Medium", Table2[[#This Row],[Current Upsell $ ]]&lt;100,"Low")</f>
        <v/>
      </c>
      <c r="K5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6" spans="1:11" x14ac:dyDescent="0.2">
      <c r="A526">
        <v>100044</v>
      </c>
      <c r="B526" t="s">
        <v>3</v>
      </c>
      <c r="C526">
        <v>0</v>
      </c>
      <c r="D526">
        <v>15</v>
      </c>
      <c r="E526">
        <f>IF((Table2[[#This Row],[Number of Users]]-Table2[[#This Row],[Licenses Bought]]) &gt; 0,(Table2[[#This Row],[Number of Users]]-Table2[[#This Row],[Licenses Bought]]),0)</f>
        <v>15</v>
      </c>
      <c r="F526" s="1">
        <v>44044</v>
      </c>
      <c r="G526">
        <v>0</v>
      </c>
      <c r="H526" s="4">
        <v>10</v>
      </c>
      <c r="I526">
        <f xml:space="preserve"> IF(Table2[[#This Row],[Sales Month]]=MAX(Table2[Sales Month]),Table2[[#This Row],[Upsell $ Per Non-Paying User]]*Table2[[#This Row],[Non-Paying Users]],0)</f>
        <v>0</v>
      </c>
      <c r="J526" s="7" t="str" cm="1">
        <f t="array" ref="J526">_xlfn.IFS(Table2[[#This Row],[Current Upsell $ ]]=0,"",Table2[[#This Row],[Current Upsell $ ]]&gt;=400,"High",Table2[[#This Row],[Current Upsell $ ]]&gt;=100,"Medium", Table2[[#This Row],[Current Upsell $ ]]&lt;100,"Low")</f>
        <v/>
      </c>
      <c r="K5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7" spans="1:11" x14ac:dyDescent="0.2">
      <c r="A527">
        <v>100044</v>
      </c>
      <c r="B527" t="s">
        <v>3</v>
      </c>
      <c r="C527">
        <v>0</v>
      </c>
      <c r="D527">
        <v>14</v>
      </c>
      <c r="E527">
        <f>IF((Table2[[#This Row],[Number of Users]]-Table2[[#This Row],[Licenses Bought]]) &gt; 0,(Table2[[#This Row],[Number of Users]]-Table2[[#This Row],[Licenses Bought]]),0)</f>
        <v>14</v>
      </c>
      <c r="F527" s="1">
        <v>44075</v>
      </c>
      <c r="G527">
        <v>0</v>
      </c>
      <c r="H527" s="4">
        <v>10</v>
      </c>
      <c r="I527">
        <f xml:space="preserve"> IF(Table2[[#This Row],[Sales Month]]=MAX(Table2[Sales Month]),Table2[[#This Row],[Upsell $ Per Non-Paying User]]*Table2[[#This Row],[Non-Paying Users]],0)</f>
        <v>0</v>
      </c>
      <c r="J527" s="7" t="str" cm="1">
        <f t="array" ref="J527">_xlfn.IFS(Table2[[#This Row],[Current Upsell $ ]]=0,"",Table2[[#This Row],[Current Upsell $ ]]&gt;=400,"High",Table2[[#This Row],[Current Upsell $ ]]&gt;=100,"Medium", Table2[[#This Row],[Current Upsell $ ]]&lt;100,"Low")</f>
        <v/>
      </c>
      <c r="K5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8" spans="1:11" x14ac:dyDescent="0.2">
      <c r="A528">
        <v>100044</v>
      </c>
      <c r="B528" t="s">
        <v>3</v>
      </c>
      <c r="C528">
        <v>0</v>
      </c>
      <c r="D528">
        <v>11</v>
      </c>
      <c r="E528">
        <f>IF((Table2[[#This Row],[Number of Users]]-Table2[[#This Row],[Licenses Bought]]) &gt; 0,(Table2[[#This Row],[Number of Users]]-Table2[[#This Row],[Licenses Bought]]),0)</f>
        <v>11</v>
      </c>
      <c r="F528" s="1">
        <v>44105</v>
      </c>
      <c r="G528">
        <v>0</v>
      </c>
      <c r="H528" s="4">
        <v>10</v>
      </c>
      <c r="I528">
        <f xml:space="preserve"> IF(Table2[[#This Row],[Sales Month]]=MAX(Table2[Sales Month]),Table2[[#This Row],[Upsell $ Per Non-Paying User]]*Table2[[#This Row],[Non-Paying Users]],0)</f>
        <v>0</v>
      </c>
      <c r="J528" s="7" t="str" cm="1">
        <f t="array" ref="J528">_xlfn.IFS(Table2[[#This Row],[Current Upsell $ ]]=0,"",Table2[[#This Row],[Current Upsell $ ]]&gt;=400,"High",Table2[[#This Row],[Current Upsell $ ]]&gt;=100,"Medium", Table2[[#This Row],[Current Upsell $ ]]&lt;100,"Low")</f>
        <v/>
      </c>
      <c r="K5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29" spans="1:11" x14ac:dyDescent="0.2">
      <c r="A529">
        <v>100044</v>
      </c>
      <c r="B529" t="s">
        <v>3</v>
      </c>
      <c r="C529">
        <v>0</v>
      </c>
      <c r="D529">
        <v>13</v>
      </c>
      <c r="E529">
        <f>IF((Table2[[#This Row],[Number of Users]]-Table2[[#This Row],[Licenses Bought]]) &gt; 0,(Table2[[#This Row],[Number of Users]]-Table2[[#This Row],[Licenses Bought]]),0)</f>
        <v>13</v>
      </c>
      <c r="F529" s="1">
        <v>44136</v>
      </c>
      <c r="G529">
        <v>0</v>
      </c>
      <c r="H529" s="4">
        <v>10</v>
      </c>
      <c r="I529">
        <f xml:space="preserve"> IF(Table2[[#This Row],[Sales Month]]=MAX(Table2[Sales Month]),Table2[[#This Row],[Upsell $ Per Non-Paying User]]*Table2[[#This Row],[Non-Paying Users]],0)</f>
        <v>0</v>
      </c>
      <c r="J529" s="7" t="str" cm="1">
        <f t="array" ref="J529">_xlfn.IFS(Table2[[#This Row],[Current Upsell $ ]]=0,"",Table2[[#This Row],[Current Upsell $ ]]&gt;=400,"High",Table2[[#This Row],[Current Upsell $ ]]&gt;=100,"Medium", Table2[[#This Row],[Current Upsell $ ]]&lt;100,"Low")</f>
        <v/>
      </c>
      <c r="K5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0" spans="1:11" x14ac:dyDescent="0.2">
      <c r="A530">
        <v>100044</v>
      </c>
      <c r="B530" t="s">
        <v>3</v>
      </c>
      <c r="C530">
        <v>0</v>
      </c>
      <c r="D530">
        <v>12</v>
      </c>
      <c r="E530">
        <f>IF((Table2[[#This Row],[Number of Users]]-Table2[[#This Row],[Licenses Bought]]) &gt; 0,(Table2[[#This Row],[Number of Users]]-Table2[[#This Row],[Licenses Bought]]),0)</f>
        <v>12</v>
      </c>
      <c r="F530" s="1">
        <v>44166</v>
      </c>
      <c r="G530">
        <v>0</v>
      </c>
      <c r="H530" s="4">
        <v>10</v>
      </c>
      <c r="I530">
        <f xml:space="preserve"> IF(Table2[[#This Row],[Sales Month]]=MAX(Table2[Sales Month]),Table2[[#This Row],[Upsell $ Per Non-Paying User]]*Table2[[#This Row],[Non-Paying Users]],0)</f>
        <v>0</v>
      </c>
      <c r="J530" s="7" t="str" cm="1">
        <f t="array" ref="J530">_xlfn.IFS(Table2[[#This Row],[Current Upsell $ ]]=0,"",Table2[[#This Row],[Current Upsell $ ]]&gt;=400,"High",Table2[[#This Row],[Current Upsell $ ]]&gt;=100,"Medium", Table2[[#This Row],[Current Upsell $ ]]&lt;100,"Low")</f>
        <v/>
      </c>
      <c r="K5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1" spans="1:11" x14ac:dyDescent="0.2">
      <c r="A531">
        <v>100044</v>
      </c>
      <c r="B531" t="s">
        <v>3</v>
      </c>
      <c r="C531">
        <v>0</v>
      </c>
      <c r="D531">
        <v>14</v>
      </c>
      <c r="E531">
        <f>IF((Table2[[#This Row],[Number of Users]]-Table2[[#This Row],[Licenses Bought]]) &gt; 0,(Table2[[#This Row],[Number of Users]]-Table2[[#This Row],[Licenses Bought]]),0)</f>
        <v>14</v>
      </c>
      <c r="F531" s="1">
        <v>44197</v>
      </c>
      <c r="G531">
        <v>0</v>
      </c>
      <c r="H531" s="4">
        <v>10</v>
      </c>
      <c r="I531">
        <f xml:space="preserve"> IF(Table2[[#This Row],[Sales Month]]=MAX(Table2[Sales Month]),Table2[[#This Row],[Upsell $ Per Non-Paying User]]*Table2[[#This Row],[Non-Paying Users]],0)</f>
        <v>0</v>
      </c>
      <c r="J531" s="7" t="str" cm="1">
        <f t="array" ref="J531">_xlfn.IFS(Table2[[#This Row],[Current Upsell $ ]]=0,"",Table2[[#This Row],[Current Upsell $ ]]&gt;=400,"High",Table2[[#This Row],[Current Upsell $ ]]&gt;=100,"Medium", Table2[[#This Row],[Current Upsell $ ]]&lt;100,"Low")</f>
        <v/>
      </c>
      <c r="K5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2" spans="1:11" x14ac:dyDescent="0.2">
      <c r="A532">
        <v>100044</v>
      </c>
      <c r="B532" t="s">
        <v>3</v>
      </c>
      <c r="C532">
        <v>0</v>
      </c>
      <c r="D532">
        <v>13</v>
      </c>
      <c r="E532">
        <f>IF((Table2[[#This Row],[Number of Users]]-Table2[[#This Row],[Licenses Bought]]) &gt; 0,(Table2[[#This Row],[Number of Users]]-Table2[[#This Row],[Licenses Bought]]),0)</f>
        <v>13</v>
      </c>
      <c r="F532" s="1">
        <v>44228</v>
      </c>
      <c r="G532">
        <v>0</v>
      </c>
      <c r="H532" s="4">
        <v>10</v>
      </c>
      <c r="I532">
        <f xml:space="preserve"> IF(Table2[[#This Row],[Sales Month]]=MAX(Table2[Sales Month]),Table2[[#This Row],[Upsell $ Per Non-Paying User]]*Table2[[#This Row],[Non-Paying Users]],0)</f>
        <v>0</v>
      </c>
      <c r="J532" s="7" t="str" cm="1">
        <f t="array" ref="J532">_xlfn.IFS(Table2[[#This Row],[Current Upsell $ ]]=0,"",Table2[[#This Row],[Current Upsell $ ]]&gt;=400,"High",Table2[[#This Row],[Current Upsell $ ]]&gt;=100,"Medium", Table2[[#This Row],[Current Upsell $ ]]&lt;100,"Low")</f>
        <v/>
      </c>
      <c r="K5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3" spans="1:11" x14ac:dyDescent="0.2">
      <c r="A533">
        <v>100044</v>
      </c>
      <c r="B533" t="s">
        <v>3</v>
      </c>
      <c r="C533">
        <v>0</v>
      </c>
      <c r="D533">
        <v>14</v>
      </c>
      <c r="E533">
        <f>IF((Table2[[#This Row],[Number of Users]]-Table2[[#This Row],[Licenses Bought]]) &gt; 0,(Table2[[#This Row],[Number of Users]]-Table2[[#This Row],[Licenses Bought]]),0)</f>
        <v>14</v>
      </c>
      <c r="F533" s="1">
        <v>44256</v>
      </c>
      <c r="G533">
        <v>0</v>
      </c>
      <c r="H533" s="4">
        <v>10</v>
      </c>
      <c r="I533">
        <f xml:space="preserve"> IF(Table2[[#This Row],[Sales Month]]=MAX(Table2[Sales Month]),Table2[[#This Row],[Upsell $ Per Non-Paying User]]*Table2[[#This Row],[Non-Paying Users]],0)</f>
        <v>0</v>
      </c>
      <c r="J533" s="7" t="str" cm="1">
        <f t="array" ref="J533">_xlfn.IFS(Table2[[#This Row],[Current Upsell $ ]]=0,"",Table2[[#This Row],[Current Upsell $ ]]&gt;=400,"High",Table2[[#This Row],[Current Upsell $ ]]&gt;=100,"Medium", Table2[[#This Row],[Current Upsell $ ]]&lt;100,"Low")</f>
        <v/>
      </c>
      <c r="K5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4" spans="1:11" x14ac:dyDescent="0.2">
      <c r="A534">
        <v>100044</v>
      </c>
      <c r="B534" t="s">
        <v>3</v>
      </c>
      <c r="C534">
        <v>0</v>
      </c>
      <c r="D534">
        <v>13</v>
      </c>
      <c r="E534">
        <f>IF((Table2[[#This Row],[Number of Users]]-Table2[[#This Row],[Licenses Bought]]) &gt; 0,(Table2[[#This Row],[Number of Users]]-Table2[[#This Row],[Licenses Bought]]),0)</f>
        <v>13</v>
      </c>
      <c r="F534" s="1">
        <v>44287</v>
      </c>
      <c r="G534">
        <v>0</v>
      </c>
      <c r="H534" s="4">
        <v>10</v>
      </c>
      <c r="I534">
        <f xml:space="preserve"> IF(Table2[[#This Row],[Sales Month]]=MAX(Table2[Sales Month]),Table2[[#This Row],[Upsell $ Per Non-Paying User]]*Table2[[#This Row],[Non-Paying Users]],0)</f>
        <v>0</v>
      </c>
      <c r="J534" s="7" t="str" cm="1">
        <f t="array" ref="J534">_xlfn.IFS(Table2[[#This Row],[Current Upsell $ ]]=0,"",Table2[[#This Row],[Current Upsell $ ]]&gt;=400,"High",Table2[[#This Row],[Current Upsell $ ]]&gt;=100,"Medium", Table2[[#This Row],[Current Upsell $ ]]&lt;100,"Low")</f>
        <v/>
      </c>
      <c r="K5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5" spans="1:11" x14ac:dyDescent="0.2">
      <c r="A535">
        <v>100044</v>
      </c>
      <c r="B535" t="s">
        <v>3</v>
      </c>
      <c r="C535">
        <v>0</v>
      </c>
      <c r="D535">
        <v>15</v>
      </c>
      <c r="E535">
        <f>IF((Table2[[#This Row],[Number of Users]]-Table2[[#This Row],[Licenses Bought]]) &gt; 0,(Table2[[#This Row],[Number of Users]]-Table2[[#This Row],[Licenses Bought]]),0)</f>
        <v>15</v>
      </c>
      <c r="F535" s="1">
        <v>44317</v>
      </c>
      <c r="G535">
        <v>0</v>
      </c>
      <c r="H535" s="4">
        <v>10</v>
      </c>
      <c r="I535">
        <f xml:space="preserve"> IF(Table2[[#This Row],[Sales Month]]=MAX(Table2[Sales Month]),Table2[[#This Row],[Upsell $ Per Non-Paying User]]*Table2[[#This Row],[Non-Paying Users]],0)</f>
        <v>0</v>
      </c>
      <c r="J535" s="7" t="str" cm="1">
        <f t="array" ref="J535">_xlfn.IFS(Table2[[#This Row],[Current Upsell $ ]]=0,"",Table2[[#This Row],[Current Upsell $ ]]&gt;=400,"High",Table2[[#This Row],[Current Upsell $ ]]&gt;=100,"Medium", Table2[[#This Row],[Current Upsell $ ]]&lt;100,"Low")</f>
        <v/>
      </c>
      <c r="K5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6" spans="1:11" x14ac:dyDescent="0.2">
      <c r="A536">
        <v>100045</v>
      </c>
      <c r="B536" t="s">
        <v>3</v>
      </c>
      <c r="C536">
        <v>0</v>
      </c>
      <c r="D536">
        <v>11</v>
      </c>
      <c r="E536">
        <f>IF((Table2[[#This Row],[Number of Users]]-Table2[[#This Row],[Licenses Bought]]) &gt; 0,(Table2[[#This Row],[Number of Users]]-Table2[[#This Row],[Licenses Bought]]),0)</f>
        <v>11</v>
      </c>
      <c r="F536" s="1">
        <v>43983</v>
      </c>
      <c r="G536">
        <v>0</v>
      </c>
      <c r="H536" s="4">
        <v>10</v>
      </c>
      <c r="I536">
        <f xml:space="preserve"> IF(Table2[[#This Row],[Sales Month]]=MAX(Table2[Sales Month]),Table2[[#This Row],[Upsell $ Per Non-Paying User]]*Table2[[#This Row],[Non-Paying Users]],0)</f>
        <v>0</v>
      </c>
      <c r="J536" s="7" t="str" cm="1">
        <f t="array" ref="J536">_xlfn.IFS(Table2[[#This Row],[Current Upsell $ ]]=0,"",Table2[[#This Row],[Current Upsell $ ]]&gt;=400,"High",Table2[[#This Row],[Current Upsell $ ]]&gt;=100,"Medium", Table2[[#This Row],[Current Upsell $ ]]&lt;100,"Low")</f>
        <v/>
      </c>
      <c r="K5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7" spans="1:11" x14ac:dyDescent="0.2">
      <c r="A537">
        <v>100045</v>
      </c>
      <c r="B537" t="s">
        <v>1</v>
      </c>
      <c r="C537">
        <v>4</v>
      </c>
      <c r="D537">
        <v>10</v>
      </c>
      <c r="E537">
        <f>IF((Table2[[#This Row],[Number of Users]]-Table2[[#This Row],[Licenses Bought]]) &gt; 0,(Table2[[#This Row],[Number of Users]]-Table2[[#This Row],[Licenses Bought]]),0)</f>
        <v>6</v>
      </c>
      <c r="F537" s="1">
        <v>44013</v>
      </c>
      <c r="G537">
        <v>100</v>
      </c>
      <c r="H537" s="4">
        <v>25</v>
      </c>
      <c r="I537">
        <f xml:space="preserve"> IF(Table2[[#This Row],[Sales Month]]=MAX(Table2[Sales Month]),Table2[[#This Row],[Upsell $ Per Non-Paying User]]*Table2[[#This Row],[Non-Paying Users]],0)</f>
        <v>0</v>
      </c>
      <c r="J537" s="7" t="str" cm="1">
        <f t="array" ref="J537">_xlfn.IFS(Table2[[#This Row],[Current Upsell $ ]]=0,"",Table2[[#This Row],[Current Upsell $ ]]&gt;=400,"High",Table2[[#This Row],[Current Upsell $ ]]&gt;=100,"Medium", Table2[[#This Row],[Current Upsell $ ]]&lt;100,"Low")</f>
        <v/>
      </c>
      <c r="K5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8" spans="1:11" x14ac:dyDescent="0.2">
      <c r="A538">
        <v>100045</v>
      </c>
      <c r="B538" t="s">
        <v>1</v>
      </c>
      <c r="C538">
        <v>9</v>
      </c>
      <c r="D538">
        <v>11</v>
      </c>
      <c r="E538">
        <f>IF((Table2[[#This Row],[Number of Users]]-Table2[[#This Row],[Licenses Bought]]) &gt; 0,(Table2[[#This Row],[Number of Users]]-Table2[[#This Row],[Licenses Bought]]),0)</f>
        <v>2</v>
      </c>
      <c r="F538" s="1">
        <v>44044</v>
      </c>
      <c r="G538">
        <v>225</v>
      </c>
      <c r="H538" s="4">
        <v>25</v>
      </c>
      <c r="I538">
        <f xml:space="preserve"> IF(Table2[[#This Row],[Sales Month]]=MAX(Table2[Sales Month]),Table2[[#This Row],[Upsell $ Per Non-Paying User]]*Table2[[#This Row],[Non-Paying Users]],0)</f>
        <v>0</v>
      </c>
      <c r="J538" s="7" t="str" cm="1">
        <f t="array" ref="J538">_xlfn.IFS(Table2[[#This Row],[Current Upsell $ ]]=0,"",Table2[[#This Row],[Current Upsell $ ]]&gt;=400,"High",Table2[[#This Row],[Current Upsell $ ]]&gt;=100,"Medium", Table2[[#This Row],[Current Upsell $ ]]&lt;100,"Low")</f>
        <v/>
      </c>
      <c r="K5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39" spans="1:11" x14ac:dyDescent="0.2">
      <c r="A539">
        <v>100045</v>
      </c>
      <c r="B539" t="s">
        <v>1</v>
      </c>
      <c r="C539">
        <v>9</v>
      </c>
      <c r="D539">
        <v>13</v>
      </c>
      <c r="E539">
        <f>IF((Table2[[#This Row],[Number of Users]]-Table2[[#This Row],[Licenses Bought]]) &gt; 0,(Table2[[#This Row],[Number of Users]]-Table2[[#This Row],[Licenses Bought]]),0)</f>
        <v>4</v>
      </c>
      <c r="F539" s="1">
        <v>44075</v>
      </c>
      <c r="G539">
        <v>225</v>
      </c>
      <c r="H539" s="4">
        <v>25</v>
      </c>
      <c r="I539">
        <f xml:space="preserve"> IF(Table2[[#This Row],[Sales Month]]=MAX(Table2[Sales Month]),Table2[[#This Row],[Upsell $ Per Non-Paying User]]*Table2[[#This Row],[Non-Paying Users]],0)</f>
        <v>0</v>
      </c>
      <c r="J539" s="7" t="str" cm="1">
        <f t="array" ref="J539">_xlfn.IFS(Table2[[#This Row],[Current Upsell $ ]]=0,"",Table2[[#This Row],[Current Upsell $ ]]&gt;=400,"High",Table2[[#This Row],[Current Upsell $ ]]&gt;=100,"Medium", Table2[[#This Row],[Current Upsell $ ]]&lt;100,"Low")</f>
        <v/>
      </c>
      <c r="K5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0" spans="1:11" x14ac:dyDescent="0.2">
      <c r="A540">
        <v>100045</v>
      </c>
      <c r="B540" t="s">
        <v>1</v>
      </c>
      <c r="C540">
        <v>9</v>
      </c>
      <c r="D540">
        <v>11</v>
      </c>
      <c r="E540">
        <f>IF((Table2[[#This Row],[Number of Users]]-Table2[[#This Row],[Licenses Bought]]) &gt; 0,(Table2[[#This Row],[Number of Users]]-Table2[[#This Row],[Licenses Bought]]),0)</f>
        <v>2</v>
      </c>
      <c r="F540" s="1">
        <v>44105</v>
      </c>
      <c r="G540">
        <v>225</v>
      </c>
      <c r="H540" s="4">
        <v>25</v>
      </c>
      <c r="I540">
        <f xml:space="preserve"> IF(Table2[[#This Row],[Sales Month]]=MAX(Table2[Sales Month]),Table2[[#This Row],[Upsell $ Per Non-Paying User]]*Table2[[#This Row],[Non-Paying Users]],0)</f>
        <v>0</v>
      </c>
      <c r="J540" s="7" t="str" cm="1">
        <f t="array" ref="J540">_xlfn.IFS(Table2[[#This Row],[Current Upsell $ ]]=0,"",Table2[[#This Row],[Current Upsell $ ]]&gt;=400,"High",Table2[[#This Row],[Current Upsell $ ]]&gt;=100,"Medium", Table2[[#This Row],[Current Upsell $ ]]&lt;100,"Low")</f>
        <v/>
      </c>
      <c r="K5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1" spans="1:11" x14ac:dyDescent="0.2">
      <c r="A541">
        <v>100045</v>
      </c>
      <c r="B541" t="s">
        <v>1</v>
      </c>
      <c r="C541">
        <v>9</v>
      </c>
      <c r="D541">
        <v>10</v>
      </c>
      <c r="E541">
        <f>IF((Table2[[#This Row],[Number of Users]]-Table2[[#This Row],[Licenses Bought]]) &gt; 0,(Table2[[#This Row],[Number of Users]]-Table2[[#This Row],[Licenses Bought]]),0)</f>
        <v>1</v>
      </c>
      <c r="F541" s="1">
        <v>44136</v>
      </c>
      <c r="G541">
        <v>225</v>
      </c>
      <c r="H541" s="4">
        <v>25</v>
      </c>
      <c r="I541">
        <f xml:space="preserve"> IF(Table2[[#This Row],[Sales Month]]=MAX(Table2[Sales Month]),Table2[[#This Row],[Upsell $ Per Non-Paying User]]*Table2[[#This Row],[Non-Paying Users]],0)</f>
        <v>0</v>
      </c>
      <c r="J541" s="7" t="str" cm="1">
        <f t="array" ref="J541">_xlfn.IFS(Table2[[#This Row],[Current Upsell $ ]]=0,"",Table2[[#This Row],[Current Upsell $ ]]&gt;=400,"High",Table2[[#This Row],[Current Upsell $ ]]&gt;=100,"Medium", Table2[[#This Row],[Current Upsell $ ]]&lt;100,"Low")</f>
        <v/>
      </c>
      <c r="K5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2" spans="1:11" x14ac:dyDescent="0.2">
      <c r="A542">
        <v>100045</v>
      </c>
      <c r="B542" t="s">
        <v>1</v>
      </c>
      <c r="C542">
        <v>9</v>
      </c>
      <c r="D542">
        <v>11</v>
      </c>
      <c r="E542">
        <f>IF((Table2[[#This Row],[Number of Users]]-Table2[[#This Row],[Licenses Bought]]) &gt; 0,(Table2[[#This Row],[Number of Users]]-Table2[[#This Row],[Licenses Bought]]),0)</f>
        <v>2</v>
      </c>
      <c r="F542" s="1">
        <v>44166</v>
      </c>
      <c r="G542">
        <v>225</v>
      </c>
      <c r="H542" s="4">
        <v>25</v>
      </c>
      <c r="I542">
        <f xml:space="preserve"> IF(Table2[[#This Row],[Sales Month]]=MAX(Table2[Sales Month]),Table2[[#This Row],[Upsell $ Per Non-Paying User]]*Table2[[#This Row],[Non-Paying Users]],0)</f>
        <v>0</v>
      </c>
      <c r="J542" s="7" t="str" cm="1">
        <f t="array" ref="J542">_xlfn.IFS(Table2[[#This Row],[Current Upsell $ ]]=0,"",Table2[[#This Row],[Current Upsell $ ]]&gt;=400,"High",Table2[[#This Row],[Current Upsell $ ]]&gt;=100,"Medium", Table2[[#This Row],[Current Upsell $ ]]&lt;100,"Low")</f>
        <v/>
      </c>
      <c r="K5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3" spans="1:11" x14ac:dyDescent="0.2">
      <c r="A543">
        <v>100045</v>
      </c>
      <c r="B543" t="s">
        <v>1</v>
      </c>
      <c r="C543">
        <v>9</v>
      </c>
      <c r="D543">
        <v>11</v>
      </c>
      <c r="E543">
        <f>IF((Table2[[#This Row],[Number of Users]]-Table2[[#This Row],[Licenses Bought]]) &gt; 0,(Table2[[#This Row],[Number of Users]]-Table2[[#This Row],[Licenses Bought]]),0)</f>
        <v>2</v>
      </c>
      <c r="F543" s="1">
        <v>44197</v>
      </c>
      <c r="G543">
        <v>225</v>
      </c>
      <c r="H543" s="4">
        <v>25</v>
      </c>
      <c r="I543">
        <f xml:space="preserve"> IF(Table2[[#This Row],[Sales Month]]=MAX(Table2[Sales Month]),Table2[[#This Row],[Upsell $ Per Non-Paying User]]*Table2[[#This Row],[Non-Paying Users]],0)</f>
        <v>0</v>
      </c>
      <c r="J543" s="7" t="str" cm="1">
        <f t="array" ref="J543">_xlfn.IFS(Table2[[#This Row],[Current Upsell $ ]]=0,"",Table2[[#This Row],[Current Upsell $ ]]&gt;=400,"High",Table2[[#This Row],[Current Upsell $ ]]&gt;=100,"Medium", Table2[[#This Row],[Current Upsell $ ]]&lt;100,"Low")</f>
        <v/>
      </c>
      <c r="K5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4" spans="1:11" x14ac:dyDescent="0.2">
      <c r="A544">
        <v>100045</v>
      </c>
      <c r="B544" t="s">
        <v>1</v>
      </c>
      <c r="C544">
        <v>9</v>
      </c>
      <c r="D544">
        <v>11</v>
      </c>
      <c r="E544">
        <f>IF((Table2[[#This Row],[Number of Users]]-Table2[[#This Row],[Licenses Bought]]) &gt; 0,(Table2[[#This Row],[Number of Users]]-Table2[[#This Row],[Licenses Bought]]),0)</f>
        <v>2</v>
      </c>
      <c r="F544" s="1">
        <v>44228</v>
      </c>
      <c r="G544">
        <v>225</v>
      </c>
      <c r="H544" s="4">
        <v>25</v>
      </c>
      <c r="I544">
        <f xml:space="preserve"> IF(Table2[[#This Row],[Sales Month]]=MAX(Table2[Sales Month]),Table2[[#This Row],[Upsell $ Per Non-Paying User]]*Table2[[#This Row],[Non-Paying Users]],0)</f>
        <v>0</v>
      </c>
      <c r="J544" s="7" t="str" cm="1">
        <f t="array" ref="J544">_xlfn.IFS(Table2[[#This Row],[Current Upsell $ ]]=0,"",Table2[[#This Row],[Current Upsell $ ]]&gt;=400,"High",Table2[[#This Row],[Current Upsell $ ]]&gt;=100,"Medium", Table2[[#This Row],[Current Upsell $ ]]&lt;100,"Low")</f>
        <v/>
      </c>
      <c r="K5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5" spans="1:11" x14ac:dyDescent="0.2">
      <c r="A545">
        <v>100045</v>
      </c>
      <c r="B545" t="s">
        <v>1</v>
      </c>
      <c r="C545">
        <v>9</v>
      </c>
      <c r="D545">
        <v>12</v>
      </c>
      <c r="E545">
        <f>IF((Table2[[#This Row],[Number of Users]]-Table2[[#This Row],[Licenses Bought]]) &gt; 0,(Table2[[#This Row],[Number of Users]]-Table2[[#This Row],[Licenses Bought]]),0)</f>
        <v>3</v>
      </c>
      <c r="F545" s="1">
        <v>44256</v>
      </c>
      <c r="G545">
        <v>225</v>
      </c>
      <c r="H545" s="4">
        <v>25</v>
      </c>
      <c r="I545">
        <f xml:space="preserve"> IF(Table2[[#This Row],[Sales Month]]=MAX(Table2[Sales Month]),Table2[[#This Row],[Upsell $ Per Non-Paying User]]*Table2[[#This Row],[Non-Paying Users]],0)</f>
        <v>0</v>
      </c>
      <c r="J545" s="7" t="str" cm="1">
        <f t="array" ref="J545">_xlfn.IFS(Table2[[#This Row],[Current Upsell $ ]]=0,"",Table2[[#This Row],[Current Upsell $ ]]&gt;=400,"High",Table2[[#This Row],[Current Upsell $ ]]&gt;=100,"Medium", Table2[[#This Row],[Current Upsell $ ]]&lt;100,"Low")</f>
        <v/>
      </c>
      <c r="K5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6" spans="1:11" x14ac:dyDescent="0.2">
      <c r="A546">
        <v>100045</v>
      </c>
      <c r="B546" t="s">
        <v>1</v>
      </c>
      <c r="C546">
        <v>9</v>
      </c>
      <c r="D546">
        <v>9</v>
      </c>
      <c r="E546">
        <f>IF((Table2[[#This Row],[Number of Users]]-Table2[[#This Row],[Licenses Bought]]) &gt; 0,(Table2[[#This Row],[Number of Users]]-Table2[[#This Row],[Licenses Bought]]),0)</f>
        <v>0</v>
      </c>
      <c r="F546" s="1">
        <v>44287</v>
      </c>
      <c r="G546">
        <v>225</v>
      </c>
      <c r="H546" s="4">
        <v>25</v>
      </c>
      <c r="I546">
        <f xml:space="preserve"> IF(Table2[[#This Row],[Sales Month]]=MAX(Table2[Sales Month]),Table2[[#This Row],[Upsell $ Per Non-Paying User]]*Table2[[#This Row],[Non-Paying Users]],0)</f>
        <v>0</v>
      </c>
      <c r="J546" s="7" t="str" cm="1">
        <f t="array" ref="J546">_xlfn.IFS(Table2[[#This Row],[Current Upsell $ ]]=0,"",Table2[[#This Row],[Current Upsell $ ]]&gt;=400,"High",Table2[[#This Row],[Current Upsell $ ]]&gt;=100,"Medium", Table2[[#This Row],[Current Upsell $ ]]&lt;100,"Low")</f>
        <v/>
      </c>
      <c r="K5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7" spans="1:11" x14ac:dyDescent="0.2">
      <c r="A547">
        <v>100045</v>
      </c>
      <c r="B547" t="s">
        <v>1</v>
      </c>
      <c r="C547">
        <v>9</v>
      </c>
      <c r="D547">
        <v>12</v>
      </c>
      <c r="E547">
        <f>IF((Table2[[#This Row],[Number of Users]]-Table2[[#This Row],[Licenses Bought]]) &gt; 0,(Table2[[#This Row],[Number of Users]]-Table2[[#This Row],[Licenses Bought]]),0)</f>
        <v>3</v>
      </c>
      <c r="F547" s="1">
        <v>44317</v>
      </c>
      <c r="G547">
        <v>225</v>
      </c>
      <c r="H547" s="4">
        <v>25</v>
      </c>
      <c r="I547">
        <f xml:space="preserve"> IF(Table2[[#This Row],[Sales Month]]=MAX(Table2[Sales Month]),Table2[[#This Row],[Upsell $ Per Non-Paying User]]*Table2[[#This Row],[Non-Paying Users]],0)</f>
        <v>0</v>
      </c>
      <c r="J547" s="7" t="str" cm="1">
        <f t="array" ref="J547">_xlfn.IFS(Table2[[#This Row],[Current Upsell $ ]]=0,"",Table2[[#This Row],[Current Upsell $ ]]&gt;=400,"High",Table2[[#This Row],[Current Upsell $ ]]&gt;=100,"Medium", Table2[[#This Row],[Current Upsell $ ]]&lt;100,"Low")</f>
        <v/>
      </c>
      <c r="K5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8" spans="1:11" x14ac:dyDescent="0.2">
      <c r="A548">
        <v>100046</v>
      </c>
      <c r="B548" t="s">
        <v>3</v>
      </c>
      <c r="C548">
        <v>0</v>
      </c>
      <c r="D548">
        <v>7</v>
      </c>
      <c r="E548">
        <f>IF((Table2[[#This Row],[Number of Users]]-Table2[[#This Row],[Licenses Bought]]) &gt; 0,(Table2[[#This Row],[Number of Users]]-Table2[[#This Row],[Licenses Bought]]),0)</f>
        <v>7</v>
      </c>
      <c r="F548" s="1">
        <v>43983</v>
      </c>
      <c r="G548">
        <v>0</v>
      </c>
      <c r="H548" s="4">
        <v>10</v>
      </c>
      <c r="I548">
        <f xml:space="preserve"> IF(Table2[[#This Row],[Sales Month]]=MAX(Table2[Sales Month]),Table2[[#This Row],[Upsell $ Per Non-Paying User]]*Table2[[#This Row],[Non-Paying Users]],0)</f>
        <v>0</v>
      </c>
      <c r="J548" s="7" t="str" cm="1">
        <f t="array" ref="J548">_xlfn.IFS(Table2[[#This Row],[Current Upsell $ ]]=0,"",Table2[[#This Row],[Current Upsell $ ]]&gt;=400,"High",Table2[[#This Row],[Current Upsell $ ]]&gt;=100,"Medium", Table2[[#This Row],[Current Upsell $ ]]&lt;100,"Low")</f>
        <v/>
      </c>
      <c r="K5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49" spans="1:11" x14ac:dyDescent="0.2">
      <c r="A549">
        <v>100046</v>
      </c>
      <c r="B549" t="s">
        <v>3</v>
      </c>
      <c r="C549">
        <v>0</v>
      </c>
      <c r="D549">
        <v>7</v>
      </c>
      <c r="E549">
        <f>IF((Table2[[#This Row],[Number of Users]]-Table2[[#This Row],[Licenses Bought]]) &gt; 0,(Table2[[#This Row],[Number of Users]]-Table2[[#This Row],[Licenses Bought]]),0)</f>
        <v>7</v>
      </c>
      <c r="F549" s="1">
        <v>44013</v>
      </c>
      <c r="G549">
        <v>0</v>
      </c>
      <c r="H549" s="4">
        <v>10</v>
      </c>
      <c r="I549">
        <f xml:space="preserve"> IF(Table2[[#This Row],[Sales Month]]=MAX(Table2[Sales Month]),Table2[[#This Row],[Upsell $ Per Non-Paying User]]*Table2[[#This Row],[Non-Paying Users]],0)</f>
        <v>0</v>
      </c>
      <c r="J549" s="7" t="str" cm="1">
        <f t="array" ref="J549">_xlfn.IFS(Table2[[#This Row],[Current Upsell $ ]]=0,"",Table2[[#This Row],[Current Upsell $ ]]&gt;=400,"High",Table2[[#This Row],[Current Upsell $ ]]&gt;=100,"Medium", Table2[[#This Row],[Current Upsell $ ]]&lt;100,"Low")</f>
        <v/>
      </c>
      <c r="K5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0" spans="1:11" x14ac:dyDescent="0.2">
      <c r="A550">
        <v>100046</v>
      </c>
      <c r="B550" t="s">
        <v>3</v>
      </c>
      <c r="C550">
        <v>0</v>
      </c>
      <c r="D550">
        <v>7</v>
      </c>
      <c r="E550">
        <f>IF((Table2[[#This Row],[Number of Users]]-Table2[[#This Row],[Licenses Bought]]) &gt; 0,(Table2[[#This Row],[Number of Users]]-Table2[[#This Row],[Licenses Bought]]),0)</f>
        <v>7</v>
      </c>
      <c r="F550" s="1">
        <v>44044</v>
      </c>
      <c r="G550">
        <v>0</v>
      </c>
      <c r="H550" s="4">
        <v>10</v>
      </c>
      <c r="I550">
        <f xml:space="preserve"> IF(Table2[[#This Row],[Sales Month]]=MAX(Table2[Sales Month]),Table2[[#This Row],[Upsell $ Per Non-Paying User]]*Table2[[#This Row],[Non-Paying Users]],0)</f>
        <v>0</v>
      </c>
      <c r="J550" s="7" t="str" cm="1">
        <f t="array" ref="J550">_xlfn.IFS(Table2[[#This Row],[Current Upsell $ ]]=0,"",Table2[[#This Row],[Current Upsell $ ]]&gt;=400,"High",Table2[[#This Row],[Current Upsell $ ]]&gt;=100,"Medium", Table2[[#This Row],[Current Upsell $ ]]&lt;100,"Low")</f>
        <v/>
      </c>
      <c r="K5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1" spans="1:11" x14ac:dyDescent="0.2">
      <c r="A551">
        <v>100047</v>
      </c>
      <c r="B551" t="s">
        <v>3</v>
      </c>
      <c r="C551">
        <v>0</v>
      </c>
      <c r="D551">
        <v>8</v>
      </c>
      <c r="E551">
        <f>IF((Table2[[#This Row],[Number of Users]]-Table2[[#This Row],[Licenses Bought]]) &gt; 0,(Table2[[#This Row],[Number of Users]]-Table2[[#This Row],[Licenses Bought]]),0)</f>
        <v>8</v>
      </c>
      <c r="F551" s="1">
        <v>43983</v>
      </c>
      <c r="G551">
        <v>0</v>
      </c>
      <c r="H551" s="4">
        <v>10</v>
      </c>
      <c r="I551">
        <f xml:space="preserve"> IF(Table2[[#This Row],[Sales Month]]=MAX(Table2[Sales Month]),Table2[[#This Row],[Upsell $ Per Non-Paying User]]*Table2[[#This Row],[Non-Paying Users]],0)</f>
        <v>0</v>
      </c>
      <c r="J551" s="7" t="str" cm="1">
        <f t="array" ref="J551">_xlfn.IFS(Table2[[#This Row],[Current Upsell $ ]]=0,"",Table2[[#This Row],[Current Upsell $ ]]&gt;=400,"High",Table2[[#This Row],[Current Upsell $ ]]&gt;=100,"Medium", Table2[[#This Row],[Current Upsell $ ]]&lt;100,"Low")</f>
        <v/>
      </c>
      <c r="K5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2" spans="1:11" x14ac:dyDescent="0.2">
      <c r="A552">
        <v>100047</v>
      </c>
      <c r="B552" t="s">
        <v>3</v>
      </c>
      <c r="C552">
        <v>0</v>
      </c>
      <c r="D552">
        <v>8</v>
      </c>
      <c r="E552">
        <f>IF((Table2[[#This Row],[Number of Users]]-Table2[[#This Row],[Licenses Bought]]) &gt; 0,(Table2[[#This Row],[Number of Users]]-Table2[[#This Row],[Licenses Bought]]),0)</f>
        <v>8</v>
      </c>
      <c r="F552" s="1">
        <v>44013</v>
      </c>
      <c r="G552">
        <v>0</v>
      </c>
      <c r="H552" s="4">
        <v>10</v>
      </c>
      <c r="I552">
        <f xml:space="preserve"> IF(Table2[[#This Row],[Sales Month]]=MAX(Table2[Sales Month]),Table2[[#This Row],[Upsell $ Per Non-Paying User]]*Table2[[#This Row],[Non-Paying Users]],0)</f>
        <v>0</v>
      </c>
      <c r="J552" s="7" t="str" cm="1">
        <f t="array" ref="J552">_xlfn.IFS(Table2[[#This Row],[Current Upsell $ ]]=0,"",Table2[[#This Row],[Current Upsell $ ]]&gt;=400,"High",Table2[[#This Row],[Current Upsell $ ]]&gt;=100,"Medium", Table2[[#This Row],[Current Upsell $ ]]&lt;100,"Low")</f>
        <v/>
      </c>
      <c r="K5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3" spans="1:11" x14ac:dyDescent="0.2">
      <c r="A553">
        <v>100047</v>
      </c>
      <c r="B553" t="s">
        <v>3</v>
      </c>
      <c r="C553">
        <v>0</v>
      </c>
      <c r="D553">
        <v>8</v>
      </c>
      <c r="E553">
        <f>IF((Table2[[#This Row],[Number of Users]]-Table2[[#This Row],[Licenses Bought]]) &gt; 0,(Table2[[#This Row],[Number of Users]]-Table2[[#This Row],[Licenses Bought]]),0)</f>
        <v>8</v>
      </c>
      <c r="F553" s="1">
        <v>44044</v>
      </c>
      <c r="G553">
        <v>0</v>
      </c>
      <c r="H553" s="4">
        <v>10</v>
      </c>
      <c r="I553">
        <f xml:space="preserve"> IF(Table2[[#This Row],[Sales Month]]=MAX(Table2[Sales Month]),Table2[[#This Row],[Upsell $ Per Non-Paying User]]*Table2[[#This Row],[Non-Paying Users]],0)</f>
        <v>0</v>
      </c>
      <c r="J553" s="7" t="str" cm="1">
        <f t="array" ref="J553">_xlfn.IFS(Table2[[#This Row],[Current Upsell $ ]]=0,"",Table2[[#This Row],[Current Upsell $ ]]&gt;=400,"High",Table2[[#This Row],[Current Upsell $ ]]&gt;=100,"Medium", Table2[[#This Row],[Current Upsell $ ]]&lt;100,"Low")</f>
        <v/>
      </c>
      <c r="K5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4" spans="1:11" x14ac:dyDescent="0.2">
      <c r="A554">
        <v>100047</v>
      </c>
      <c r="B554" t="s">
        <v>3</v>
      </c>
      <c r="C554">
        <v>0</v>
      </c>
      <c r="D554">
        <v>6</v>
      </c>
      <c r="E554">
        <f>IF((Table2[[#This Row],[Number of Users]]-Table2[[#This Row],[Licenses Bought]]) &gt; 0,(Table2[[#This Row],[Number of Users]]-Table2[[#This Row],[Licenses Bought]]),0)</f>
        <v>6</v>
      </c>
      <c r="F554" s="1">
        <v>44075</v>
      </c>
      <c r="G554">
        <v>0</v>
      </c>
      <c r="H554" s="4">
        <v>10</v>
      </c>
      <c r="I554">
        <f xml:space="preserve"> IF(Table2[[#This Row],[Sales Month]]=MAX(Table2[Sales Month]),Table2[[#This Row],[Upsell $ Per Non-Paying User]]*Table2[[#This Row],[Non-Paying Users]],0)</f>
        <v>0</v>
      </c>
      <c r="J554" s="7" t="str" cm="1">
        <f t="array" ref="J554">_xlfn.IFS(Table2[[#This Row],[Current Upsell $ ]]=0,"",Table2[[#This Row],[Current Upsell $ ]]&gt;=400,"High",Table2[[#This Row],[Current Upsell $ ]]&gt;=100,"Medium", Table2[[#This Row],[Current Upsell $ ]]&lt;100,"Low")</f>
        <v/>
      </c>
      <c r="K5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5" spans="1:11" x14ac:dyDescent="0.2">
      <c r="A555">
        <v>100047</v>
      </c>
      <c r="B555" t="s">
        <v>3</v>
      </c>
      <c r="C555">
        <v>0</v>
      </c>
      <c r="D555">
        <v>8</v>
      </c>
      <c r="E555">
        <f>IF((Table2[[#This Row],[Number of Users]]-Table2[[#This Row],[Licenses Bought]]) &gt; 0,(Table2[[#This Row],[Number of Users]]-Table2[[#This Row],[Licenses Bought]]),0)</f>
        <v>8</v>
      </c>
      <c r="F555" s="1">
        <v>44105</v>
      </c>
      <c r="G555">
        <v>0</v>
      </c>
      <c r="H555" s="4">
        <v>10</v>
      </c>
      <c r="I555">
        <f xml:space="preserve"> IF(Table2[[#This Row],[Sales Month]]=MAX(Table2[Sales Month]),Table2[[#This Row],[Upsell $ Per Non-Paying User]]*Table2[[#This Row],[Non-Paying Users]],0)</f>
        <v>0</v>
      </c>
      <c r="J555" s="7" t="str" cm="1">
        <f t="array" ref="J555">_xlfn.IFS(Table2[[#This Row],[Current Upsell $ ]]=0,"",Table2[[#This Row],[Current Upsell $ ]]&gt;=400,"High",Table2[[#This Row],[Current Upsell $ ]]&gt;=100,"Medium", Table2[[#This Row],[Current Upsell $ ]]&lt;100,"Low")</f>
        <v/>
      </c>
      <c r="K5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6" spans="1:11" x14ac:dyDescent="0.2">
      <c r="A556">
        <v>100047</v>
      </c>
      <c r="B556" t="s">
        <v>3</v>
      </c>
      <c r="C556">
        <v>0</v>
      </c>
      <c r="D556">
        <v>8</v>
      </c>
      <c r="E556">
        <f>IF((Table2[[#This Row],[Number of Users]]-Table2[[#This Row],[Licenses Bought]]) &gt; 0,(Table2[[#This Row],[Number of Users]]-Table2[[#This Row],[Licenses Bought]]),0)</f>
        <v>8</v>
      </c>
      <c r="F556" s="1">
        <v>44136</v>
      </c>
      <c r="G556">
        <v>0</v>
      </c>
      <c r="H556" s="4">
        <v>10</v>
      </c>
      <c r="I556">
        <f xml:space="preserve"> IF(Table2[[#This Row],[Sales Month]]=MAX(Table2[Sales Month]),Table2[[#This Row],[Upsell $ Per Non-Paying User]]*Table2[[#This Row],[Non-Paying Users]],0)</f>
        <v>0</v>
      </c>
      <c r="J556" s="7" t="str" cm="1">
        <f t="array" ref="J556">_xlfn.IFS(Table2[[#This Row],[Current Upsell $ ]]=0,"",Table2[[#This Row],[Current Upsell $ ]]&gt;=400,"High",Table2[[#This Row],[Current Upsell $ ]]&gt;=100,"Medium", Table2[[#This Row],[Current Upsell $ ]]&lt;100,"Low")</f>
        <v/>
      </c>
      <c r="K5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7" spans="1:11" x14ac:dyDescent="0.2">
      <c r="A557">
        <v>100047</v>
      </c>
      <c r="B557" t="s">
        <v>3</v>
      </c>
      <c r="C557">
        <v>0</v>
      </c>
      <c r="D557">
        <v>9</v>
      </c>
      <c r="E557">
        <f>IF((Table2[[#This Row],[Number of Users]]-Table2[[#This Row],[Licenses Bought]]) &gt; 0,(Table2[[#This Row],[Number of Users]]-Table2[[#This Row],[Licenses Bought]]),0)</f>
        <v>9</v>
      </c>
      <c r="F557" s="1">
        <v>44166</v>
      </c>
      <c r="G557">
        <v>0</v>
      </c>
      <c r="H557" s="4">
        <v>10</v>
      </c>
      <c r="I557">
        <f xml:space="preserve"> IF(Table2[[#This Row],[Sales Month]]=MAX(Table2[Sales Month]),Table2[[#This Row],[Upsell $ Per Non-Paying User]]*Table2[[#This Row],[Non-Paying Users]],0)</f>
        <v>0</v>
      </c>
      <c r="J557" s="7" t="str" cm="1">
        <f t="array" ref="J557">_xlfn.IFS(Table2[[#This Row],[Current Upsell $ ]]=0,"",Table2[[#This Row],[Current Upsell $ ]]&gt;=400,"High",Table2[[#This Row],[Current Upsell $ ]]&gt;=100,"Medium", Table2[[#This Row],[Current Upsell $ ]]&lt;100,"Low")</f>
        <v/>
      </c>
      <c r="K5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8" spans="1:11" x14ac:dyDescent="0.2">
      <c r="A558">
        <v>100047</v>
      </c>
      <c r="B558" t="s">
        <v>3</v>
      </c>
      <c r="C558">
        <v>0</v>
      </c>
      <c r="D558">
        <v>8</v>
      </c>
      <c r="E558">
        <f>IF((Table2[[#This Row],[Number of Users]]-Table2[[#This Row],[Licenses Bought]]) &gt; 0,(Table2[[#This Row],[Number of Users]]-Table2[[#This Row],[Licenses Bought]]),0)</f>
        <v>8</v>
      </c>
      <c r="F558" s="1">
        <v>44197</v>
      </c>
      <c r="G558">
        <v>0</v>
      </c>
      <c r="H558" s="4">
        <v>10</v>
      </c>
      <c r="I558">
        <f xml:space="preserve"> IF(Table2[[#This Row],[Sales Month]]=MAX(Table2[Sales Month]),Table2[[#This Row],[Upsell $ Per Non-Paying User]]*Table2[[#This Row],[Non-Paying Users]],0)</f>
        <v>0</v>
      </c>
      <c r="J558" s="7" t="str" cm="1">
        <f t="array" ref="J558">_xlfn.IFS(Table2[[#This Row],[Current Upsell $ ]]=0,"",Table2[[#This Row],[Current Upsell $ ]]&gt;=400,"High",Table2[[#This Row],[Current Upsell $ ]]&gt;=100,"Medium", Table2[[#This Row],[Current Upsell $ ]]&lt;100,"Low")</f>
        <v/>
      </c>
      <c r="K5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59" spans="1:11" x14ac:dyDescent="0.2">
      <c r="A559">
        <v>100048</v>
      </c>
      <c r="B559" t="s">
        <v>3</v>
      </c>
      <c r="C559">
        <v>0</v>
      </c>
      <c r="D559">
        <v>8</v>
      </c>
      <c r="E559">
        <f>IF((Table2[[#This Row],[Number of Users]]-Table2[[#This Row],[Licenses Bought]]) &gt; 0,(Table2[[#This Row],[Number of Users]]-Table2[[#This Row],[Licenses Bought]]),0)</f>
        <v>8</v>
      </c>
      <c r="F559" s="1">
        <v>43983</v>
      </c>
      <c r="G559">
        <v>0</v>
      </c>
      <c r="H559" s="4">
        <v>10</v>
      </c>
      <c r="I559">
        <f xml:space="preserve"> IF(Table2[[#This Row],[Sales Month]]=MAX(Table2[Sales Month]),Table2[[#This Row],[Upsell $ Per Non-Paying User]]*Table2[[#This Row],[Non-Paying Users]],0)</f>
        <v>0</v>
      </c>
      <c r="J559" s="7" t="str" cm="1">
        <f t="array" ref="J559">_xlfn.IFS(Table2[[#This Row],[Current Upsell $ ]]=0,"",Table2[[#This Row],[Current Upsell $ ]]&gt;=400,"High",Table2[[#This Row],[Current Upsell $ ]]&gt;=100,"Medium", Table2[[#This Row],[Current Upsell $ ]]&lt;100,"Low")</f>
        <v/>
      </c>
      <c r="K5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0" spans="1:11" x14ac:dyDescent="0.2">
      <c r="A560">
        <v>100048</v>
      </c>
      <c r="B560" t="s">
        <v>0</v>
      </c>
      <c r="C560">
        <v>4</v>
      </c>
      <c r="D560">
        <v>7</v>
      </c>
      <c r="E560">
        <f>IF((Table2[[#This Row],[Number of Users]]-Table2[[#This Row],[Licenses Bought]]) &gt; 0,(Table2[[#This Row],[Number of Users]]-Table2[[#This Row],[Licenses Bought]]),0)</f>
        <v>3</v>
      </c>
      <c r="F560" s="1">
        <v>44013</v>
      </c>
      <c r="G560">
        <v>40</v>
      </c>
      <c r="H560" s="4">
        <v>10</v>
      </c>
      <c r="I560">
        <f xml:space="preserve"> IF(Table2[[#This Row],[Sales Month]]=MAX(Table2[Sales Month]),Table2[[#This Row],[Upsell $ Per Non-Paying User]]*Table2[[#This Row],[Non-Paying Users]],0)</f>
        <v>0</v>
      </c>
      <c r="J560" s="7" t="str" cm="1">
        <f t="array" ref="J560">_xlfn.IFS(Table2[[#This Row],[Current Upsell $ ]]=0,"",Table2[[#This Row],[Current Upsell $ ]]&gt;=400,"High",Table2[[#This Row],[Current Upsell $ ]]&gt;=100,"Medium", Table2[[#This Row],[Current Upsell $ ]]&lt;100,"Low")</f>
        <v/>
      </c>
      <c r="K5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1" spans="1:11" x14ac:dyDescent="0.2">
      <c r="A561">
        <v>100048</v>
      </c>
      <c r="B561" t="s">
        <v>0</v>
      </c>
      <c r="C561">
        <v>4</v>
      </c>
      <c r="D561">
        <v>9</v>
      </c>
      <c r="E561">
        <f>IF((Table2[[#This Row],[Number of Users]]-Table2[[#This Row],[Licenses Bought]]) &gt; 0,(Table2[[#This Row],[Number of Users]]-Table2[[#This Row],[Licenses Bought]]),0)</f>
        <v>5</v>
      </c>
      <c r="F561" s="1">
        <v>44044</v>
      </c>
      <c r="G561">
        <v>40</v>
      </c>
      <c r="H561" s="4">
        <v>10</v>
      </c>
      <c r="I561">
        <f xml:space="preserve"> IF(Table2[[#This Row],[Sales Month]]=MAX(Table2[Sales Month]),Table2[[#This Row],[Upsell $ Per Non-Paying User]]*Table2[[#This Row],[Non-Paying Users]],0)</f>
        <v>0</v>
      </c>
      <c r="J561" s="7" t="str" cm="1">
        <f t="array" ref="J561">_xlfn.IFS(Table2[[#This Row],[Current Upsell $ ]]=0,"",Table2[[#This Row],[Current Upsell $ ]]&gt;=400,"High",Table2[[#This Row],[Current Upsell $ ]]&gt;=100,"Medium", Table2[[#This Row],[Current Upsell $ ]]&lt;100,"Low")</f>
        <v/>
      </c>
      <c r="K5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2" spans="1:11" x14ac:dyDescent="0.2">
      <c r="A562">
        <v>100048</v>
      </c>
      <c r="B562" t="s">
        <v>0</v>
      </c>
      <c r="C562">
        <v>6</v>
      </c>
      <c r="D562">
        <v>9</v>
      </c>
      <c r="E562">
        <f>IF((Table2[[#This Row],[Number of Users]]-Table2[[#This Row],[Licenses Bought]]) &gt; 0,(Table2[[#This Row],[Number of Users]]-Table2[[#This Row],[Licenses Bought]]),0)</f>
        <v>3</v>
      </c>
      <c r="F562" s="1">
        <v>44075</v>
      </c>
      <c r="G562">
        <v>60</v>
      </c>
      <c r="H562" s="4">
        <v>10</v>
      </c>
      <c r="I562">
        <f xml:space="preserve"> IF(Table2[[#This Row],[Sales Month]]=MAX(Table2[Sales Month]),Table2[[#This Row],[Upsell $ Per Non-Paying User]]*Table2[[#This Row],[Non-Paying Users]],0)</f>
        <v>0</v>
      </c>
      <c r="J562" s="7" t="str" cm="1">
        <f t="array" ref="J562">_xlfn.IFS(Table2[[#This Row],[Current Upsell $ ]]=0,"",Table2[[#This Row],[Current Upsell $ ]]&gt;=400,"High",Table2[[#This Row],[Current Upsell $ ]]&gt;=100,"Medium", Table2[[#This Row],[Current Upsell $ ]]&lt;100,"Low")</f>
        <v/>
      </c>
      <c r="K5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3" spans="1:11" x14ac:dyDescent="0.2">
      <c r="A563">
        <v>100048</v>
      </c>
      <c r="B563" t="s">
        <v>0</v>
      </c>
      <c r="C563">
        <v>6</v>
      </c>
      <c r="D563">
        <v>8</v>
      </c>
      <c r="E563">
        <f>IF((Table2[[#This Row],[Number of Users]]-Table2[[#This Row],[Licenses Bought]]) &gt; 0,(Table2[[#This Row],[Number of Users]]-Table2[[#This Row],[Licenses Bought]]),0)</f>
        <v>2</v>
      </c>
      <c r="F563" s="1">
        <v>44105</v>
      </c>
      <c r="G563">
        <v>60</v>
      </c>
      <c r="H563" s="4">
        <v>10</v>
      </c>
      <c r="I563">
        <f xml:space="preserve"> IF(Table2[[#This Row],[Sales Month]]=MAX(Table2[Sales Month]),Table2[[#This Row],[Upsell $ Per Non-Paying User]]*Table2[[#This Row],[Non-Paying Users]],0)</f>
        <v>0</v>
      </c>
      <c r="J563" s="7" t="str" cm="1">
        <f t="array" ref="J563">_xlfn.IFS(Table2[[#This Row],[Current Upsell $ ]]=0,"",Table2[[#This Row],[Current Upsell $ ]]&gt;=400,"High",Table2[[#This Row],[Current Upsell $ ]]&gt;=100,"Medium", Table2[[#This Row],[Current Upsell $ ]]&lt;100,"Low")</f>
        <v/>
      </c>
      <c r="K5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4" spans="1:11" x14ac:dyDescent="0.2">
      <c r="A564">
        <v>100048</v>
      </c>
      <c r="B564" t="s">
        <v>0</v>
      </c>
      <c r="C564">
        <v>6</v>
      </c>
      <c r="D564">
        <v>8</v>
      </c>
      <c r="E564">
        <f>IF((Table2[[#This Row],[Number of Users]]-Table2[[#This Row],[Licenses Bought]]) &gt; 0,(Table2[[#This Row],[Number of Users]]-Table2[[#This Row],[Licenses Bought]]),0)</f>
        <v>2</v>
      </c>
      <c r="F564" s="1">
        <v>44136</v>
      </c>
      <c r="G564">
        <v>60</v>
      </c>
      <c r="H564" s="4">
        <v>10</v>
      </c>
      <c r="I564">
        <f xml:space="preserve"> IF(Table2[[#This Row],[Sales Month]]=MAX(Table2[Sales Month]),Table2[[#This Row],[Upsell $ Per Non-Paying User]]*Table2[[#This Row],[Non-Paying Users]],0)</f>
        <v>0</v>
      </c>
      <c r="J564" s="7" t="str" cm="1">
        <f t="array" ref="J564">_xlfn.IFS(Table2[[#This Row],[Current Upsell $ ]]=0,"",Table2[[#This Row],[Current Upsell $ ]]&gt;=400,"High",Table2[[#This Row],[Current Upsell $ ]]&gt;=100,"Medium", Table2[[#This Row],[Current Upsell $ ]]&lt;100,"Low")</f>
        <v/>
      </c>
      <c r="K5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5" spans="1:11" x14ac:dyDescent="0.2">
      <c r="A565">
        <v>100048</v>
      </c>
      <c r="B565" t="s">
        <v>0</v>
      </c>
      <c r="C565">
        <v>6</v>
      </c>
      <c r="D565">
        <v>7</v>
      </c>
      <c r="E565">
        <f>IF((Table2[[#This Row],[Number of Users]]-Table2[[#This Row],[Licenses Bought]]) &gt; 0,(Table2[[#This Row],[Number of Users]]-Table2[[#This Row],[Licenses Bought]]),0)</f>
        <v>1</v>
      </c>
      <c r="F565" s="1">
        <v>44166</v>
      </c>
      <c r="G565">
        <v>60</v>
      </c>
      <c r="H565" s="4">
        <v>10</v>
      </c>
      <c r="I565">
        <f xml:space="preserve"> IF(Table2[[#This Row],[Sales Month]]=MAX(Table2[Sales Month]),Table2[[#This Row],[Upsell $ Per Non-Paying User]]*Table2[[#This Row],[Non-Paying Users]],0)</f>
        <v>0</v>
      </c>
      <c r="J565" s="7" t="str" cm="1">
        <f t="array" ref="J565">_xlfn.IFS(Table2[[#This Row],[Current Upsell $ ]]=0,"",Table2[[#This Row],[Current Upsell $ ]]&gt;=400,"High",Table2[[#This Row],[Current Upsell $ ]]&gt;=100,"Medium", Table2[[#This Row],[Current Upsell $ ]]&lt;100,"Low")</f>
        <v/>
      </c>
      <c r="K5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6" spans="1:11" x14ac:dyDescent="0.2">
      <c r="A566">
        <v>100048</v>
      </c>
      <c r="B566" t="s">
        <v>0</v>
      </c>
      <c r="C566">
        <v>6</v>
      </c>
      <c r="D566">
        <v>8</v>
      </c>
      <c r="E566">
        <f>IF((Table2[[#This Row],[Number of Users]]-Table2[[#This Row],[Licenses Bought]]) &gt; 0,(Table2[[#This Row],[Number of Users]]-Table2[[#This Row],[Licenses Bought]]),0)</f>
        <v>2</v>
      </c>
      <c r="F566" s="1">
        <v>44197</v>
      </c>
      <c r="G566">
        <v>60</v>
      </c>
      <c r="H566" s="4">
        <v>10</v>
      </c>
      <c r="I566">
        <f xml:space="preserve"> IF(Table2[[#This Row],[Sales Month]]=MAX(Table2[Sales Month]),Table2[[#This Row],[Upsell $ Per Non-Paying User]]*Table2[[#This Row],[Non-Paying Users]],0)</f>
        <v>0</v>
      </c>
      <c r="J566" s="7" t="str" cm="1">
        <f t="array" ref="J566">_xlfn.IFS(Table2[[#This Row],[Current Upsell $ ]]=0,"",Table2[[#This Row],[Current Upsell $ ]]&gt;=400,"High",Table2[[#This Row],[Current Upsell $ ]]&gt;=100,"Medium", Table2[[#This Row],[Current Upsell $ ]]&lt;100,"Low")</f>
        <v/>
      </c>
      <c r="K5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7" spans="1:11" x14ac:dyDescent="0.2">
      <c r="A567">
        <v>100048</v>
      </c>
      <c r="B567" t="s">
        <v>0</v>
      </c>
      <c r="C567">
        <v>6</v>
      </c>
      <c r="D567">
        <v>8</v>
      </c>
      <c r="E567">
        <f>IF((Table2[[#This Row],[Number of Users]]-Table2[[#This Row],[Licenses Bought]]) &gt; 0,(Table2[[#This Row],[Number of Users]]-Table2[[#This Row],[Licenses Bought]]),0)</f>
        <v>2</v>
      </c>
      <c r="F567" s="1">
        <v>44228</v>
      </c>
      <c r="G567">
        <v>60</v>
      </c>
      <c r="H567" s="4">
        <v>10</v>
      </c>
      <c r="I567">
        <f xml:space="preserve"> IF(Table2[[#This Row],[Sales Month]]=MAX(Table2[Sales Month]),Table2[[#This Row],[Upsell $ Per Non-Paying User]]*Table2[[#This Row],[Non-Paying Users]],0)</f>
        <v>0</v>
      </c>
      <c r="J567" s="7" t="str" cm="1">
        <f t="array" ref="J567">_xlfn.IFS(Table2[[#This Row],[Current Upsell $ ]]=0,"",Table2[[#This Row],[Current Upsell $ ]]&gt;=400,"High",Table2[[#This Row],[Current Upsell $ ]]&gt;=100,"Medium", Table2[[#This Row],[Current Upsell $ ]]&lt;100,"Low")</f>
        <v/>
      </c>
      <c r="K5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8" spans="1:11" x14ac:dyDescent="0.2">
      <c r="A568">
        <v>100048</v>
      </c>
      <c r="B568" t="s">
        <v>0</v>
      </c>
      <c r="C568">
        <v>6</v>
      </c>
      <c r="D568">
        <v>9</v>
      </c>
      <c r="E568">
        <f>IF((Table2[[#This Row],[Number of Users]]-Table2[[#This Row],[Licenses Bought]]) &gt; 0,(Table2[[#This Row],[Number of Users]]-Table2[[#This Row],[Licenses Bought]]),0)</f>
        <v>3</v>
      </c>
      <c r="F568" s="1">
        <v>44256</v>
      </c>
      <c r="G568">
        <v>60</v>
      </c>
      <c r="H568" s="4">
        <v>10</v>
      </c>
      <c r="I568">
        <f xml:space="preserve"> IF(Table2[[#This Row],[Sales Month]]=MAX(Table2[Sales Month]),Table2[[#This Row],[Upsell $ Per Non-Paying User]]*Table2[[#This Row],[Non-Paying Users]],0)</f>
        <v>0</v>
      </c>
      <c r="J568" s="7" t="str" cm="1">
        <f t="array" ref="J568">_xlfn.IFS(Table2[[#This Row],[Current Upsell $ ]]=0,"",Table2[[#This Row],[Current Upsell $ ]]&gt;=400,"High",Table2[[#This Row],[Current Upsell $ ]]&gt;=100,"Medium", Table2[[#This Row],[Current Upsell $ ]]&lt;100,"Low")</f>
        <v/>
      </c>
      <c r="K5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69" spans="1:11" x14ac:dyDescent="0.2">
      <c r="A569">
        <v>100048</v>
      </c>
      <c r="B569" t="s">
        <v>0</v>
      </c>
      <c r="C569">
        <v>6</v>
      </c>
      <c r="D569">
        <v>6</v>
      </c>
      <c r="E569">
        <f>IF((Table2[[#This Row],[Number of Users]]-Table2[[#This Row],[Licenses Bought]]) &gt; 0,(Table2[[#This Row],[Number of Users]]-Table2[[#This Row],[Licenses Bought]]),0)</f>
        <v>0</v>
      </c>
      <c r="F569" s="1">
        <v>44287</v>
      </c>
      <c r="G569">
        <v>60</v>
      </c>
      <c r="H569" s="4">
        <v>10</v>
      </c>
      <c r="I569">
        <f xml:space="preserve"> IF(Table2[[#This Row],[Sales Month]]=MAX(Table2[Sales Month]),Table2[[#This Row],[Upsell $ Per Non-Paying User]]*Table2[[#This Row],[Non-Paying Users]],0)</f>
        <v>0</v>
      </c>
      <c r="J569" s="7" t="str" cm="1">
        <f t="array" ref="J569">_xlfn.IFS(Table2[[#This Row],[Current Upsell $ ]]=0,"",Table2[[#This Row],[Current Upsell $ ]]&gt;=400,"High",Table2[[#This Row],[Current Upsell $ ]]&gt;=100,"Medium", Table2[[#This Row],[Current Upsell $ ]]&lt;100,"Low")</f>
        <v/>
      </c>
      <c r="K5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0" spans="1:11" x14ac:dyDescent="0.2">
      <c r="A570">
        <v>100048</v>
      </c>
      <c r="B570" t="s">
        <v>0</v>
      </c>
      <c r="C570">
        <v>6</v>
      </c>
      <c r="D570">
        <v>7</v>
      </c>
      <c r="E570">
        <f>IF((Table2[[#This Row],[Number of Users]]-Table2[[#This Row],[Licenses Bought]]) &gt; 0,(Table2[[#This Row],[Number of Users]]-Table2[[#This Row],[Licenses Bought]]),0)</f>
        <v>1</v>
      </c>
      <c r="F570" s="1">
        <v>44317</v>
      </c>
      <c r="G570">
        <v>60</v>
      </c>
      <c r="H570" s="4">
        <v>10</v>
      </c>
      <c r="I570">
        <f xml:space="preserve"> IF(Table2[[#This Row],[Sales Month]]=MAX(Table2[Sales Month]),Table2[[#This Row],[Upsell $ Per Non-Paying User]]*Table2[[#This Row],[Non-Paying Users]],0)</f>
        <v>0</v>
      </c>
      <c r="J570" s="7" t="str" cm="1">
        <f t="array" ref="J570">_xlfn.IFS(Table2[[#This Row],[Current Upsell $ ]]=0,"",Table2[[#This Row],[Current Upsell $ ]]&gt;=400,"High",Table2[[#This Row],[Current Upsell $ ]]&gt;=100,"Medium", Table2[[#This Row],[Current Upsell $ ]]&lt;100,"Low")</f>
        <v/>
      </c>
      <c r="K5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1" spans="1:11" x14ac:dyDescent="0.2">
      <c r="A571">
        <v>100049</v>
      </c>
      <c r="B571" t="s">
        <v>3</v>
      </c>
      <c r="C571">
        <v>0</v>
      </c>
      <c r="D571">
        <v>5</v>
      </c>
      <c r="E571">
        <f>IF((Table2[[#This Row],[Number of Users]]-Table2[[#This Row],[Licenses Bought]]) &gt; 0,(Table2[[#This Row],[Number of Users]]-Table2[[#This Row],[Licenses Bought]]),0)</f>
        <v>5</v>
      </c>
      <c r="F571" s="1">
        <v>43983</v>
      </c>
      <c r="G571">
        <v>0</v>
      </c>
      <c r="H571" s="4">
        <v>10</v>
      </c>
      <c r="I571">
        <f xml:space="preserve"> IF(Table2[[#This Row],[Sales Month]]=MAX(Table2[Sales Month]),Table2[[#This Row],[Upsell $ Per Non-Paying User]]*Table2[[#This Row],[Non-Paying Users]],0)</f>
        <v>0</v>
      </c>
      <c r="J571" s="7" t="str" cm="1">
        <f t="array" ref="J571">_xlfn.IFS(Table2[[#This Row],[Current Upsell $ ]]=0,"",Table2[[#This Row],[Current Upsell $ ]]&gt;=400,"High",Table2[[#This Row],[Current Upsell $ ]]&gt;=100,"Medium", Table2[[#This Row],[Current Upsell $ ]]&lt;100,"Low")</f>
        <v/>
      </c>
      <c r="K5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2" spans="1:11" x14ac:dyDescent="0.2">
      <c r="A572">
        <v>100049</v>
      </c>
      <c r="B572" t="s">
        <v>3</v>
      </c>
      <c r="C572">
        <v>0</v>
      </c>
      <c r="D572">
        <v>7</v>
      </c>
      <c r="E572">
        <f>IF((Table2[[#This Row],[Number of Users]]-Table2[[#This Row],[Licenses Bought]]) &gt; 0,(Table2[[#This Row],[Number of Users]]-Table2[[#This Row],[Licenses Bought]]),0)</f>
        <v>7</v>
      </c>
      <c r="F572" s="1">
        <v>44013</v>
      </c>
      <c r="G572">
        <v>0</v>
      </c>
      <c r="H572" s="4">
        <v>10</v>
      </c>
      <c r="I572">
        <f xml:space="preserve"> IF(Table2[[#This Row],[Sales Month]]=MAX(Table2[Sales Month]),Table2[[#This Row],[Upsell $ Per Non-Paying User]]*Table2[[#This Row],[Non-Paying Users]],0)</f>
        <v>0</v>
      </c>
      <c r="J572" s="7" t="str" cm="1">
        <f t="array" ref="J572">_xlfn.IFS(Table2[[#This Row],[Current Upsell $ ]]=0,"",Table2[[#This Row],[Current Upsell $ ]]&gt;=400,"High",Table2[[#This Row],[Current Upsell $ ]]&gt;=100,"Medium", Table2[[#This Row],[Current Upsell $ ]]&lt;100,"Low")</f>
        <v/>
      </c>
      <c r="K5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3" spans="1:11" x14ac:dyDescent="0.2">
      <c r="A573">
        <v>100049</v>
      </c>
      <c r="B573" t="s">
        <v>3</v>
      </c>
      <c r="C573">
        <v>0</v>
      </c>
      <c r="D573">
        <v>6</v>
      </c>
      <c r="E573">
        <f>IF((Table2[[#This Row],[Number of Users]]-Table2[[#This Row],[Licenses Bought]]) &gt; 0,(Table2[[#This Row],[Number of Users]]-Table2[[#This Row],[Licenses Bought]]),0)</f>
        <v>6</v>
      </c>
      <c r="F573" s="1">
        <v>44044</v>
      </c>
      <c r="G573">
        <v>0</v>
      </c>
      <c r="H573" s="4">
        <v>10</v>
      </c>
      <c r="I573">
        <f xml:space="preserve"> IF(Table2[[#This Row],[Sales Month]]=MAX(Table2[Sales Month]),Table2[[#This Row],[Upsell $ Per Non-Paying User]]*Table2[[#This Row],[Non-Paying Users]],0)</f>
        <v>0</v>
      </c>
      <c r="J573" s="7" t="str" cm="1">
        <f t="array" ref="J573">_xlfn.IFS(Table2[[#This Row],[Current Upsell $ ]]=0,"",Table2[[#This Row],[Current Upsell $ ]]&gt;=400,"High",Table2[[#This Row],[Current Upsell $ ]]&gt;=100,"Medium", Table2[[#This Row],[Current Upsell $ ]]&lt;100,"Low")</f>
        <v/>
      </c>
      <c r="K5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4" spans="1:11" x14ac:dyDescent="0.2">
      <c r="A574">
        <v>100049</v>
      </c>
      <c r="B574" t="s">
        <v>3</v>
      </c>
      <c r="C574">
        <v>0</v>
      </c>
      <c r="D574">
        <v>7</v>
      </c>
      <c r="E574">
        <f>IF((Table2[[#This Row],[Number of Users]]-Table2[[#This Row],[Licenses Bought]]) &gt; 0,(Table2[[#This Row],[Number of Users]]-Table2[[#This Row],[Licenses Bought]]),0)</f>
        <v>7</v>
      </c>
      <c r="F574" s="1">
        <v>44075</v>
      </c>
      <c r="G574">
        <v>0</v>
      </c>
      <c r="H574" s="4">
        <v>10</v>
      </c>
      <c r="I574">
        <f xml:space="preserve"> IF(Table2[[#This Row],[Sales Month]]=MAX(Table2[Sales Month]),Table2[[#This Row],[Upsell $ Per Non-Paying User]]*Table2[[#This Row],[Non-Paying Users]],0)</f>
        <v>0</v>
      </c>
      <c r="J574" s="7" t="str" cm="1">
        <f t="array" ref="J574">_xlfn.IFS(Table2[[#This Row],[Current Upsell $ ]]=0,"",Table2[[#This Row],[Current Upsell $ ]]&gt;=400,"High",Table2[[#This Row],[Current Upsell $ ]]&gt;=100,"Medium", Table2[[#This Row],[Current Upsell $ ]]&lt;100,"Low")</f>
        <v/>
      </c>
      <c r="K5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5" spans="1:11" x14ac:dyDescent="0.2">
      <c r="A575">
        <v>100049</v>
      </c>
      <c r="B575" t="s">
        <v>3</v>
      </c>
      <c r="C575">
        <v>0</v>
      </c>
      <c r="D575">
        <v>7</v>
      </c>
      <c r="E575">
        <f>IF((Table2[[#This Row],[Number of Users]]-Table2[[#This Row],[Licenses Bought]]) &gt; 0,(Table2[[#This Row],[Number of Users]]-Table2[[#This Row],[Licenses Bought]]),0)</f>
        <v>7</v>
      </c>
      <c r="F575" s="1">
        <v>44105</v>
      </c>
      <c r="G575">
        <v>0</v>
      </c>
      <c r="H575" s="4">
        <v>10</v>
      </c>
      <c r="I575">
        <f xml:space="preserve"> IF(Table2[[#This Row],[Sales Month]]=MAX(Table2[Sales Month]),Table2[[#This Row],[Upsell $ Per Non-Paying User]]*Table2[[#This Row],[Non-Paying Users]],0)</f>
        <v>0</v>
      </c>
      <c r="J575" s="7" t="str" cm="1">
        <f t="array" ref="J575">_xlfn.IFS(Table2[[#This Row],[Current Upsell $ ]]=0,"",Table2[[#This Row],[Current Upsell $ ]]&gt;=400,"High",Table2[[#This Row],[Current Upsell $ ]]&gt;=100,"Medium", Table2[[#This Row],[Current Upsell $ ]]&lt;100,"Low")</f>
        <v/>
      </c>
      <c r="K5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6" spans="1:11" x14ac:dyDescent="0.2">
      <c r="A576">
        <v>100049</v>
      </c>
      <c r="B576" t="s">
        <v>3</v>
      </c>
      <c r="C576">
        <v>0</v>
      </c>
      <c r="D576">
        <v>6</v>
      </c>
      <c r="E576">
        <f>IF((Table2[[#This Row],[Number of Users]]-Table2[[#This Row],[Licenses Bought]]) &gt; 0,(Table2[[#This Row],[Number of Users]]-Table2[[#This Row],[Licenses Bought]]),0)</f>
        <v>6</v>
      </c>
      <c r="F576" s="1">
        <v>44136</v>
      </c>
      <c r="G576">
        <v>0</v>
      </c>
      <c r="H576" s="4">
        <v>10</v>
      </c>
      <c r="I576">
        <f xml:space="preserve"> IF(Table2[[#This Row],[Sales Month]]=MAX(Table2[Sales Month]),Table2[[#This Row],[Upsell $ Per Non-Paying User]]*Table2[[#This Row],[Non-Paying Users]],0)</f>
        <v>0</v>
      </c>
      <c r="J576" s="7" t="str" cm="1">
        <f t="array" ref="J576">_xlfn.IFS(Table2[[#This Row],[Current Upsell $ ]]=0,"",Table2[[#This Row],[Current Upsell $ ]]&gt;=400,"High",Table2[[#This Row],[Current Upsell $ ]]&gt;=100,"Medium", Table2[[#This Row],[Current Upsell $ ]]&lt;100,"Low")</f>
        <v/>
      </c>
      <c r="K5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7" spans="1:11" x14ac:dyDescent="0.2">
      <c r="A577">
        <v>100049</v>
      </c>
      <c r="B577" t="s">
        <v>3</v>
      </c>
      <c r="C577">
        <v>0</v>
      </c>
      <c r="D577">
        <v>6</v>
      </c>
      <c r="E577">
        <f>IF((Table2[[#This Row],[Number of Users]]-Table2[[#This Row],[Licenses Bought]]) &gt; 0,(Table2[[#This Row],[Number of Users]]-Table2[[#This Row],[Licenses Bought]]),0)</f>
        <v>6</v>
      </c>
      <c r="F577" s="1">
        <v>44166</v>
      </c>
      <c r="G577">
        <v>0</v>
      </c>
      <c r="H577" s="4">
        <v>10</v>
      </c>
      <c r="I577">
        <f xml:space="preserve"> IF(Table2[[#This Row],[Sales Month]]=MAX(Table2[Sales Month]),Table2[[#This Row],[Upsell $ Per Non-Paying User]]*Table2[[#This Row],[Non-Paying Users]],0)</f>
        <v>0</v>
      </c>
      <c r="J577" s="7" t="str" cm="1">
        <f t="array" ref="J577">_xlfn.IFS(Table2[[#This Row],[Current Upsell $ ]]=0,"",Table2[[#This Row],[Current Upsell $ ]]&gt;=400,"High",Table2[[#This Row],[Current Upsell $ ]]&gt;=100,"Medium", Table2[[#This Row],[Current Upsell $ ]]&lt;100,"Low")</f>
        <v/>
      </c>
      <c r="K5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8" spans="1:11" x14ac:dyDescent="0.2">
      <c r="A578">
        <v>100049</v>
      </c>
      <c r="B578" t="s">
        <v>3</v>
      </c>
      <c r="C578">
        <v>0</v>
      </c>
      <c r="D578">
        <v>6</v>
      </c>
      <c r="E578">
        <f>IF((Table2[[#This Row],[Number of Users]]-Table2[[#This Row],[Licenses Bought]]) &gt; 0,(Table2[[#This Row],[Number of Users]]-Table2[[#This Row],[Licenses Bought]]),0)</f>
        <v>6</v>
      </c>
      <c r="F578" s="1">
        <v>44197</v>
      </c>
      <c r="G578">
        <v>0</v>
      </c>
      <c r="H578" s="4">
        <v>10</v>
      </c>
      <c r="I578">
        <f xml:space="preserve"> IF(Table2[[#This Row],[Sales Month]]=MAX(Table2[Sales Month]),Table2[[#This Row],[Upsell $ Per Non-Paying User]]*Table2[[#This Row],[Non-Paying Users]],0)</f>
        <v>0</v>
      </c>
      <c r="J578" s="7" t="str" cm="1">
        <f t="array" ref="J578">_xlfn.IFS(Table2[[#This Row],[Current Upsell $ ]]=0,"",Table2[[#This Row],[Current Upsell $ ]]&gt;=400,"High",Table2[[#This Row],[Current Upsell $ ]]&gt;=100,"Medium", Table2[[#This Row],[Current Upsell $ ]]&lt;100,"Low")</f>
        <v/>
      </c>
      <c r="K5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79" spans="1:11" x14ac:dyDescent="0.2">
      <c r="A579">
        <v>100049</v>
      </c>
      <c r="B579" t="s">
        <v>3</v>
      </c>
      <c r="C579">
        <v>0</v>
      </c>
      <c r="D579">
        <v>6</v>
      </c>
      <c r="E579">
        <f>IF((Table2[[#This Row],[Number of Users]]-Table2[[#This Row],[Licenses Bought]]) &gt; 0,(Table2[[#This Row],[Number of Users]]-Table2[[#This Row],[Licenses Bought]]),0)</f>
        <v>6</v>
      </c>
      <c r="F579" s="1">
        <v>44228</v>
      </c>
      <c r="G579">
        <v>0</v>
      </c>
      <c r="H579" s="4">
        <v>10</v>
      </c>
      <c r="I579">
        <f xml:space="preserve"> IF(Table2[[#This Row],[Sales Month]]=MAX(Table2[Sales Month]),Table2[[#This Row],[Upsell $ Per Non-Paying User]]*Table2[[#This Row],[Non-Paying Users]],0)</f>
        <v>0</v>
      </c>
      <c r="J579" s="7" t="str" cm="1">
        <f t="array" ref="J579">_xlfn.IFS(Table2[[#This Row],[Current Upsell $ ]]=0,"",Table2[[#This Row],[Current Upsell $ ]]&gt;=400,"High",Table2[[#This Row],[Current Upsell $ ]]&gt;=100,"Medium", Table2[[#This Row],[Current Upsell $ ]]&lt;100,"Low")</f>
        <v/>
      </c>
      <c r="K5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0" spans="1:11" x14ac:dyDescent="0.2">
      <c r="A580">
        <v>100049</v>
      </c>
      <c r="B580" t="s">
        <v>3</v>
      </c>
      <c r="C580">
        <v>0</v>
      </c>
      <c r="D580">
        <v>5</v>
      </c>
      <c r="E580">
        <f>IF((Table2[[#This Row],[Number of Users]]-Table2[[#This Row],[Licenses Bought]]) &gt; 0,(Table2[[#This Row],[Number of Users]]-Table2[[#This Row],[Licenses Bought]]),0)</f>
        <v>5</v>
      </c>
      <c r="F580" s="1">
        <v>44256</v>
      </c>
      <c r="G580">
        <v>0</v>
      </c>
      <c r="H580" s="4">
        <v>10</v>
      </c>
      <c r="I580">
        <f xml:space="preserve"> IF(Table2[[#This Row],[Sales Month]]=MAX(Table2[Sales Month]),Table2[[#This Row],[Upsell $ Per Non-Paying User]]*Table2[[#This Row],[Non-Paying Users]],0)</f>
        <v>0</v>
      </c>
      <c r="J580" s="7" t="str" cm="1">
        <f t="array" ref="J580">_xlfn.IFS(Table2[[#This Row],[Current Upsell $ ]]=0,"",Table2[[#This Row],[Current Upsell $ ]]&gt;=400,"High",Table2[[#This Row],[Current Upsell $ ]]&gt;=100,"Medium", Table2[[#This Row],[Current Upsell $ ]]&lt;100,"Low")</f>
        <v/>
      </c>
      <c r="K5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1" spans="1:11" x14ac:dyDescent="0.2">
      <c r="A581">
        <v>100049</v>
      </c>
      <c r="B581" t="s">
        <v>3</v>
      </c>
      <c r="C581">
        <v>0</v>
      </c>
      <c r="D581">
        <v>5</v>
      </c>
      <c r="E581">
        <f>IF((Table2[[#This Row],[Number of Users]]-Table2[[#This Row],[Licenses Bought]]) &gt; 0,(Table2[[#This Row],[Number of Users]]-Table2[[#This Row],[Licenses Bought]]),0)</f>
        <v>5</v>
      </c>
      <c r="F581" s="1">
        <v>44287</v>
      </c>
      <c r="G581">
        <v>0</v>
      </c>
      <c r="H581" s="4">
        <v>10</v>
      </c>
      <c r="I581">
        <f xml:space="preserve"> IF(Table2[[#This Row],[Sales Month]]=MAX(Table2[Sales Month]),Table2[[#This Row],[Upsell $ Per Non-Paying User]]*Table2[[#This Row],[Non-Paying Users]],0)</f>
        <v>0</v>
      </c>
      <c r="J581" s="7" t="str" cm="1">
        <f t="array" ref="J581">_xlfn.IFS(Table2[[#This Row],[Current Upsell $ ]]=0,"",Table2[[#This Row],[Current Upsell $ ]]&gt;=400,"High",Table2[[#This Row],[Current Upsell $ ]]&gt;=100,"Medium", Table2[[#This Row],[Current Upsell $ ]]&lt;100,"Low")</f>
        <v/>
      </c>
      <c r="K5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2" spans="1:11" x14ac:dyDescent="0.2">
      <c r="A582">
        <v>100049</v>
      </c>
      <c r="B582" t="s">
        <v>3</v>
      </c>
      <c r="C582">
        <v>0</v>
      </c>
      <c r="D582">
        <v>6</v>
      </c>
      <c r="E582">
        <f>IF((Table2[[#This Row],[Number of Users]]-Table2[[#This Row],[Licenses Bought]]) &gt; 0,(Table2[[#This Row],[Number of Users]]-Table2[[#This Row],[Licenses Bought]]),0)</f>
        <v>6</v>
      </c>
      <c r="F582" s="1">
        <v>44317</v>
      </c>
      <c r="G582">
        <v>0</v>
      </c>
      <c r="H582" s="4">
        <v>10</v>
      </c>
      <c r="I582">
        <f xml:space="preserve"> IF(Table2[[#This Row],[Sales Month]]=MAX(Table2[Sales Month]),Table2[[#This Row],[Upsell $ Per Non-Paying User]]*Table2[[#This Row],[Non-Paying Users]],0)</f>
        <v>0</v>
      </c>
      <c r="J582" s="7" t="str" cm="1">
        <f t="array" ref="J582">_xlfn.IFS(Table2[[#This Row],[Current Upsell $ ]]=0,"",Table2[[#This Row],[Current Upsell $ ]]&gt;=400,"High",Table2[[#This Row],[Current Upsell $ ]]&gt;=100,"Medium", Table2[[#This Row],[Current Upsell $ ]]&lt;100,"Low")</f>
        <v/>
      </c>
      <c r="K5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3" spans="1:11" x14ac:dyDescent="0.2">
      <c r="A583">
        <v>100050</v>
      </c>
      <c r="B583" t="s">
        <v>3</v>
      </c>
      <c r="C583">
        <v>0</v>
      </c>
      <c r="D583">
        <v>6</v>
      </c>
      <c r="E583">
        <f>IF((Table2[[#This Row],[Number of Users]]-Table2[[#This Row],[Licenses Bought]]) &gt; 0,(Table2[[#This Row],[Number of Users]]-Table2[[#This Row],[Licenses Bought]]),0)</f>
        <v>6</v>
      </c>
      <c r="F583" s="1">
        <v>43983</v>
      </c>
      <c r="G583">
        <v>0</v>
      </c>
      <c r="H583" s="4">
        <v>10</v>
      </c>
      <c r="I583">
        <f xml:space="preserve"> IF(Table2[[#This Row],[Sales Month]]=MAX(Table2[Sales Month]),Table2[[#This Row],[Upsell $ Per Non-Paying User]]*Table2[[#This Row],[Non-Paying Users]],0)</f>
        <v>0</v>
      </c>
      <c r="J583" s="7" t="str" cm="1">
        <f t="array" ref="J583">_xlfn.IFS(Table2[[#This Row],[Current Upsell $ ]]=0,"",Table2[[#This Row],[Current Upsell $ ]]&gt;=400,"High",Table2[[#This Row],[Current Upsell $ ]]&gt;=100,"Medium", Table2[[#This Row],[Current Upsell $ ]]&lt;100,"Low")</f>
        <v/>
      </c>
      <c r="K5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4" spans="1:11" x14ac:dyDescent="0.2">
      <c r="A584">
        <v>100050</v>
      </c>
      <c r="B584" t="s">
        <v>0</v>
      </c>
      <c r="C584">
        <v>2</v>
      </c>
      <c r="D584">
        <v>6</v>
      </c>
      <c r="E584">
        <f>IF((Table2[[#This Row],[Number of Users]]-Table2[[#This Row],[Licenses Bought]]) &gt; 0,(Table2[[#This Row],[Number of Users]]-Table2[[#This Row],[Licenses Bought]]),0)</f>
        <v>4</v>
      </c>
      <c r="F584" s="1">
        <v>44013</v>
      </c>
      <c r="G584">
        <v>20</v>
      </c>
      <c r="H584" s="4">
        <v>10</v>
      </c>
      <c r="I584">
        <f xml:space="preserve"> IF(Table2[[#This Row],[Sales Month]]=MAX(Table2[Sales Month]),Table2[[#This Row],[Upsell $ Per Non-Paying User]]*Table2[[#This Row],[Non-Paying Users]],0)</f>
        <v>0</v>
      </c>
      <c r="J584" s="7" t="str" cm="1">
        <f t="array" ref="J584">_xlfn.IFS(Table2[[#This Row],[Current Upsell $ ]]=0,"",Table2[[#This Row],[Current Upsell $ ]]&gt;=400,"High",Table2[[#This Row],[Current Upsell $ ]]&gt;=100,"Medium", Table2[[#This Row],[Current Upsell $ ]]&lt;100,"Low")</f>
        <v/>
      </c>
      <c r="K5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5" spans="1:11" x14ac:dyDescent="0.2">
      <c r="A585">
        <v>100050</v>
      </c>
      <c r="B585" t="s">
        <v>0</v>
      </c>
      <c r="C585">
        <v>3</v>
      </c>
      <c r="D585">
        <v>6</v>
      </c>
      <c r="E585">
        <f>IF((Table2[[#This Row],[Number of Users]]-Table2[[#This Row],[Licenses Bought]]) &gt; 0,(Table2[[#This Row],[Number of Users]]-Table2[[#This Row],[Licenses Bought]]),0)</f>
        <v>3</v>
      </c>
      <c r="F585" s="1">
        <v>44044</v>
      </c>
      <c r="G585">
        <v>30</v>
      </c>
      <c r="H585" s="4">
        <v>10</v>
      </c>
      <c r="I585">
        <f xml:space="preserve"> IF(Table2[[#This Row],[Sales Month]]=MAX(Table2[Sales Month]),Table2[[#This Row],[Upsell $ Per Non-Paying User]]*Table2[[#This Row],[Non-Paying Users]],0)</f>
        <v>0</v>
      </c>
      <c r="J585" s="7" t="str" cm="1">
        <f t="array" ref="J585">_xlfn.IFS(Table2[[#This Row],[Current Upsell $ ]]=0,"",Table2[[#This Row],[Current Upsell $ ]]&gt;=400,"High",Table2[[#This Row],[Current Upsell $ ]]&gt;=100,"Medium", Table2[[#This Row],[Current Upsell $ ]]&lt;100,"Low")</f>
        <v/>
      </c>
      <c r="K5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6" spans="1:11" x14ac:dyDescent="0.2">
      <c r="A586">
        <v>100050</v>
      </c>
      <c r="B586" t="s">
        <v>0</v>
      </c>
      <c r="C586">
        <v>5</v>
      </c>
      <c r="D586">
        <v>8</v>
      </c>
      <c r="E586">
        <f>IF((Table2[[#This Row],[Number of Users]]-Table2[[#This Row],[Licenses Bought]]) &gt; 0,(Table2[[#This Row],[Number of Users]]-Table2[[#This Row],[Licenses Bought]]),0)</f>
        <v>3</v>
      </c>
      <c r="F586" s="1">
        <v>44075</v>
      </c>
      <c r="G586">
        <v>50</v>
      </c>
      <c r="H586" s="4">
        <v>10</v>
      </c>
      <c r="I586">
        <f xml:space="preserve"> IF(Table2[[#This Row],[Sales Month]]=MAX(Table2[Sales Month]),Table2[[#This Row],[Upsell $ Per Non-Paying User]]*Table2[[#This Row],[Non-Paying Users]],0)</f>
        <v>0</v>
      </c>
      <c r="J586" s="7" t="str" cm="1">
        <f t="array" ref="J586">_xlfn.IFS(Table2[[#This Row],[Current Upsell $ ]]=0,"",Table2[[#This Row],[Current Upsell $ ]]&gt;=400,"High",Table2[[#This Row],[Current Upsell $ ]]&gt;=100,"Medium", Table2[[#This Row],[Current Upsell $ ]]&lt;100,"Low")</f>
        <v/>
      </c>
      <c r="K5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7" spans="1:11" x14ac:dyDescent="0.2">
      <c r="A587">
        <v>100050</v>
      </c>
      <c r="B587" t="s">
        <v>0</v>
      </c>
      <c r="C587">
        <v>5</v>
      </c>
      <c r="D587">
        <v>6</v>
      </c>
      <c r="E587">
        <f>IF((Table2[[#This Row],[Number of Users]]-Table2[[#This Row],[Licenses Bought]]) &gt; 0,(Table2[[#This Row],[Number of Users]]-Table2[[#This Row],[Licenses Bought]]),0)</f>
        <v>1</v>
      </c>
      <c r="F587" s="1">
        <v>44105</v>
      </c>
      <c r="G587">
        <v>50</v>
      </c>
      <c r="H587" s="4">
        <v>10</v>
      </c>
      <c r="I587">
        <f xml:space="preserve"> IF(Table2[[#This Row],[Sales Month]]=MAX(Table2[Sales Month]),Table2[[#This Row],[Upsell $ Per Non-Paying User]]*Table2[[#This Row],[Non-Paying Users]],0)</f>
        <v>0</v>
      </c>
      <c r="J587" s="7" t="str" cm="1">
        <f t="array" ref="J587">_xlfn.IFS(Table2[[#This Row],[Current Upsell $ ]]=0,"",Table2[[#This Row],[Current Upsell $ ]]&gt;=400,"High",Table2[[#This Row],[Current Upsell $ ]]&gt;=100,"Medium", Table2[[#This Row],[Current Upsell $ ]]&lt;100,"Low")</f>
        <v/>
      </c>
      <c r="K5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8" spans="1:11" x14ac:dyDescent="0.2">
      <c r="A588">
        <v>100050</v>
      </c>
      <c r="B588" t="s">
        <v>0</v>
      </c>
      <c r="C588">
        <v>5</v>
      </c>
      <c r="D588">
        <v>6</v>
      </c>
      <c r="E588">
        <f>IF((Table2[[#This Row],[Number of Users]]-Table2[[#This Row],[Licenses Bought]]) &gt; 0,(Table2[[#This Row],[Number of Users]]-Table2[[#This Row],[Licenses Bought]]),0)</f>
        <v>1</v>
      </c>
      <c r="F588" s="1">
        <v>44136</v>
      </c>
      <c r="G588">
        <v>50</v>
      </c>
      <c r="H588" s="4">
        <v>10</v>
      </c>
      <c r="I588">
        <f xml:space="preserve"> IF(Table2[[#This Row],[Sales Month]]=MAX(Table2[Sales Month]),Table2[[#This Row],[Upsell $ Per Non-Paying User]]*Table2[[#This Row],[Non-Paying Users]],0)</f>
        <v>0</v>
      </c>
      <c r="J588" s="7" t="str" cm="1">
        <f t="array" ref="J588">_xlfn.IFS(Table2[[#This Row],[Current Upsell $ ]]=0,"",Table2[[#This Row],[Current Upsell $ ]]&gt;=400,"High",Table2[[#This Row],[Current Upsell $ ]]&gt;=100,"Medium", Table2[[#This Row],[Current Upsell $ ]]&lt;100,"Low")</f>
        <v/>
      </c>
      <c r="K5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89" spans="1:11" x14ac:dyDescent="0.2">
      <c r="A589">
        <v>100050</v>
      </c>
      <c r="B589" t="s">
        <v>0</v>
      </c>
      <c r="C589">
        <v>5</v>
      </c>
      <c r="D589">
        <v>6</v>
      </c>
      <c r="E589">
        <f>IF((Table2[[#This Row],[Number of Users]]-Table2[[#This Row],[Licenses Bought]]) &gt; 0,(Table2[[#This Row],[Number of Users]]-Table2[[#This Row],[Licenses Bought]]),0)</f>
        <v>1</v>
      </c>
      <c r="F589" s="1">
        <v>44166</v>
      </c>
      <c r="G589">
        <v>50</v>
      </c>
      <c r="H589" s="4">
        <v>10</v>
      </c>
      <c r="I589">
        <f xml:space="preserve"> IF(Table2[[#This Row],[Sales Month]]=MAX(Table2[Sales Month]),Table2[[#This Row],[Upsell $ Per Non-Paying User]]*Table2[[#This Row],[Non-Paying Users]],0)</f>
        <v>0</v>
      </c>
      <c r="J589" s="7" t="str" cm="1">
        <f t="array" ref="J589">_xlfn.IFS(Table2[[#This Row],[Current Upsell $ ]]=0,"",Table2[[#This Row],[Current Upsell $ ]]&gt;=400,"High",Table2[[#This Row],[Current Upsell $ ]]&gt;=100,"Medium", Table2[[#This Row],[Current Upsell $ ]]&lt;100,"Low")</f>
        <v/>
      </c>
      <c r="K5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0" spans="1:11" x14ac:dyDescent="0.2">
      <c r="A590">
        <v>100050</v>
      </c>
      <c r="B590" t="s">
        <v>0</v>
      </c>
      <c r="C590">
        <v>5</v>
      </c>
      <c r="D590">
        <v>6</v>
      </c>
      <c r="E590">
        <f>IF((Table2[[#This Row],[Number of Users]]-Table2[[#This Row],[Licenses Bought]]) &gt; 0,(Table2[[#This Row],[Number of Users]]-Table2[[#This Row],[Licenses Bought]]),0)</f>
        <v>1</v>
      </c>
      <c r="F590" s="1">
        <v>44197</v>
      </c>
      <c r="G590">
        <v>50</v>
      </c>
      <c r="H590" s="4">
        <v>10</v>
      </c>
      <c r="I590">
        <f xml:space="preserve"> IF(Table2[[#This Row],[Sales Month]]=MAX(Table2[Sales Month]),Table2[[#This Row],[Upsell $ Per Non-Paying User]]*Table2[[#This Row],[Non-Paying Users]],0)</f>
        <v>0</v>
      </c>
      <c r="J590" s="7" t="str" cm="1">
        <f t="array" ref="J590">_xlfn.IFS(Table2[[#This Row],[Current Upsell $ ]]=0,"",Table2[[#This Row],[Current Upsell $ ]]&gt;=400,"High",Table2[[#This Row],[Current Upsell $ ]]&gt;=100,"Medium", Table2[[#This Row],[Current Upsell $ ]]&lt;100,"Low")</f>
        <v/>
      </c>
      <c r="K5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1" spans="1:11" x14ac:dyDescent="0.2">
      <c r="A591">
        <v>100050</v>
      </c>
      <c r="B591" t="s">
        <v>0</v>
      </c>
      <c r="C591">
        <v>5</v>
      </c>
      <c r="D591">
        <v>6</v>
      </c>
      <c r="E591">
        <f>IF((Table2[[#This Row],[Number of Users]]-Table2[[#This Row],[Licenses Bought]]) &gt; 0,(Table2[[#This Row],[Number of Users]]-Table2[[#This Row],[Licenses Bought]]),0)</f>
        <v>1</v>
      </c>
      <c r="F591" s="1">
        <v>44228</v>
      </c>
      <c r="G591">
        <v>50</v>
      </c>
      <c r="H591" s="4">
        <v>10</v>
      </c>
      <c r="I591">
        <f xml:space="preserve"> IF(Table2[[#This Row],[Sales Month]]=MAX(Table2[Sales Month]),Table2[[#This Row],[Upsell $ Per Non-Paying User]]*Table2[[#This Row],[Non-Paying Users]],0)</f>
        <v>0</v>
      </c>
      <c r="J591" s="7" t="str" cm="1">
        <f t="array" ref="J591">_xlfn.IFS(Table2[[#This Row],[Current Upsell $ ]]=0,"",Table2[[#This Row],[Current Upsell $ ]]&gt;=400,"High",Table2[[#This Row],[Current Upsell $ ]]&gt;=100,"Medium", Table2[[#This Row],[Current Upsell $ ]]&lt;100,"Low")</f>
        <v/>
      </c>
      <c r="K5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2" spans="1:11" x14ac:dyDescent="0.2">
      <c r="A592">
        <v>100050</v>
      </c>
      <c r="B592" t="s">
        <v>0</v>
      </c>
      <c r="C592">
        <v>5</v>
      </c>
      <c r="D592">
        <v>6</v>
      </c>
      <c r="E592">
        <f>IF((Table2[[#This Row],[Number of Users]]-Table2[[#This Row],[Licenses Bought]]) &gt; 0,(Table2[[#This Row],[Number of Users]]-Table2[[#This Row],[Licenses Bought]]),0)</f>
        <v>1</v>
      </c>
      <c r="F592" s="1">
        <v>44256</v>
      </c>
      <c r="G592">
        <v>50</v>
      </c>
      <c r="H592" s="4">
        <v>10</v>
      </c>
      <c r="I592">
        <f xml:space="preserve"> IF(Table2[[#This Row],[Sales Month]]=MAX(Table2[Sales Month]),Table2[[#This Row],[Upsell $ Per Non-Paying User]]*Table2[[#This Row],[Non-Paying Users]],0)</f>
        <v>0</v>
      </c>
      <c r="J592" s="7" t="str" cm="1">
        <f t="array" ref="J592">_xlfn.IFS(Table2[[#This Row],[Current Upsell $ ]]=0,"",Table2[[#This Row],[Current Upsell $ ]]&gt;=400,"High",Table2[[#This Row],[Current Upsell $ ]]&gt;=100,"Medium", Table2[[#This Row],[Current Upsell $ ]]&lt;100,"Low")</f>
        <v/>
      </c>
      <c r="K5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3" spans="1:11" x14ac:dyDescent="0.2">
      <c r="A593">
        <v>100050</v>
      </c>
      <c r="B593" t="s">
        <v>0</v>
      </c>
      <c r="C593">
        <v>5</v>
      </c>
      <c r="D593">
        <v>5</v>
      </c>
      <c r="E593">
        <f>IF((Table2[[#This Row],[Number of Users]]-Table2[[#This Row],[Licenses Bought]]) &gt; 0,(Table2[[#This Row],[Number of Users]]-Table2[[#This Row],[Licenses Bought]]),0)</f>
        <v>0</v>
      </c>
      <c r="F593" s="1">
        <v>44287</v>
      </c>
      <c r="G593">
        <v>50</v>
      </c>
      <c r="H593" s="4">
        <v>10</v>
      </c>
      <c r="I593">
        <f xml:space="preserve"> IF(Table2[[#This Row],[Sales Month]]=MAX(Table2[Sales Month]),Table2[[#This Row],[Upsell $ Per Non-Paying User]]*Table2[[#This Row],[Non-Paying Users]],0)</f>
        <v>0</v>
      </c>
      <c r="J593" s="7" t="str" cm="1">
        <f t="array" ref="J593">_xlfn.IFS(Table2[[#This Row],[Current Upsell $ ]]=0,"",Table2[[#This Row],[Current Upsell $ ]]&gt;=400,"High",Table2[[#This Row],[Current Upsell $ ]]&gt;=100,"Medium", Table2[[#This Row],[Current Upsell $ ]]&lt;100,"Low")</f>
        <v/>
      </c>
      <c r="K5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4" spans="1:11" x14ac:dyDescent="0.2">
      <c r="A594">
        <v>100050</v>
      </c>
      <c r="B594" t="s">
        <v>0</v>
      </c>
      <c r="C594">
        <v>5</v>
      </c>
      <c r="D594">
        <v>6</v>
      </c>
      <c r="E594">
        <f>IF((Table2[[#This Row],[Number of Users]]-Table2[[#This Row],[Licenses Bought]]) &gt; 0,(Table2[[#This Row],[Number of Users]]-Table2[[#This Row],[Licenses Bought]]),0)</f>
        <v>1</v>
      </c>
      <c r="F594" s="1">
        <v>44317</v>
      </c>
      <c r="G594">
        <v>50</v>
      </c>
      <c r="H594" s="4">
        <v>10</v>
      </c>
      <c r="I594">
        <f xml:space="preserve"> IF(Table2[[#This Row],[Sales Month]]=MAX(Table2[Sales Month]),Table2[[#This Row],[Upsell $ Per Non-Paying User]]*Table2[[#This Row],[Non-Paying Users]],0)</f>
        <v>0</v>
      </c>
      <c r="J594" s="7" t="str" cm="1">
        <f t="array" ref="J594">_xlfn.IFS(Table2[[#This Row],[Current Upsell $ ]]=0,"",Table2[[#This Row],[Current Upsell $ ]]&gt;=400,"High",Table2[[#This Row],[Current Upsell $ ]]&gt;=100,"Medium", Table2[[#This Row],[Current Upsell $ ]]&lt;100,"Low")</f>
        <v/>
      </c>
      <c r="K5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5" spans="1:11" x14ac:dyDescent="0.2">
      <c r="A595">
        <v>100050</v>
      </c>
      <c r="B595" t="s">
        <v>0</v>
      </c>
      <c r="C595">
        <v>5</v>
      </c>
      <c r="D595">
        <v>5</v>
      </c>
      <c r="E595">
        <f>IF((Table2[[#This Row],[Number of Users]]-Table2[[#This Row],[Licenses Bought]]) &gt; 0,(Table2[[#This Row],[Number of Users]]-Table2[[#This Row],[Licenses Bought]]),0)</f>
        <v>0</v>
      </c>
      <c r="F595" s="1">
        <v>44348</v>
      </c>
      <c r="G595">
        <v>50</v>
      </c>
      <c r="H595" s="4">
        <v>10</v>
      </c>
      <c r="I595">
        <f xml:space="preserve"> IF(Table2[[#This Row],[Sales Month]]=MAX(Table2[Sales Month]),Table2[[#This Row],[Upsell $ Per Non-Paying User]]*Table2[[#This Row],[Non-Paying Users]],0)</f>
        <v>0</v>
      </c>
      <c r="J595" s="7" t="str" cm="1">
        <f t="array" ref="J595">_xlfn.IFS(Table2[[#This Row],[Current Upsell $ ]]=0,"",Table2[[#This Row],[Current Upsell $ ]]&gt;=400,"High",Table2[[#This Row],[Current Upsell $ ]]&gt;=100,"Medium", Table2[[#This Row],[Current Upsell $ ]]&lt;100,"Low")</f>
        <v/>
      </c>
      <c r="K5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6" spans="1:11" x14ac:dyDescent="0.2">
      <c r="A596">
        <v>100051</v>
      </c>
      <c r="B596" t="s">
        <v>3</v>
      </c>
      <c r="C596">
        <v>0</v>
      </c>
      <c r="D596">
        <v>3</v>
      </c>
      <c r="E596">
        <f>IF((Table2[[#This Row],[Number of Users]]-Table2[[#This Row],[Licenses Bought]]) &gt; 0,(Table2[[#This Row],[Number of Users]]-Table2[[#This Row],[Licenses Bought]]),0)</f>
        <v>3</v>
      </c>
      <c r="F596" s="1">
        <v>43983</v>
      </c>
      <c r="G596">
        <v>0</v>
      </c>
      <c r="H596" s="4">
        <v>10</v>
      </c>
      <c r="I596">
        <f xml:space="preserve"> IF(Table2[[#This Row],[Sales Month]]=MAX(Table2[Sales Month]),Table2[[#This Row],[Upsell $ Per Non-Paying User]]*Table2[[#This Row],[Non-Paying Users]],0)</f>
        <v>0</v>
      </c>
      <c r="J596" s="7" t="str" cm="1">
        <f t="array" ref="J596">_xlfn.IFS(Table2[[#This Row],[Current Upsell $ ]]=0,"",Table2[[#This Row],[Current Upsell $ ]]&gt;=400,"High",Table2[[#This Row],[Current Upsell $ ]]&gt;=100,"Medium", Table2[[#This Row],[Current Upsell $ ]]&lt;100,"Low")</f>
        <v/>
      </c>
      <c r="K5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7" spans="1:11" x14ac:dyDescent="0.2">
      <c r="A597">
        <v>100051</v>
      </c>
      <c r="B597" t="s">
        <v>3</v>
      </c>
      <c r="C597">
        <v>0</v>
      </c>
      <c r="D597">
        <v>3</v>
      </c>
      <c r="E597">
        <f>IF((Table2[[#This Row],[Number of Users]]-Table2[[#This Row],[Licenses Bought]]) &gt; 0,(Table2[[#This Row],[Number of Users]]-Table2[[#This Row],[Licenses Bought]]),0)</f>
        <v>3</v>
      </c>
      <c r="F597" s="1">
        <v>44013</v>
      </c>
      <c r="G597">
        <v>0</v>
      </c>
      <c r="H597" s="4">
        <v>10</v>
      </c>
      <c r="I597">
        <f xml:space="preserve"> IF(Table2[[#This Row],[Sales Month]]=MAX(Table2[Sales Month]),Table2[[#This Row],[Upsell $ Per Non-Paying User]]*Table2[[#This Row],[Non-Paying Users]],0)</f>
        <v>0</v>
      </c>
      <c r="J597" s="7" t="str" cm="1">
        <f t="array" ref="J597">_xlfn.IFS(Table2[[#This Row],[Current Upsell $ ]]=0,"",Table2[[#This Row],[Current Upsell $ ]]&gt;=400,"High",Table2[[#This Row],[Current Upsell $ ]]&gt;=100,"Medium", Table2[[#This Row],[Current Upsell $ ]]&lt;100,"Low")</f>
        <v/>
      </c>
      <c r="K5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8" spans="1:11" x14ac:dyDescent="0.2">
      <c r="A598">
        <v>100051</v>
      </c>
      <c r="B598" t="s">
        <v>3</v>
      </c>
      <c r="C598">
        <v>0</v>
      </c>
      <c r="D598">
        <v>3</v>
      </c>
      <c r="E598">
        <f>IF((Table2[[#This Row],[Number of Users]]-Table2[[#This Row],[Licenses Bought]]) &gt; 0,(Table2[[#This Row],[Number of Users]]-Table2[[#This Row],[Licenses Bought]]),0)</f>
        <v>3</v>
      </c>
      <c r="F598" s="1">
        <v>44044</v>
      </c>
      <c r="G598">
        <v>0</v>
      </c>
      <c r="H598" s="4">
        <v>10</v>
      </c>
      <c r="I598">
        <f xml:space="preserve"> IF(Table2[[#This Row],[Sales Month]]=MAX(Table2[Sales Month]),Table2[[#This Row],[Upsell $ Per Non-Paying User]]*Table2[[#This Row],[Non-Paying Users]],0)</f>
        <v>0</v>
      </c>
      <c r="J598" s="7" t="str" cm="1">
        <f t="array" ref="J598">_xlfn.IFS(Table2[[#This Row],[Current Upsell $ ]]=0,"",Table2[[#This Row],[Current Upsell $ ]]&gt;=400,"High",Table2[[#This Row],[Current Upsell $ ]]&gt;=100,"Medium", Table2[[#This Row],[Current Upsell $ ]]&lt;100,"Low")</f>
        <v/>
      </c>
      <c r="K5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599" spans="1:11" x14ac:dyDescent="0.2">
      <c r="A599">
        <v>100051</v>
      </c>
      <c r="B599" t="s">
        <v>3</v>
      </c>
      <c r="C599">
        <v>0</v>
      </c>
      <c r="D599">
        <v>3</v>
      </c>
      <c r="E599">
        <f>IF((Table2[[#This Row],[Number of Users]]-Table2[[#This Row],[Licenses Bought]]) &gt; 0,(Table2[[#This Row],[Number of Users]]-Table2[[#This Row],[Licenses Bought]]),0)</f>
        <v>3</v>
      </c>
      <c r="F599" s="1">
        <v>44075</v>
      </c>
      <c r="G599">
        <v>0</v>
      </c>
      <c r="H599" s="4">
        <v>10</v>
      </c>
      <c r="I599">
        <f xml:space="preserve"> IF(Table2[[#This Row],[Sales Month]]=MAX(Table2[Sales Month]),Table2[[#This Row],[Upsell $ Per Non-Paying User]]*Table2[[#This Row],[Non-Paying Users]],0)</f>
        <v>0</v>
      </c>
      <c r="J599" s="7" t="str" cm="1">
        <f t="array" ref="J599">_xlfn.IFS(Table2[[#This Row],[Current Upsell $ ]]=0,"",Table2[[#This Row],[Current Upsell $ ]]&gt;=400,"High",Table2[[#This Row],[Current Upsell $ ]]&gt;=100,"Medium", Table2[[#This Row],[Current Upsell $ ]]&lt;100,"Low")</f>
        <v/>
      </c>
      <c r="K5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0" spans="1:11" x14ac:dyDescent="0.2">
      <c r="A600">
        <v>100051</v>
      </c>
      <c r="B600" t="s">
        <v>3</v>
      </c>
      <c r="C600">
        <v>0</v>
      </c>
      <c r="D600">
        <v>3</v>
      </c>
      <c r="E600">
        <f>IF((Table2[[#This Row],[Number of Users]]-Table2[[#This Row],[Licenses Bought]]) &gt; 0,(Table2[[#This Row],[Number of Users]]-Table2[[#This Row],[Licenses Bought]]),0)</f>
        <v>3</v>
      </c>
      <c r="F600" s="1">
        <v>44105</v>
      </c>
      <c r="G600">
        <v>0</v>
      </c>
      <c r="H600" s="4">
        <v>10</v>
      </c>
      <c r="I600">
        <f xml:space="preserve"> IF(Table2[[#This Row],[Sales Month]]=MAX(Table2[Sales Month]),Table2[[#This Row],[Upsell $ Per Non-Paying User]]*Table2[[#This Row],[Non-Paying Users]],0)</f>
        <v>0</v>
      </c>
      <c r="J600" s="7" t="str" cm="1">
        <f t="array" ref="J600">_xlfn.IFS(Table2[[#This Row],[Current Upsell $ ]]=0,"",Table2[[#This Row],[Current Upsell $ ]]&gt;=400,"High",Table2[[#This Row],[Current Upsell $ ]]&gt;=100,"Medium", Table2[[#This Row],[Current Upsell $ ]]&lt;100,"Low")</f>
        <v/>
      </c>
      <c r="K6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1" spans="1:11" x14ac:dyDescent="0.2">
      <c r="A601">
        <v>100052</v>
      </c>
      <c r="B601" t="s">
        <v>3</v>
      </c>
      <c r="C601">
        <v>0</v>
      </c>
      <c r="D601">
        <v>2</v>
      </c>
      <c r="E601">
        <f>IF((Table2[[#This Row],[Number of Users]]-Table2[[#This Row],[Licenses Bought]]) &gt; 0,(Table2[[#This Row],[Number of Users]]-Table2[[#This Row],[Licenses Bought]]),0)</f>
        <v>2</v>
      </c>
      <c r="F601" s="1">
        <v>43983</v>
      </c>
      <c r="G601">
        <v>0</v>
      </c>
      <c r="H601" s="4">
        <v>10</v>
      </c>
      <c r="I601">
        <f xml:space="preserve"> IF(Table2[[#This Row],[Sales Month]]=MAX(Table2[Sales Month]),Table2[[#This Row],[Upsell $ Per Non-Paying User]]*Table2[[#This Row],[Non-Paying Users]],0)</f>
        <v>0</v>
      </c>
      <c r="J601" s="7" t="str" cm="1">
        <f t="array" ref="J601">_xlfn.IFS(Table2[[#This Row],[Current Upsell $ ]]=0,"",Table2[[#This Row],[Current Upsell $ ]]&gt;=400,"High",Table2[[#This Row],[Current Upsell $ ]]&gt;=100,"Medium", Table2[[#This Row],[Current Upsell $ ]]&lt;100,"Low")</f>
        <v/>
      </c>
      <c r="K6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2" spans="1:11" x14ac:dyDescent="0.2">
      <c r="A602">
        <v>100052</v>
      </c>
      <c r="B602" t="s">
        <v>3</v>
      </c>
      <c r="C602">
        <v>0</v>
      </c>
      <c r="D602">
        <v>2</v>
      </c>
      <c r="E602">
        <f>IF((Table2[[#This Row],[Number of Users]]-Table2[[#This Row],[Licenses Bought]]) &gt; 0,(Table2[[#This Row],[Number of Users]]-Table2[[#This Row],[Licenses Bought]]),0)</f>
        <v>2</v>
      </c>
      <c r="F602" s="1">
        <v>44013</v>
      </c>
      <c r="G602">
        <v>0</v>
      </c>
      <c r="H602" s="4">
        <v>10</v>
      </c>
      <c r="I602">
        <f xml:space="preserve"> IF(Table2[[#This Row],[Sales Month]]=MAX(Table2[Sales Month]),Table2[[#This Row],[Upsell $ Per Non-Paying User]]*Table2[[#This Row],[Non-Paying Users]],0)</f>
        <v>0</v>
      </c>
      <c r="J602" s="7" t="str" cm="1">
        <f t="array" ref="J602">_xlfn.IFS(Table2[[#This Row],[Current Upsell $ ]]=0,"",Table2[[#This Row],[Current Upsell $ ]]&gt;=400,"High",Table2[[#This Row],[Current Upsell $ ]]&gt;=100,"Medium", Table2[[#This Row],[Current Upsell $ ]]&lt;100,"Low")</f>
        <v/>
      </c>
      <c r="K6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3" spans="1:11" x14ac:dyDescent="0.2">
      <c r="A603">
        <v>100052</v>
      </c>
      <c r="B603" t="s">
        <v>3</v>
      </c>
      <c r="C603">
        <v>0</v>
      </c>
      <c r="D603">
        <v>2</v>
      </c>
      <c r="E603">
        <f>IF((Table2[[#This Row],[Number of Users]]-Table2[[#This Row],[Licenses Bought]]) &gt; 0,(Table2[[#This Row],[Number of Users]]-Table2[[#This Row],[Licenses Bought]]),0)</f>
        <v>2</v>
      </c>
      <c r="F603" s="1">
        <v>44044</v>
      </c>
      <c r="G603">
        <v>0</v>
      </c>
      <c r="H603" s="4">
        <v>10</v>
      </c>
      <c r="I603">
        <f xml:space="preserve"> IF(Table2[[#This Row],[Sales Month]]=MAX(Table2[Sales Month]),Table2[[#This Row],[Upsell $ Per Non-Paying User]]*Table2[[#This Row],[Non-Paying Users]],0)</f>
        <v>0</v>
      </c>
      <c r="J603" s="7" t="str" cm="1">
        <f t="array" ref="J603">_xlfn.IFS(Table2[[#This Row],[Current Upsell $ ]]=0,"",Table2[[#This Row],[Current Upsell $ ]]&gt;=400,"High",Table2[[#This Row],[Current Upsell $ ]]&gt;=100,"Medium", Table2[[#This Row],[Current Upsell $ ]]&lt;100,"Low")</f>
        <v/>
      </c>
      <c r="K6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4" spans="1:11" x14ac:dyDescent="0.2">
      <c r="A604">
        <v>100053</v>
      </c>
      <c r="B604" t="s">
        <v>3</v>
      </c>
      <c r="C604">
        <v>0</v>
      </c>
      <c r="D604">
        <v>2</v>
      </c>
      <c r="E604">
        <f>IF((Table2[[#This Row],[Number of Users]]-Table2[[#This Row],[Licenses Bought]]) &gt; 0,(Table2[[#This Row],[Number of Users]]-Table2[[#This Row],[Licenses Bought]]),0)</f>
        <v>2</v>
      </c>
      <c r="F604" s="1">
        <v>43983</v>
      </c>
      <c r="G604">
        <v>0</v>
      </c>
      <c r="H604" s="4">
        <v>10</v>
      </c>
      <c r="I604">
        <f xml:space="preserve"> IF(Table2[[#This Row],[Sales Month]]=MAX(Table2[Sales Month]),Table2[[#This Row],[Upsell $ Per Non-Paying User]]*Table2[[#This Row],[Non-Paying Users]],0)</f>
        <v>0</v>
      </c>
      <c r="J604" s="7" t="str" cm="1">
        <f t="array" ref="J604">_xlfn.IFS(Table2[[#This Row],[Current Upsell $ ]]=0,"",Table2[[#This Row],[Current Upsell $ ]]&gt;=400,"High",Table2[[#This Row],[Current Upsell $ ]]&gt;=100,"Medium", Table2[[#This Row],[Current Upsell $ ]]&lt;100,"Low")</f>
        <v/>
      </c>
      <c r="K6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5" spans="1:11" x14ac:dyDescent="0.2">
      <c r="A605">
        <v>100053</v>
      </c>
      <c r="B605" t="s">
        <v>3</v>
      </c>
      <c r="C605">
        <v>0</v>
      </c>
      <c r="D605">
        <v>2</v>
      </c>
      <c r="E605">
        <f>IF((Table2[[#This Row],[Number of Users]]-Table2[[#This Row],[Licenses Bought]]) &gt; 0,(Table2[[#This Row],[Number of Users]]-Table2[[#This Row],[Licenses Bought]]),0)</f>
        <v>2</v>
      </c>
      <c r="F605" s="1">
        <v>44013</v>
      </c>
      <c r="G605">
        <v>0</v>
      </c>
      <c r="H605" s="4">
        <v>10</v>
      </c>
      <c r="I605">
        <f xml:space="preserve"> IF(Table2[[#This Row],[Sales Month]]=MAX(Table2[Sales Month]),Table2[[#This Row],[Upsell $ Per Non-Paying User]]*Table2[[#This Row],[Non-Paying Users]],0)</f>
        <v>0</v>
      </c>
      <c r="J605" s="7" t="str" cm="1">
        <f t="array" ref="J605">_xlfn.IFS(Table2[[#This Row],[Current Upsell $ ]]=0,"",Table2[[#This Row],[Current Upsell $ ]]&gt;=400,"High",Table2[[#This Row],[Current Upsell $ ]]&gt;=100,"Medium", Table2[[#This Row],[Current Upsell $ ]]&lt;100,"Low")</f>
        <v/>
      </c>
      <c r="K6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6" spans="1:11" x14ac:dyDescent="0.2">
      <c r="A606">
        <v>100054</v>
      </c>
      <c r="B606" t="s">
        <v>3</v>
      </c>
      <c r="C606">
        <v>0</v>
      </c>
      <c r="D606">
        <v>1</v>
      </c>
      <c r="E606">
        <f>IF((Table2[[#This Row],[Number of Users]]-Table2[[#This Row],[Licenses Bought]]) &gt; 0,(Table2[[#This Row],[Number of Users]]-Table2[[#This Row],[Licenses Bought]]),0)</f>
        <v>1</v>
      </c>
      <c r="F606" s="1">
        <v>43983</v>
      </c>
      <c r="G606">
        <v>0</v>
      </c>
      <c r="H606" s="4">
        <v>10</v>
      </c>
      <c r="I606">
        <f xml:space="preserve"> IF(Table2[[#This Row],[Sales Month]]=MAX(Table2[Sales Month]),Table2[[#This Row],[Upsell $ Per Non-Paying User]]*Table2[[#This Row],[Non-Paying Users]],0)</f>
        <v>0</v>
      </c>
      <c r="J606" s="7" t="str" cm="1">
        <f t="array" ref="J606">_xlfn.IFS(Table2[[#This Row],[Current Upsell $ ]]=0,"",Table2[[#This Row],[Current Upsell $ ]]&gt;=400,"High",Table2[[#This Row],[Current Upsell $ ]]&gt;=100,"Medium", Table2[[#This Row],[Current Upsell $ ]]&lt;100,"Low")</f>
        <v/>
      </c>
      <c r="K6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7" spans="1:11" x14ac:dyDescent="0.2">
      <c r="A607">
        <v>100054</v>
      </c>
      <c r="B607" t="s">
        <v>3</v>
      </c>
      <c r="C607">
        <v>0</v>
      </c>
      <c r="D607">
        <v>2</v>
      </c>
      <c r="E607">
        <f>IF((Table2[[#This Row],[Number of Users]]-Table2[[#This Row],[Licenses Bought]]) &gt; 0,(Table2[[#This Row],[Number of Users]]-Table2[[#This Row],[Licenses Bought]]),0)</f>
        <v>2</v>
      </c>
      <c r="F607" s="1">
        <v>44013</v>
      </c>
      <c r="G607">
        <v>0</v>
      </c>
      <c r="H607" s="4">
        <v>10</v>
      </c>
      <c r="I607">
        <f xml:space="preserve"> IF(Table2[[#This Row],[Sales Month]]=MAX(Table2[Sales Month]),Table2[[#This Row],[Upsell $ Per Non-Paying User]]*Table2[[#This Row],[Non-Paying Users]],0)</f>
        <v>0</v>
      </c>
      <c r="J607" s="7" t="str" cm="1">
        <f t="array" ref="J607">_xlfn.IFS(Table2[[#This Row],[Current Upsell $ ]]=0,"",Table2[[#This Row],[Current Upsell $ ]]&gt;=400,"High",Table2[[#This Row],[Current Upsell $ ]]&gt;=100,"Medium", Table2[[#This Row],[Current Upsell $ ]]&lt;100,"Low")</f>
        <v/>
      </c>
      <c r="K6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8" spans="1:11" x14ac:dyDescent="0.2">
      <c r="A608">
        <v>100054</v>
      </c>
      <c r="B608" t="s">
        <v>3</v>
      </c>
      <c r="C608">
        <v>0</v>
      </c>
      <c r="D608">
        <v>2</v>
      </c>
      <c r="E608">
        <f>IF((Table2[[#This Row],[Number of Users]]-Table2[[#This Row],[Licenses Bought]]) &gt; 0,(Table2[[#This Row],[Number of Users]]-Table2[[#This Row],[Licenses Bought]]),0)</f>
        <v>2</v>
      </c>
      <c r="F608" s="1">
        <v>44044</v>
      </c>
      <c r="G608">
        <v>0</v>
      </c>
      <c r="H608" s="4">
        <v>10</v>
      </c>
      <c r="I608">
        <f xml:space="preserve"> IF(Table2[[#This Row],[Sales Month]]=MAX(Table2[Sales Month]),Table2[[#This Row],[Upsell $ Per Non-Paying User]]*Table2[[#This Row],[Non-Paying Users]],0)</f>
        <v>0</v>
      </c>
      <c r="J608" s="7" t="str" cm="1">
        <f t="array" ref="J608">_xlfn.IFS(Table2[[#This Row],[Current Upsell $ ]]=0,"",Table2[[#This Row],[Current Upsell $ ]]&gt;=400,"High",Table2[[#This Row],[Current Upsell $ ]]&gt;=100,"Medium", Table2[[#This Row],[Current Upsell $ ]]&lt;100,"Low")</f>
        <v/>
      </c>
      <c r="K6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09" spans="1:11" x14ac:dyDescent="0.2">
      <c r="A609">
        <v>100054</v>
      </c>
      <c r="B609" t="s">
        <v>3</v>
      </c>
      <c r="C609">
        <v>0</v>
      </c>
      <c r="D609">
        <v>2</v>
      </c>
      <c r="E609">
        <f>IF((Table2[[#This Row],[Number of Users]]-Table2[[#This Row],[Licenses Bought]]) &gt; 0,(Table2[[#This Row],[Number of Users]]-Table2[[#This Row],[Licenses Bought]]),0)</f>
        <v>2</v>
      </c>
      <c r="F609" s="1">
        <v>44075</v>
      </c>
      <c r="G609">
        <v>0</v>
      </c>
      <c r="H609" s="4">
        <v>10</v>
      </c>
      <c r="I609">
        <f xml:space="preserve"> IF(Table2[[#This Row],[Sales Month]]=MAX(Table2[Sales Month]),Table2[[#This Row],[Upsell $ Per Non-Paying User]]*Table2[[#This Row],[Non-Paying Users]],0)</f>
        <v>0</v>
      </c>
      <c r="J609" s="7" t="str" cm="1">
        <f t="array" ref="J609">_xlfn.IFS(Table2[[#This Row],[Current Upsell $ ]]=0,"",Table2[[#This Row],[Current Upsell $ ]]&gt;=400,"High",Table2[[#This Row],[Current Upsell $ ]]&gt;=100,"Medium", Table2[[#This Row],[Current Upsell $ ]]&lt;100,"Low")</f>
        <v/>
      </c>
      <c r="K6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0" spans="1:11" x14ac:dyDescent="0.2">
      <c r="A610">
        <v>100054</v>
      </c>
      <c r="B610" t="s">
        <v>3</v>
      </c>
      <c r="C610">
        <v>0</v>
      </c>
      <c r="D610">
        <v>2</v>
      </c>
      <c r="E610">
        <f>IF((Table2[[#This Row],[Number of Users]]-Table2[[#This Row],[Licenses Bought]]) &gt; 0,(Table2[[#This Row],[Number of Users]]-Table2[[#This Row],[Licenses Bought]]),0)</f>
        <v>2</v>
      </c>
      <c r="F610" s="1">
        <v>44105</v>
      </c>
      <c r="G610">
        <v>0</v>
      </c>
      <c r="H610" s="4">
        <v>10</v>
      </c>
      <c r="I610">
        <f xml:space="preserve"> IF(Table2[[#This Row],[Sales Month]]=MAX(Table2[Sales Month]),Table2[[#This Row],[Upsell $ Per Non-Paying User]]*Table2[[#This Row],[Non-Paying Users]],0)</f>
        <v>0</v>
      </c>
      <c r="J610" s="7" t="str" cm="1">
        <f t="array" ref="J610">_xlfn.IFS(Table2[[#This Row],[Current Upsell $ ]]=0,"",Table2[[#This Row],[Current Upsell $ ]]&gt;=400,"High",Table2[[#This Row],[Current Upsell $ ]]&gt;=100,"Medium", Table2[[#This Row],[Current Upsell $ ]]&lt;100,"Low")</f>
        <v/>
      </c>
      <c r="K6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1" spans="1:11" x14ac:dyDescent="0.2">
      <c r="A611">
        <v>100054</v>
      </c>
      <c r="B611" t="s">
        <v>3</v>
      </c>
      <c r="C611">
        <v>0</v>
      </c>
      <c r="D611">
        <v>2</v>
      </c>
      <c r="E611">
        <f>IF((Table2[[#This Row],[Number of Users]]-Table2[[#This Row],[Licenses Bought]]) &gt; 0,(Table2[[#This Row],[Number of Users]]-Table2[[#This Row],[Licenses Bought]]),0)</f>
        <v>2</v>
      </c>
      <c r="F611" s="1">
        <v>44136</v>
      </c>
      <c r="G611">
        <v>0</v>
      </c>
      <c r="H611" s="4">
        <v>10</v>
      </c>
      <c r="I611">
        <f xml:space="preserve"> IF(Table2[[#This Row],[Sales Month]]=MAX(Table2[Sales Month]),Table2[[#This Row],[Upsell $ Per Non-Paying User]]*Table2[[#This Row],[Non-Paying Users]],0)</f>
        <v>0</v>
      </c>
      <c r="J611" s="7" t="str" cm="1">
        <f t="array" ref="J611">_xlfn.IFS(Table2[[#This Row],[Current Upsell $ ]]=0,"",Table2[[#This Row],[Current Upsell $ ]]&gt;=400,"High",Table2[[#This Row],[Current Upsell $ ]]&gt;=100,"Medium", Table2[[#This Row],[Current Upsell $ ]]&lt;100,"Low")</f>
        <v/>
      </c>
      <c r="K6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2" spans="1:11" x14ac:dyDescent="0.2">
      <c r="A612">
        <v>100054</v>
      </c>
      <c r="B612" t="s">
        <v>3</v>
      </c>
      <c r="C612">
        <v>0</v>
      </c>
      <c r="D612">
        <v>2</v>
      </c>
      <c r="E612">
        <f>IF((Table2[[#This Row],[Number of Users]]-Table2[[#This Row],[Licenses Bought]]) &gt; 0,(Table2[[#This Row],[Number of Users]]-Table2[[#This Row],[Licenses Bought]]),0)</f>
        <v>2</v>
      </c>
      <c r="F612" s="1">
        <v>44166</v>
      </c>
      <c r="G612">
        <v>0</v>
      </c>
      <c r="H612" s="4">
        <v>10</v>
      </c>
      <c r="I612">
        <f xml:space="preserve"> IF(Table2[[#This Row],[Sales Month]]=MAX(Table2[Sales Month]),Table2[[#This Row],[Upsell $ Per Non-Paying User]]*Table2[[#This Row],[Non-Paying Users]],0)</f>
        <v>0</v>
      </c>
      <c r="J612" s="7" t="str" cm="1">
        <f t="array" ref="J612">_xlfn.IFS(Table2[[#This Row],[Current Upsell $ ]]=0,"",Table2[[#This Row],[Current Upsell $ ]]&gt;=400,"High",Table2[[#This Row],[Current Upsell $ ]]&gt;=100,"Medium", Table2[[#This Row],[Current Upsell $ ]]&lt;100,"Low")</f>
        <v/>
      </c>
      <c r="K6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3" spans="1:11" x14ac:dyDescent="0.2">
      <c r="A613">
        <v>100054</v>
      </c>
      <c r="B613" t="s">
        <v>3</v>
      </c>
      <c r="C613">
        <v>0</v>
      </c>
      <c r="D613">
        <v>2</v>
      </c>
      <c r="E613">
        <f>IF((Table2[[#This Row],[Number of Users]]-Table2[[#This Row],[Licenses Bought]]) &gt; 0,(Table2[[#This Row],[Number of Users]]-Table2[[#This Row],[Licenses Bought]]),0)</f>
        <v>2</v>
      </c>
      <c r="F613" s="1">
        <v>44197</v>
      </c>
      <c r="G613">
        <v>0</v>
      </c>
      <c r="H613" s="4">
        <v>10</v>
      </c>
      <c r="I613">
        <f xml:space="preserve"> IF(Table2[[#This Row],[Sales Month]]=MAX(Table2[Sales Month]),Table2[[#This Row],[Upsell $ Per Non-Paying User]]*Table2[[#This Row],[Non-Paying Users]],0)</f>
        <v>0</v>
      </c>
      <c r="J613" s="7" t="str" cm="1">
        <f t="array" ref="J613">_xlfn.IFS(Table2[[#This Row],[Current Upsell $ ]]=0,"",Table2[[#This Row],[Current Upsell $ ]]&gt;=400,"High",Table2[[#This Row],[Current Upsell $ ]]&gt;=100,"Medium", Table2[[#This Row],[Current Upsell $ ]]&lt;100,"Low")</f>
        <v/>
      </c>
      <c r="K6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4" spans="1:11" x14ac:dyDescent="0.2">
      <c r="A614">
        <v>100054</v>
      </c>
      <c r="B614" t="s">
        <v>3</v>
      </c>
      <c r="C614">
        <v>0</v>
      </c>
      <c r="D614">
        <v>2</v>
      </c>
      <c r="E614">
        <f>IF((Table2[[#This Row],[Number of Users]]-Table2[[#This Row],[Licenses Bought]]) &gt; 0,(Table2[[#This Row],[Number of Users]]-Table2[[#This Row],[Licenses Bought]]),0)</f>
        <v>2</v>
      </c>
      <c r="F614" s="1">
        <v>44228</v>
      </c>
      <c r="G614">
        <v>0</v>
      </c>
      <c r="H614" s="4">
        <v>10</v>
      </c>
      <c r="I614">
        <f xml:space="preserve"> IF(Table2[[#This Row],[Sales Month]]=MAX(Table2[Sales Month]),Table2[[#This Row],[Upsell $ Per Non-Paying User]]*Table2[[#This Row],[Non-Paying Users]],0)</f>
        <v>0</v>
      </c>
      <c r="J614" s="7" t="str" cm="1">
        <f t="array" ref="J614">_xlfn.IFS(Table2[[#This Row],[Current Upsell $ ]]=0,"",Table2[[#This Row],[Current Upsell $ ]]&gt;=400,"High",Table2[[#This Row],[Current Upsell $ ]]&gt;=100,"Medium", Table2[[#This Row],[Current Upsell $ ]]&lt;100,"Low")</f>
        <v/>
      </c>
      <c r="K6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5" spans="1:11" x14ac:dyDescent="0.2">
      <c r="A615">
        <v>100054</v>
      </c>
      <c r="B615" t="s">
        <v>3</v>
      </c>
      <c r="C615">
        <v>0</v>
      </c>
      <c r="D615">
        <v>2</v>
      </c>
      <c r="E615">
        <f>IF((Table2[[#This Row],[Number of Users]]-Table2[[#This Row],[Licenses Bought]]) &gt; 0,(Table2[[#This Row],[Number of Users]]-Table2[[#This Row],[Licenses Bought]]),0)</f>
        <v>2</v>
      </c>
      <c r="F615" s="1">
        <v>44256</v>
      </c>
      <c r="G615">
        <v>0</v>
      </c>
      <c r="H615" s="4">
        <v>10</v>
      </c>
      <c r="I615">
        <f xml:space="preserve"> IF(Table2[[#This Row],[Sales Month]]=MAX(Table2[Sales Month]),Table2[[#This Row],[Upsell $ Per Non-Paying User]]*Table2[[#This Row],[Non-Paying Users]],0)</f>
        <v>0</v>
      </c>
      <c r="J615" s="7" t="str" cm="1">
        <f t="array" ref="J615">_xlfn.IFS(Table2[[#This Row],[Current Upsell $ ]]=0,"",Table2[[#This Row],[Current Upsell $ ]]&gt;=400,"High",Table2[[#This Row],[Current Upsell $ ]]&gt;=100,"Medium", Table2[[#This Row],[Current Upsell $ ]]&lt;100,"Low")</f>
        <v/>
      </c>
      <c r="K6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6" spans="1:11" x14ac:dyDescent="0.2">
      <c r="A616">
        <v>100054</v>
      </c>
      <c r="B616" t="s">
        <v>3</v>
      </c>
      <c r="C616">
        <v>0</v>
      </c>
      <c r="D616">
        <v>2</v>
      </c>
      <c r="E616">
        <f>IF((Table2[[#This Row],[Number of Users]]-Table2[[#This Row],[Licenses Bought]]) &gt; 0,(Table2[[#This Row],[Number of Users]]-Table2[[#This Row],[Licenses Bought]]),0)</f>
        <v>2</v>
      </c>
      <c r="F616" s="1">
        <v>44287</v>
      </c>
      <c r="G616">
        <v>0</v>
      </c>
      <c r="H616" s="4">
        <v>10</v>
      </c>
      <c r="I616">
        <f xml:space="preserve"> IF(Table2[[#This Row],[Sales Month]]=MAX(Table2[Sales Month]),Table2[[#This Row],[Upsell $ Per Non-Paying User]]*Table2[[#This Row],[Non-Paying Users]],0)</f>
        <v>0</v>
      </c>
      <c r="J616" s="7" t="str" cm="1">
        <f t="array" ref="J616">_xlfn.IFS(Table2[[#This Row],[Current Upsell $ ]]=0,"",Table2[[#This Row],[Current Upsell $ ]]&gt;=400,"High",Table2[[#This Row],[Current Upsell $ ]]&gt;=100,"Medium", Table2[[#This Row],[Current Upsell $ ]]&lt;100,"Low")</f>
        <v/>
      </c>
      <c r="K6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7" spans="1:11" x14ac:dyDescent="0.2">
      <c r="A617">
        <v>100054</v>
      </c>
      <c r="B617" t="s">
        <v>3</v>
      </c>
      <c r="C617">
        <v>0</v>
      </c>
      <c r="D617">
        <v>2</v>
      </c>
      <c r="E617">
        <f>IF((Table2[[#This Row],[Number of Users]]-Table2[[#This Row],[Licenses Bought]]) &gt; 0,(Table2[[#This Row],[Number of Users]]-Table2[[#This Row],[Licenses Bought]]),0)</f>
        <v>2</v>
      </c>
      <c r="F617" s="1">
        <v>44317</v>
      </c>
      <c r="G617">
        <v>0</v>
      </c>
      <c r="H617" s="4">
        <v>10</v>
      </c>
      <c r="I617">
        <f xml:space="preserve"> IF(Table2[[#This Row],[Sales Month]]=MAX(Table2[Sales Month]),Table2[[#This Row],[Upsell $ Per Non-Paying User]]*Table2[[#This Row],[Non-Paying Users]],0)</f>
        <v>0</v>
      </c>
      <c r="J617" s="7" t="str" cm="1">
        <f t="array" ref="J617">_xlfn.IFS(Table2[[#This Row],[Current Upsell $ ]]=0,"",Table2[[#This Row],[Current Upsell $ ]]&gt;=400,"High",Table2[[#This Row],[Current Upsell $ ]]&gt;=100,"Medium", Table2[[#This Row],[Current Upsell $ ]]&lt;100,"Low")</f>
        <v/>
      </c>
      <c r="K6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8" spans="1:11" x14ac:dyDescent="0.2">
      <c r="A618">
        <v>100055</v>
      </c>
      <c r="B618" t="s">
        <v>3</v>
      </c>
      <c r="C618">
        <v>0</v>
      </c>
      <c r="D618">
        <v>1</v>
      </c>
      <c r="E618">
        <f>IF((Table2[[#This Row],[Number of Users]]-Table2[[#This Row],[Licenses Bought]]) &gt; 0,(Table2[[#This Row],[Number of Users]]-Table2[[#This Row],[Licenses Bought]]),0)</f>
        <v>1</v>
      </c>
      <c r="F618" s="1">
        <v>43983</v>
      </c>
      <c r="G618">
        <v>0</v>
      </c>
      <c r="H618" s="4">
        <v>10</v>
      </c>
      <c r="I618">
        <f xml:space="preserve"> IF(Table2[[#This Row],[Sales Month]]=MAX(Table2[Sales Month]),Table2[[#This Row],[Upsell $ Per Non-Paying User]]*Table2[[#This Row],[Non-Paying Users]],0)</f>
        <v>0</v>
      </c>
      <c r="J618" s="7" t="str" cm="1">
        <f t="array" ref="J618">_xlfn.IFS(Table2[[#This Row],[Current Upsell $ ]]=0,"",Table2[[#This Row],[Current Upsell $ ]]&gt;=400,"High",Table2[[#This Row],[Current Upsell $ ]]&gt;=100,"Medium", Table2[[#This Row],[Current Upsell $ ]]&lt;100,"Low")</f>
        <v/>
      </c>
      <c r="K6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19" spans="1:11" x14ac:dyDescent="0.2">
      <c r="A619">
        <v>100055</v>
      </c>
      <c r="B619" t="s">
        <v>3</v>
      </c>
      <c r="C619">
        <v>0</v>
      </c>
      <c r="D619">
        <v>2</v>
      </c>
      <c r="E619">
        <f>IF((Table2[[#This Row],[Number of Users]]-Table2[[#This Row],[Licenses Bought]]) &gt; 0,(Table2[[#This Row],[Number of Users]]-Table2[[#This Row],[Licenses Bought]]),0)</f>
        <v>2</v>
      </c>
      <c r="F619" s="1">
        <v>44013</v>
      </c>
      <c r="G619">
        <v>0</v>
      </c>
      <c r="H619" s="4">
        <v>10</v>
      </c>
      <c r="I619">
        <f xml:space="preserve"> IF(Table2[[#This Row],[Sales Month]]=MAX(Table2[Sales Month]),Table2[[#This Row],[Upsell $ Per Non-Paying User]]*Table2[[#This Row],[Non-Paying Users]],0)</f>
        <v>0</v>
      </c>
      <c r="J619" s="7" t="str" cm="1">
        <f t="array" ref="J619">_xlfn.IFS(Table2[[#This Row],[Current Upsell $ ]]=0,"",Table2[[#This Row],[Current Upsell $ ]]&gt;=400,"High",Table2[[#This Row],[Current Upsell $ ]]&gt;=100,"Medium", Table2[[#This Row],[Current Upsell $ ]]&lt;100,"Low")</f>
        <v/>
      </c>
      <c r="K6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0" spans="1:11" x14ac:dyDescent="0.2">
      <c r="A620">
        <v>100055</v>
      </c>
      <c r="B620" t="s">
        <v>3</v>
      </c>
      <c r="C620">
        <v>0</v>
      </c>
      <c r="D620">
        <v>2</v>
      </c>
      <c r="E620">
        <f>IF((Table2[[#This Row],[Number of Users]]-Table2[[#This Row],[Licenses Bought]]) &gt; 0,(Table2[[#This Row],[Number of Users]]-Table2[[#This Row],[Licenses Bought]]),0)</f>
        <v>2</v>
      </c>
      <c r="F620" s="1">
        <v>44044</v>
      </c>
      <c r="G620">
        <v>0</v>
      </c>
      <c r="H620" s="4">
        <v>10</v>
      </c>
      <c r="I620">
        <f xml:space="preserve"> IF(Table2[[#This Row],[Sales Month]]=MAX(Table2[Sales Month]),Table2[[#This Row],[Upsell $ Per Non-Paying User]]*Table2[[#This Row],[Non-Paying Users]],0)</f>
        <v>0</v>
      </c>
      <c r="J620" s="7" t="str" cm="1">
        <f t="array" ref="J620">_xlfn.IFS(Table2[[#This Row],[Current Upsell $ ]]=0,"",Table2[[#This Row],[Current Upsell $ ]]&gt;=400,"High",Table2[[#This Row],[Current Upsell $ ]]&gt;=100,"Medium", Table2[[#This Row],[Current Upsell $ ]]&lt;100,"Low")</f>
        <v/>
      </c>
      <c r="K6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1" spans="1:11" x14ac:dyDescent="0.2">
      <c r="A621">
        <v>100055</v>
      </c>
      <c r="B621" t="s">
        <v>3</v>
      </c>
      <c r="C621">
        <v>0</v>
      </c>
      <c r="D621">
        <v>1</v>
      </c>
      <c r="E621">
        <f>IF((Table2[[#This Row],[Number of Users]]-Table2[[#This Row],[Licenses Bought]]) &gt; 0,(Table2[[#This Row],[Number of Users]]-Table2[[#This Row],[Licenses Bought]]),0)</f>
        <v>1</v>
      </c>
      <c r="F621" s="1">
        <v>44075</v>
      </c>
      <c r="G621">
        <v>0</v>
      </c>
      <c r="H621" s="4">
        <v>10</v>
      </c>
      <c r="I621">
        <f xml:space="preserve"> IF(Table2[[#This Row],[Sales Month]]=MAX(Table2[Sales Month]),Table2[[#This Row],[Upsell $ Per Non-Paying User]]*Table2[[#This Row],[Non-Paying Users]],0)</f>
        <v>0</v>
      </c>
      <c r="J621" s="7" t="str" cm="1">
        <f t="array" ref="J621">_xlfn.IFS(Table2[[#This Row],[Current Upsell $ ]]=0,"",Table2[[#This Row],[Current Upsell $ ]]&gt;=400,"High",Table2[[#This Row],[Current Upsell $ ]]&gt;=100,"Medium", Table2[[#This Row],[Current Upsell $ ]]&lt;100,"Low")</f>
        <v/>
      </c>
      <c r="K6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2" spans="1:11" x14ac:dyDescent="0.2">
      <c r="A622">
        <v>100055</v>
      </c>
      <c r="B622" t="s">
        <v>3</v>
      </c>
      <c r="C622">
        <v>0</v>
      </c>
      <c r="D622">
        <v>2</v>
      </c>
      <c r="E622">
        <f>IF((Table2[[#This Row],[Number of Users]]-Table2[[#This Row],[Licenses Bought]]) &gt; 0,(Table2[[#This Row],[Number of Users]]-Table2[[#This Row],[Licenses Bought]]),0)</f>
        <v>2</v>
      </c>
      <c r="F622" s="1">
        <v>44105</v>
      </c>
      <c r="G622">
        <v>0</v>
      </c>
      <c r="H622" s="4">
        <v>10</v>
      </c>
      <c r="I622">
        <f xml:space="preserve"> IF(Table2[[#This Row],[Sales Month]]=MAX(Table2[Sales Month]),Table2[[#This Row],[Upsell $ Per Non-Paying User]]*Table2[[#This Row],[Non-Paying Users]],0)</f>
        <v>0</v>
      </c>
      <c r="J622" s="7" t="str" cm="1">
        <f t="array" ref="J622">_xlfn.IFS(Table2[[#This Row],[Current Upsell $ ]]=0,"",Table2[[#This Row],[Current Upsell $ ]]&gt;=400,"High",Table2[[#This Row],[Current Upsell $ ]]&gt;=100,"Medium", Table2[[#This Row],[Current Upsell $ ]]&lt;100,"Low")</f>
        <v/>
      </c>
      <c r="K6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3" spans="1:11" x14ac:dyDescent="0.2">
      <c r="A623">
        <v>100055</v>
      </c>
      <c r="B623" t="s">
        <v>3</v>
      </c>
      <c r="C623">
        <v>0</v>
      </c>
      <c r="D623">
        <v>2</v>
      </c>
      <c r="E623">
        <f>IF((Table2[[#This Row],[Number of Users]]-Table2[[#This Row],[Licenses Bought]]) &gt; 0,(Table2[[#This Row],[Number of Users]]-Table2[[#This Row],[Licenses Bought]]),0)</f>
        <v>2</v>
      </c>
      <c r="F623" s="1">
        <v>44136</v>
      </c>
      <c r="G623">
        <v>0</v>
      </c>
      <c r="H623" s="4">
        <v>10</v>
      </c>
      <c r="I623">
        <f xml:space="preserve"> IF(Table2[[#This Row],[Sales Month]]=MAX(Table2[Sales Month]),Table2[[#This Row],[Upsell $ Per Non-Paying User]]*Table2[[#This Row],[Non-Paying Users]],0)</f>
        <v>0</v>
      </c>
      <c r="J623" s="7" t="str" cm="1">
        <f t="array" ref="J623">_xlfn.IFS(Table2[[#This Row],[Current Upsell $ ]]=0,"",Table2[[#This Row],[Current Upsell $ ]]&gt;=400,"High",Table2[[#This Row],[Current Upsell $ ]]&gt;=100,"Medium", Table2[[#This Row],[Current Upsell $ ]]&lt;100,"Low")</f>
        <v/>
      </c>
      <c r="K6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4" spans="1:11" x14ac:dyDescent="0.2">
      <c r="A624">
        <v>100055</v>
      </c>
      <c r="B624" t="s">
        <v>3</v>
      </c>
      <c r="C624">
        <v>0</v>
      </c>
      <c r="D624">
        <v>2</v>
      </c>
      <c r="E624">
        <f>IF((Table2[[#This Row],[Number of Users]]-Table2[[#This Row],[Licenses Bought]]) &gt; 0,(Table2[[#This Row],[Number of Users]]-Table2[[#This Row],[Licenses Bought]]),0)</f>
        <v>2</v>
      </c>
      <c r="F624" s="1">
        <v>44166</v>
      </c>
      <c r="G624">
        <v>0</v>
      </c>
      <c r="H624" s="4">
        <v>10</v>
      </c>
      <c r="I624">
        <f xml:space="preserve"> IF(Table2[[#This Row],[Sales Month]]=MAX(Table2[Sales Month]),Table2[[#This Row],[Upsell $ Per Non-Paying User]]*Table2[[#This Row],[Non-Paying Users]],0)</f>
        <v>0</v>
      </c>
      <c r="J624" s="7" t="str" cm="1">
        <f t="array" ref="J624">_xlfn.IFS(Table2[[#This Row],[Current Upsell $ ]]=0,"",Table2[[#This Row],[Current Upsell $ ]]&gt;=400,"High",Table2[[#This Row],[Current Upsell $ ]]&gt;=100,"Medium", Table2[[#This Row],[Current Upsell $ ]]&lt;100,"Low")</f>
        <v/>
      </c>
      <c r="K6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5" spans="1:11" x14ac:dyDescent="0.2">
      <c r="A625">
        <v>100055</v>
      </c>
      <c r="B625" t="s">
        <v>3</v>
      </c>
      <c r="C625">
        <v>0</v>
      </c>
      <c r="D625">
        <v>2</v>
      </c>
      <c r="E625">
        <f>IF((Table2[[#This Row],[Number of Users]]-Table2[[#This Row],[Licenses Bought]]) &gt; 0,(Table2[[#This Row],[Number of Users]]-Table2[[#This Row],[Licenses Bought]]),0)</f>
        <v>2</v>
      </c>
      <c r="F625" s="1">
        <v>44197</v>
      </c>
      <c r="G625">
        <v>0</v>
      </c>
      <c r="H625" s="4">
        <v>10</v>
      </c>
      <c r="I625">
        <f xml:space="preserve"> IF(Table2[[#This Row],[Sales Month]]=MAX(Table2[Sales Month]),Table2[[#This Row],[Upsell $ Per Non-Paying User]]*Table2[[#This Row],[Non-Paying Users]],0)</f>
        <v>0</v>
      </c>
      <c r="J625" s="7" t="str" cm="1">
        <f t="array" ref="J625">_xlfn.IFS(Table2[[#This Row],[Current Upsell $ ]]=0,"",Table2[[#This Row],[Current Upsell $ ]]&gt;=400,"High",Table2[[#This Row],[Current Upsell $ ]]&gt;=100,"Medium", Table2[[#This Row],[Current Upsell $ ]]&lt;100,"Low")</f>
        <v/>
      </c>
      <c r="K6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6" spans="1:11" x14ac:dyDescent="0.2">
      <c r="A626">
        <v>100055</v>
      </c>
      <c r="B626" t="s">
        <v>3</v>
      </c>
      <c r="C626">
        <v>0</v>
      </c>
      <c r="D626">
        <v>2</v>
      </c>
      <c r="E626">
        <f>IF((Table2[[#This Row],[Number of Users]]-Table2[[#This Row],[Licenses Bought]]) &gt; 0,(Table2[[#This Row],[Number of Users]]-Table2[[#This Row],[Licenses Bought]]),0)</f>
        <v>2</v>
      </c>
      <c r="F626" s="1">
        <v>44228</v>
      </c>
      <c r="G626">
        <v>0</v>
      </c>
      <c r="H626" s="4">
        <v>10</v>
      </c>
      <c r="I626">
        <f xml:space="preserve"> IF(Table2[[#This Row],[Sales Month]]=MAX(Table2[Sales Month]),Table2[[#This Row],[Upsell $ Per Non-Paying User]]*Table2[[#This Row],[Non-Paying Users]],0)</f>
        <v>0</v>
      </c>
      <c r="J626" s="7" t="str" cm="1">
        <f t="array" ref="J626">_xlfn.IFS(Table2[[#This Row],[Current Upsell $ ]]=0,"",Table2[[#This Row],[Current Upsell $ ]]&gt;=400,"High",Table2[[#This Row],[Current Upsell $ ]]&gt;=100,"Medium", Table2[[#This Row],[Current Upsell $ ]]&lt;100,"Low")</f>
        <v/>
      </c>
      <c r="K6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7" spans="1:11" x14ac:dyDescent="0.2">
      <c r="A627">
        <v>100056</v>
      </c>
      <c r="B627" t="s">
        <v>3</v>
      </c>
      <c r="C627">
        <v>0</v>
      </c>
      <c r="D627">
        <v>2</v>
      </c>
      <c r="E627">
        <f>IF((Table2[[#This Row],[Number of Users]]-Table2[[#This Row],[Licenses Bought]]) &gt; 0,(Table2[[#This Row],[Number of Users]]-Table2[[#This Row],[Licenses Bought]]),0)</f>
        <v>2</v>
      </c>
      <c r="F627" s="1">
        <v>43983</v>
      </c>
      <c r="G627">
        <v>0</v>
      </c>
      <c r="H627" s="4">
        <v>10</v>
      </c>
      <c r="I627">
        <f xml:space="preserve"> IF(Table2[[#This Row],[Sales Month]]=MAX(Table2[Sales Month]),Table2[[#This Row],[Upsell $ Per Non-Paying User]]*Table2[[#This Row],[Non-Paying Users]],0)</f>
        <v>0</v>
      </c>
      <c r="J627" s="7" t="str" cm="1">
        <f t="array" ref="J627">_xlfn.IFS(Table2[[#This Row],[Current Upsell $ ]]=0,"",Table2[[#This Row],[Current Upsell $ ]]&gt;=400,"High",Table2[[#This Row],[Current Upsell $ ]]&gt;=100,"Medium", Table2[[#This Row],[Current Upsell $ ]]&lt;100,"Low")</f>
        <v/>
      </c>
      <c r="K6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8" spans="1:11" x14ac:dyDescent="0.2">
      <c r="A628">
        <v>100056</v>
      </c>
      <c r="B628" t="s">
        <v>0</v>
      </c>
      <c r="C628">
        <v>1</v>
      </c>
      <c r="D628">
        <v>2</v>
      </c>
      <c r="E628">
        <f>IF((Table2[[#This Row],[Number of Users]]-Table2[[#This Row],[Licenses Bought]]) &gt; 0,(Table2[[#This Row],[Number of Users]]-Table2[[#This Row],[Licenses Bought]]),0)</f>
        <v>1</v>
      </c>
      <c r="F628" s="1">
        <v>44013</v>
      </c>
      <c r="G628">
        <v>10</v>
      </c>
      <c r="H628" s="4">
        <v>10</v>
      </c>
      <c r="I628">
        <f xml:space="preserve"> IF(Table2[[#This Row],[Sales Month]]=MAX(Table2[Sales Month]),Table2[[#This Row],[Upsell $ Per Non-Paying User]]*Table2[[#This Row],[Non-Paying Users]],0)</f>
        <v>0</v>
      </c>
      <c r="J628" s="7" t="str" cm="1">
        <f t="array" ref="J628">_xlfn.IFS(Table2[[#This Row],[Current Upsell $ ]]=0,"",Table2[[#This Row],[Current Upsell $ ]]&gt;=400,"High",Table2[[#This Row],[Current Upsell $ ]]&gt;=100,"Medium", Table2[[#This Row],[Current Upsell $ ]]&lt;100,"Low")</f>
        <v/>
      </c>
      <c r="K6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29" spans="1:11" x14ac:dyDescent="0.2">
      <c r="A629">
        <v>100056</v>
      </c>
      <c r="B629" t="s">
        <v>0</v>
      </c>
      <c r="C629">
        <v>1</v>
      </c>
      <c r="D629">
        <v>2</v>
      </c>
      <c r="E629">
        <f>IF((Table2[[#This Row],[Number of Users]]-Table2[[#This Row],[Licenses Bought]]) &gt; 0,(Table2[[#This Row],[Number of Users]]-Table2[[#This Row],[Licenses Bought]]),0)</f>
        <v>1</v>
      </c>
      <c r="F629" s="1">
        <v>44044</v>
      </c>
      <c r="G629">
        <v>10</v>
      </c>
      <c r="H629" s="4">
        <v>10</v>
      </c>
      <c r="I629">
        <f xml:space="preserve"> IF(Table2[[#This Row],[Sales Month]]=MAX(Table2[Sales Month]),Table2[[#This Row],[Upsell $ Per Non-Paying User]]*Table2[[#This Row],[Non-Paying Users]],0)</f>
        <v>0</v>
      </c>
      <c r="J629" s="7" t="str" cm="1">
        <f t="array" ref="J629">_xlfn.IFS(Table2[[#This Row],[Current Upsell $ ]]=0,"",Table2[[#This Row],[Current Upsell $ ]]&gt;=400,"High",Table2[[#This Row],[Current Upsell $ ]]&gt;=100,"Medium", Table2[[#This Row],[Current Upsell $ ]]&lt;100,"Low")</f>
        <v/>
      </c>
      <c r="K6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0" spans="1:11" x14ac:dyDescent="0.2">
      <c r="A630">
        <v>100056</v>
      </c>
      <c r="B630" t="s">
        <v>0</v>
      </c>
      <c r="C630">
        <v>1</v>
      </c>
      <c r="D630">
        <v>2</v>
      </c>
      <c r="E630">
        <f>IF((Table2[[#This Row],[Number of Users]]-Table2[[#This Row],[Licenses Bought]]) &gt; 0,(Table2[[#This Row],[Number of Users]]-Table2[[#This Row],[Licenses Bought]]),0)</f>
        <v>1</v>
      </c>
      <c r="F630" s="1">
        <v>44075</v>
      </c>
      <c r="G630">
        <v>10</v>
      </c>
      <c r="H630" s="4">
        <v>10</v>
      </c>
      <c r="I630">
        <f xml:space="preserve"> IF(Table2[[#This Row],[Sales Month]]=MAX(Table2[Sales Month]),Table2[[#This Row],[Upsell $ Per Non-Paying User]]*Table2[[#This Row],[Non-Paying Users]],0)</f>
        <v>0</v>
      </c>
      <c r="J630" s="7" t="str" cm="1">
        <f t="array" ref="J630">_xlfn.IFS(Table2[[#This Row],[Current Upsell $ ]]=0,"",Table2[[#This Row],[Current Upsell $ ]]&gt;=400,"High",Table2[[#This Row],[Current Upsell $ ]]&gt;=100,"Medium", Table2[[#This Row],[Current Upsell $ ]]&lt;100,"Low")</f>
        <v/>
      </c>
      <c r="K6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1" spans="1:11" x14ac:dyDescent="0.2">
      <c r="A631">
        <v>100056</v>
      </c>
      <c r="B631" t="s">
        <v>0</v>
      </c>
      <c r="C631">
        <v>1</v>
      </c>
      <c r="D631">
        <v>2</v>
      </c>
      <c r="E631">
        <f>IF((Table2[[#This Row],[Number of Users]]-Table2[[#This Row],[Licenses Bought]]) &gt; 0,(Table2[[#This Row],[Number of Users]]-Table2[[#This Row],[Licenses Bought]]),0)</f>
        <v>1</v>
      </c>
      <c r="F631" s="1">
        <v>44105</v>
      </c>
      <c r="G631">
        <v>10</v>
      </c>
      <c r="H631" s="4">
        <v>10</v>
      </c>
      <c r="I631">
        <f xml:space="preserve"> IF(Table2[[#This Row],[Sales Month]]=MAX(Table2[Sales Month]),Table2[[#This Row],[Upsell $ Per Non-Paying User]]*Table2[[#This Row],[Non-Paying Users]],0)</f>
        <v>0</v>
      </c>
      <c r="J631" s="7" t="str" cm="1">
        <f t="array" ref="J631">_xlfn.IFS(Table2[[#This Row],[Current Upsell $ ]]=0,"",Table2[[#This Row],[Current Upsell $ ]]&gt;=400,"High",Table2[[#This Row],[Current Upsell $ ]]&gt;=100,"Medium", Table2[[#This Row],[Current Upsell $ ]]&lt;100,"Low")</f>
        <v/>
      </c>
      <c r="K6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2" spans="1:11" x14ac:dyDescent="0.2">
      <c r="A632">
        <v>100056</v>
      </c>
      <c r="B632" t="s">
        <v>0</v>
      </c>
      <c r="C632">
        <v>1</v>
      </c>
      <c r="D632">
        <v>2</v>
      </c>
      <c r="E632">
        <f>IF((Table2[[#This Row],[Number of Users]]-Table2[[#This Row],[Licenses Bought]]) &gt; 0,(Table2[[#This Row],[Number of Users]]-Table2[[#This Row],[Licenses Bought]]),0)</f>
        <v>1</v>
      </c>
      <c r="F632" s="1">
        <v>44136</v>
      </c>
      <c r="G632">
        <v>10</v>
      </c>
      <c r="H632" s="4">
        <v>10</v>
      </c>
      <c r="I632">
        <f xml:space="preserve"> IF(Table2[[#This Row],[Sales Month]]=MAX(Table2[Sales Month]),Table2[[#This Row],[Upsell $ Per Non-Paying User]]*Table2[[#This Row],[Non-Paying Users]],0)</f>
        <v>0</v>
      </c>
      <c r="J632" s="7" t="str" cm="1">
        <f t="array" ref="J632">_xlfn.IFS(Table2[[#This Row],[Current Upsell $ ]]=0,"",Table2[[#This Row],[Current Upsell $ ]]&gt;=400,"High",Table2[[#This Row],[Current Upsell $ ]]&gt;=100,"Medium", Table2[[#This Row],[Current Upsell $ ]]&lt;100,"Low")</f>
        <v/>
      </c>
      <c r="K6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3" spans="1:11" x14ac:dyDescent="0.2">
      <c r="A633">
        <v>100056</v>
      </c>
      <c r="B633" t="s">
        <v>0</v>
      </c>
      <c r="C633">
        <v>1</v>
      </c>
      <c r="D633">
        <v>2</v>
      </c>
      <c r="E633">
        <f>IF((Table2[[#This Row],[Number of Users]]-Table2[[#This Row],[Licenses Bought]]) &gt; 0,(Table2[[#This Row],[Number of Users]]-Table2[[#This Row],[Licenses Bought]]),0)</f>
        <v>1</v>
      </c>
      <c r="F633" s="1">
        <v>44166</v>
      </c>
      <c r="G633">
        <v>10</v>
      </c>
      <c r="H633" s="4">
        <v>10</v>
      </c>
      <c r="I633">
        <f xml:space="preserve"> IF(Table2[[#This Row],[Sales Month]]=MAX(Table2[Sales Month]),Table2[[#This Row],[Upsell $ Per Non-Paying User]]*Table2[[#This Row],[Non-Paying Users]],0)</f>
        <v>0</v>
      </c>
      <c r="J633" s="7" t="str" cm="1">
        <f t="array" ref="J633">_xlfn.IFS(Table2[[#This Row],[Current Upsell $ ]]=0,"",Table2[[#This Row],[Current Upsell $ ]]&gt;=400,"High",Table2[[#This Row],[Current Upsell $ ]]&gt;=100,"Medium", Table2[[#This Row],[Current Upsell $ ]]&lt;100,"Low")</f>
        <v/>
      </c>
      <c r="K6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4" spans="1:11" x14ac:dyDescent="0.2">
      <c r="A634">
        <v>100056</v>
      </c>
      <c r="B634" t="s">
        <v>0</v>
      </c>
      <c r="C634">
        <v>1</v>
      </c>
      <c r="D634">
        <v>1</v>
      </c>
      <c r="E634">
        <f>IF((Table2[[#This Row],[Number of Users]]-Table2[[#This Row],[Licenses Bought]]) &gt; 0,(Table2[[#This Row],[Number of Users]]-Table2[[#This Row],[Licenses Bought]]),0)</f>
        <v>0</v>
      </c>
      <c r="F634" s="1">
        <v>44197</v>
      </c>
      <c r="G634">
        <v>10</v>
      </c>
      <c r="H634" s="4">
        <v>10</v>
      </c>
      <c r="I634">
        <f xml:space="preserve"> IF(Table2[[#This Row],[Sales Month]]=MAX(Table2[Sales Month]),Table2[[#This Row],[Upsell $ Per Non-Paying User]]*Table2[[#This Row],[Non-Paying Users]],0)</f>
        <v>0</v>
      </c>
      <c r="J634" s="7" t="str" cm="1">
        <f t="array" ref="J634">_xlfn.IFS(Table2[[#This Row],[Current Upsell $ ]]=0,"",Table2[[#This Row],[Current Upsell $ ]]&gt;=400,"High",Table2[[#This Row],[Current Upsell $ ]]&gt;=100,"Medium", Table2[[#This Row],[Current Upsell $ ]]&lt;100,"Low")</f>
        <v/>
      </c>
      <c r="K6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5" spans="1:11" x14ac:dyDescent="0.2">
      <c r="A635">
        <v>100056</v>
      </c>
      <c r="B635" t="s">
        <v>0</v>
      </c>
      <c r="C635">
        <v>1</v>
      </c>
      <c r="D635">
        <v>2</v>
      </c>
      <c r="E635">
        <f>IF((Table2[[#This Row],[Number of Users]]-Table2[[#This Row],[Licenses Bought]]) &gt; 0,(Table2[[#This Row],[Number of Users]]-Table2[[#This Row],[Licenses Bought]]),0)</f>
        <v>1</v>
      </c>
      <c r="F635" s="1">
        <v>44228</v>
      </c>
      <c r="G635">
        <v>10</v>
      </c>
      <c r="H635" s="4">
        <v>10</v>
      </c>
      <c r="I635">
        <f xml:space="preserve"> IF(Table2[[#This Row],[Sales Month]]=MAX(Table2[Sales Month]),Table2[[#This Row],[Upsell $ Per Non-Paying User]]*Table2[[#This Row],[Non-Paying Users]],0)</f>
        <v>0</v>
      </c>
      <c r="J635" s="7" t="str" cm="1">
        <f t="array" ref="J635">_xlfn.IFS(Table2[[#This Row],[Current Upsell $ ]]=0,"",Table2[[#This Row],[Current Upsell $ ]]&gt;=400,"High",Table2[[#This Row],[Current Upsell $ ]]&gt;=100,"Medium", Table2[[#This Row],[Current Upsell $ ]]&lt;100,"Low")</f>
        <v/>
      </c>
      <c r="K6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6" spans="1:11" x14ac:dyDescent="0.2">
      <c r="A636">
        <v>100056</v>
      </c>
      <c r="B636" t="s">
        <v>0</v>
      </c>
      <c r="C636">
        <v>1</v>
      </c>
      <c r="D636">
        <v>1</v>
      </c>
      <c r="E636">
        <f>IF((Table2[[#This Row],[Number of Users]]-Table2[[#This Row],[Licenses Bought]]) &gt; 0,(Table2[[#This Row],[Number of Users]]-Table2[[#This Row],[Licenses Bought]]),0)</f>
        <v>0</v>
      </c>
      <c r="F636" s="1">
        <v>44256</v>
      </c>
      <c r="G636">
        <v>10</v>
      </c>
      <c r="H636" s="4">
        <v>10</v>
      </c>
      <c r="I636">
        <f xml:space="preserve"> IF(Table2[[#This Row],[Sales Month]]=MAX(Table2[Sales Month]),Table2[[#This Row],[Upsell $ Per Non-Paying User]]*Table2[[#This Row],[Non-Paying Users]],0)</f>
        <v>0</v>
      </c>
      <c r="J636" s="7" t="str" cm="1">
        <f t="array" ref="J636">_xlfn.IFS(Table2[[#This Row],[Current Upsell $ ]]=0,"",Table2[[#This Row],[Current Upsell $ ]]&gt;=400,"High",Table2[[#This Row],[Current Upsell $ ]]&gt;=100,"Medium", Table2[[#This Row],[Current Upsell $ ]]&lt;100,"Low")</f>
        <v/>
      </c>
      <c r="K6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7" spans="1:11" x14ac:dyDescent="0.2">
      <c r="A637">
        <v>100056</v>
      </c>
      <c r="B637" t="s">
        <v>0</v>
      </c>
      <c r="C637">
        <v>1</v>
      </c>
      <c r="D637">
        <v>2</v>
      </c>
      <c r="E637">
        <f>IF((Table2[[#This Row],[Number of Users]]-Table2[[#This Row],[Licenses Bought]]) &gt; 0,(Table2[[#This Row],[Number of Users]]-Table2[[#This Row],[Licenses Bought]]),0)</f>
        <v>1</v>
      </c>
      <c r="F637" s="1">
        <v>44287</v>
      </c>
      <c r="G637">
        <v>10</v>
      </c>
      <c r="H637" s="4">
        <v>10</v>
      </c>
      <c r="I637">
        <f xml:space="preserve"> IF(Table2[[#This Row],[Sales Month]]=MAX(Table2[Sales Month]),Table2[[#This Row],[Upsell $ Per Non-Paying User]]*Table2[[#This Row],[Non-Paying Users]],0)</f>
        <v>0</v>
      </c>
      <c r="J637" s="7" t="str" cm="1">
        <f t="array" ref="J637">_xlfn.IFS(Table2[[#This Row],[Current Upsell $ ]]=0,"",Table2[[#This Row],[Current Upsell $ ]]&gt;=400,"High",Table2[[#This Row],[Current Upsell $ ]]&gt;=100,"Medium", Table2[[#This Row],[Current Upsell $ ]]&lt;100,"Low")</f>
        <v/>
      </c>
      <c r="K6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8" spans="1:11" x14ac:dyDescent="0.2">
      <c r="A638">
        <v>100056</v>
      </c>
      <c r="B638" t="s">
        <v>0</v>
      </c>
      <c r="C638">
        <v>1</v>
      </c>
      <c r="D638">
        <v>2</v>
      </c>
      <c r="E638">
        <f>IF((Table2[[#This Row],[Number of Users]]-Table2[[#This Row],[Licenses Bought]]) &gt; 0,(Table2[[#This Row],[Number of Users]]-Table2[[#This Row],[Licenses Bought]]),0)</f>
        <v>1</v>
      </c>
      <c r="F638" s="1">
        <v>44317</v>
      </c>
      <c r="G638">
        <v>10</v>
      </c>
      <c r="H638" s="4">
        <v>10</v>
      </c>
      <c r="I638">
        <f xml:space="preserve"> IF(Table2[[#This Row],[Sales Month]]=MAX(Table2[Sales Month]),Table2[[#This Row],[Upsell $ Per Non-Paying User]]*Table2[[#This Row],[Non-Paying Users]],0)</f>
        <v>0</v>
      </c>
      <c r="J638" s="7" t="str" cm="1">
        <f t="array" ref="J638">_xlfn.IFS(Table2[[#This Row],[Current Upsell $ ]]=0,"",Table2[[#This Row],[Current Upsell $ ]]&gt;=400,"High",Table2[[#This Row],[Current Upsell $ ]]&gt;=100,"Medium", Table2[[#This Row],[Current Upsell $ ]]&lt;100,"Low")</f>
        <v/>
      </c>
      <c r="K6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39" spans="1:11" x14ac:dyDescent="0.2">
      <c r="A639">
        <v>100057</v>
      </c>
      <c r="B639" t="s">
        <v>3</v>
      </c>
      <c r="C639">
        <v>0</v>
      </c>
      <c r="D639">
        <v>64</v>
      </c>
      <c r="E639">
        <f>IF((Table2[[#This Row],[Number of Users]]-Table2[[#This Row],[Licenses Bought]]) &gt; 0,(Table2[[#This Row],[Number of Users]]-Table2[[#This Row],[Licenses Bought]]),0)</f>
        <v>64</v>
      </c>
      <c r="F639" s="1">
        <v>44013</v>
      </c>
      <c r="G639">
        <v>0</v>
      </c>
      <c r="H639" s="4">
        <v>10</v>
      </c>
      <c r="I639">
        <f xml:space="preserve"> IF(Table2[[#This Row],[Sales Month]]=MAX(Table2[Sales Month]),Table2[[#This Row],[Upsell $ Per Non-Paying User]]*Table2[[#This Row],[Non-Paying Users]],0)</f>
        <v>0</v>
      </c>
      <c r="J639" s="7" t="str" cm="1">
        <f t="array" ref="J639">_xlfn.IFS(Table2[[#This Row],[Current Upsell $ ]]=0,"",Table2[[#This Row],[Current Upsell $ ]]&gt;=400,"High",Table2[[#This Row],[Current Upsell $ ]]&gt;=100,"Medium", Table2[[#This Row],[Current Upsell $ ]]&lt;100,"Low")</f>
        <v/>
      </c>
      <c r="K6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0" spans="1:11" x14ac:dyDescent="0.2">
      <c r="A640">
        <v>100057</v>
      </c>
      <c r="B640" t="s">
        <v>0</v>
      </c>
      <c r="C640">
        <v>23</v>
      </c>
      <c r="D640">
        <v>65</v>
      </c>
      <c r="E640">
        <f>IF((Table2[[#This Row],[Number of Users]]-Table2[[#This Row],[Licenses Bought]]) &gt; 0,(Table2[[#This Row],[Number of Users]]-Table2[[#This Row],[Licenses Bought]]),0)</f>
        <v>42</v>
      </c>
      <c r="F640" s="1">
        <v>44044</v>
      </c>
      <c r="G640">
        <v>230</v>
      </c>
      <c r="H640" s="4">
        <v>10</v>
      </c>
      <c r="I640">
        <f xml:space="preserve"> IF(Table2[[#This Row],[Sales Month]]=MAX(Table2[Sales Month]),Table2[[#This Row],[Upsell $ Per Non-Paying User]]*Table2[[#This Row],[Non-Paying Users]],0)</f>
        <v>0</v>
      </c>
      <c r="J640" s="7" t="str" cm="1">
        <f t="array" ref="J640">_xlfn.IFS(Table2[[#This Row],[Current Upsell $ ]]=0,"",Table2[[#This Row],[Current Upsell $ ]]&gt;=400,"High",Table2[[#This Row],[Current Upsell $ ]]&gt;=100,"Medium", Table2[[#This Row],[Current Upsell $ ]]&lt;100,"Low")</f>
        <v/>
      </c>
      <c r="K6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1" spans="1:11" x14ac:dyDescent="0.2">
      <c r="A641">
        <v>100057</v>
      </c>
      <c r="B641" t="s">
        <v>0</v>
      </c>
      <c r="C641">
        <v>56</v>
      </c>
      <c r="D641">
        <v>77</v>
      </c>
      <c r="E641">
        <f>IF((Table2[[#This Row],[Number of Users]]-Table2[[#This Row],[Licenses Bought]]) &gt; 0,(Table2[[#This Row],[Number of Users]]-Table2[[#This Row],[Licenses Bought]]),0)</f>
        <v>21</v>
      </c>
      <c r="F641" s="1">
        <v>44075</v>
      </c>
      <c r="G641">
        <v>560</v>
      </c>
      <c r="H641" s="4">
        <v>10</v>
      </c>
      <c r="I641">
        <f xml:space="preserve"> IF(Table2[[#This Row],[Sales Month]]=MAX(Table2[Sales Month]),Table2[[#This Row],[Upsell $ Per Non-Paying User]]*Table2[[#This Row],[Non-Paying Users]],0)</f>
        <v>0</v>
      </c>
      <c r="J641" s="7" t="str" cm="1">
        <f t="array" ref="J641">_xlfn.IFS(Table2[[#This Row],[Current Upsell $ ]]=0,"",Table2[[#This Row],[Current Upsell $ ]]&gt;=400,"High",Table2[[#This Row],[Current Upsell $ ]]&gt;=100,"Medium", Table2[[#This Row],[Current Upsell $ ]]&lt;100,"Low")</f>
        <v/>
      </c>
      <c r="K6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2" spans="1:11" x14ac:dyDescent="0.2">
      <c r="A642">
        <v>100057</v>
      </c>
      <c r="B642" t="s">
        <v>0</v>
      </c>
      <c r="C642">
        <v>56</v>
      </c>
      <c r="D642">
        <v>52</v>
      </c>
      <c r="E642">
        <f>IF((Table2[[#This Row],[Number of Users]]-Table2[[#This Row],[Licenses Bought]]) &gt; 0,(Table2[[#This Row],[Number of Users]]-Table2[[#This Row],[Licenses Bought]]),0)</f>
        <v>0</v>
      </c>
      <c r="F642" s="1">
        <v>44105</v>
      </c>
      <c r="G642">
        <v>560</v>
      </c>
      <c r="H642" s="4">
        <v>10</v>
      </c>
      <c r="I642">
        <f xml:space="preserve"> IF(Table2[[#This Row],[Sales Month]]=MAX(Table2[Sales Month]),Table2[[#This Row],[Upsell $ Per Non-Paying User]]*Table2[[#This Row],[Non-Paying Users]],0)</f>
        <v>0</v>
      </c>
      <c r="J642" s="7" t="str" cm="1">
        <f t="array" ref="J642">_xlfn.IFS(Table2[[#This Row],[Current Upsell $ ]]=0,"",Table2[[#This Row],[Current Upsell $ ]]&gt;=400,"High",Table2[[#This Row],[Current Upsell $ ]]&gt;=100,"Medium", Table2[[#This Row],[Current Upsell $ ]]&lt;100,"Low")</f>
        <v/>
      </c>
      <c r="K6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3" spans="1:11" x14ac:dyDescent="0.2">
      <c r="A643">
        <v>100057</v>
      </c>
      <c r="B643" t="s">
        <v>0</v>
      </c>
      <c r="C643">
        <v>56</v>
      </c>
      <c r="D643">
        <v>62</v>
      </c>
      <c r="E643">
        <f>IF((Table2[[#This Row],[Number of Users]]-Table2[[#This Row],[Licenses Bought]]) &gt; 0,(Table2[[#This Row],[Number of Users]]-Table2[[#This Row],[Licenses Bought]]),0)</f>
        <v>6</v>
      </c>
      <c r="F643" s="1">
        <v>44136</v>
      </c>
      <c r="G643">
        <v>560</v>
      </c>
      <c r="H643" s="4">
        <v>10</v>
      </c>
      <c r="I643">
        <f xml:space="preserve"> IF(Table2[[#This Row],[Sales Month]]=MAX(Table2[Sales Month]),Table2[[#This Row],[Upsell $ Per Non-Paying User]]*Table2[[#This Row],[Non-Paying Users]],0)</f>
        <v>0</v>
      </c>
      <c r="J643" s="7" t="str" cm="1">
        <f t="array" ref="J643">_xlfn.IFS(Table2[[#This Row],[Current Upsell $ ]]=0,"",Table2[[#This Row],[Current Upsell $ ]]&gt;=400,"High",Table2[[#This Row],[Current Upsell $ ]]&gt;=100,"Medium", Table2[[#This Row],[Current Upsell $ ]]&lt;100,"Low")</f>
        <v/>
      </c>
      <c r="K6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4" spans="1:11" x14ac:dyDescent="0.2">
      <c r="A644">
        <v>100057</v>
      </c>
      <c r="B644" t="s">
        <v>0</v>
      </c>
      <c r="C644">
        <v>56</v>
      </c>
      <c r="D644">
        <v>75</v>
      </c>
      <c r="E644">
        <f>IF((Table2[[#This Row],[Number of Users]]-Table2[[#This Row],[Licenses Bought]]) &gt; 0,(Table2[[#This Row],[Number of Users]]-Table2[[#This Row],[Licenses Bought]]),0)</f>
        <v>19</v>
      </c>
      <c r="F644" s="1">
        <v>44166</v>
      </c>
      <c r="G644">
        <v>560</v>
      </c>
      <c r="H644" s="4">
        <v>10</v>
      </c>
      <c r="I644">
        <f xml:space="preserve"> IF(Table2[[#This Row],[Sales Month]]=MAX(Table2[Sales Month]),Table2[[#This Row],[Upsell $ Per Non-Paying User]]*Table2[[#This Row],[Non-Paying Users]],0)</f>
        <v>0</v>
      </c>
      <c r="J644" s="7" t="str" cm="1">
        <f t="array" ref="J644">_xlfn.IFS(Table2[[#This Row],[Current Upsell $ ]]=0,"",Table2[[#This Row],[Current Upsell $ ]]&gt;=400,"High",Table2[[#This Row],[Current Upsell $ ]]&gt;=100,"Medium", Table2[[#This Row],[Current Upsell $ ]]&lt;100,"Low")</f>
        <v/>
      </c>
      <c r="K6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5" spans="1:11" x14ac:dyDescent="0.2">
      <c r="A645">
        <v>100057</v>
      </c>
      <c r="B645" t="s">
        <v>0</v>
      </c>
      <c r="C645">
        <v>56</v>
      </c>
      <c r="D645">
        <v>60</v>
      </c>
      <c r="E645">
        <f>IF((Table2[[#This Row],[Number of Users]]-Table2[[#This Row],[Licenses Bought]]) &gt; 0,(Table2[[#This Row],[Number of Users]]-Table2[[#This Row],[Licenses Bought]]),0)</f>
        <v>4</v>
      </c>
      <c r="F645" s="1">
        <v>44197</v>
      </c>
      <c r="G645">
        <v>560</v>
      </c>
      <c r="H645" s="4">
        <v>10</v>
      </c>
      <c r="I645">
        <f xml:space="preserve"> IF(Table2[[#This Row],[Sales Month]]=MAX(Table2[Sales Month]),Table2[[#This Row],[Upsell $ Per Non-Paying User]]*Table2[[#This Row],[Non-Paying Users]],0)</f>
        <v>0</v>
      </c>
      <c r="J645" s="7" t="str" cm="1">
        <f t="array" ref="J645">_xlfn.IFS(Table2[[#This Row],[Current Upsell $ ]]=0,"",Table2[[#This Row],[Current Upsell $ ]]&gt;=400,"High",Table2[[#This Row],[Current Upsell $ ]]&gt;=100,"Medium", Table2[[#This Row],[Current Upsell $ ]]&lt;100,"Low")</f>
        <v/>
      </c>
      <c r="K6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6" spans="1:11" x14ac:dyDescent="0.2">
      <c r="A646">
        <v>100057</v>
      </c>
      <c r="B646" t="s">
        <v>0</v>
      </c>
      <c r="C646">
        <v>56</v>
      </c>
      <c r="D646">
        <v>73</v>
      </c>
      <c r="E646">
        <f>IF((Table2[[#This Row],[Number of Users]]-Table2[[#This Row],[Licenses Bought]]) &gt; 0,(Table2[[#This Row],[Number of Users]]-Table2[[#This Row],[Licenses Bought]]),0)</f>
        <v>17</v>
      </c>
      <c r="F646" s="1">
        <v>44228</v>
      </c>
      <c r="G646">
        <v>560</v>
      </c>
      <c r="H646" s="4">
        <v>10</v>
      </c>
      <c r="I646">
        <f xml:space="preserve"> IF(Table2[[#This Row],[Sales Month]]=MAX(Table2[Sales Month]),Table2[[#This Row],[Upsell $ Per Non-Paying User]]*Table2[[#This Row],[Non-Paying Users]],0)</f>
        <v>0</v>
      </c>
      <c r="J646" s="7" t="str" cm="1">
        <f t="array" ref="J646">_xlfn.IFS(Table2[[#This Row],[Current Upsell $ ]]=0,"",Table2[[#This Row],[Current Upsell $ ]]&gt;=400,"High",Table2[[#This Row],[Current Upsell $ ]]&gt;=100,"Medium", Table2[[#This Row],[Current Upsell $ ]]&lt;100,"Low")</f>
        <v/>
      </c>
      <c r="K6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7" spans="1:11" x14ac:dyDescent="0.2">
      <c r="A647">
        <v>100057</v>
      </c>
      <c r="B647" t="s">
        <v>0</v>
      </c>
      <c r="C647">
        <v>56</v>
      </c>
      <c r="D647">
        <v>62</v>
      </c>
      <c r="E647">
        <f>IF((Table2[[#This Row],[Number of Users]]-Table2[[#This Row],[Licenses Bought]]) &gt; 0,(Table2[[#This Row],[Number of Users]]-Table2[[#This Row],[Licenses Bought]]),0)</f>
        <v>6</v>
      </c>
      <c r="F647" s="1">
        <v>44256</v>
      </c>
      <c r="G647">
        <v>560</v>
      </c>
      <c r="H647" s="4">
        <v>10</v>
      </c>
      <c r="I647">
        <f xml:space="preserve"> IF(Table2[[#This Row],[Sales Month]]=MAX(Table2[Sales Month]),Table2[[#This Row],[Upsell $ Per Non-Paying User]]*Table2[[#This Row],[Non-Paying Users]],0)</f>
        <v>0</v>
      </c>
      <c r="J647" s="7" t="str" cm="1">
        <f t="array" ref="J647">_xlfn.IFS(Table2[[#This Row],[Current Upsell $ ]]=0,"",Table2[[#This Row],[Current Upsell $ ]]&gt;=400,"High",Table2[[#This Row],[Current Upsell $ ]]&gt;=100,"Medium", Table2[[#This Row],[Current Upsell $ ]]&lt;100,"Low")</f>
        <v/>
      </c>
      <c r="K6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8" spans="1:11" x14ac:dyDescent="0.2">
      <c r="A648">
        <v>100057</v>
      </c>
      <c r="B648" t="s">
        <v>0</v>
      </c>
      <c r="C648">
        <v>56</v>
      </c>
      <c r="D648">
        <v>59</v>
      </c>
      <c r="E648">
        <f>IF((Table2[[#This Row],[Number of Users]]-Table2[[#This Row],[Licenses Bought]]) &gt; 0,(Table2[[#This Row],[Number of Users]]-Table2[[#This Row],[Licenses Bought]]),0)</f>
        <v>3</v>
      </c>
      <c r="F648" s="1">
        <v>44287</v>
      </c>
      <c r="G648">
        <v>560</v>
      </c>
      <c r="H648" s="4">
        <v>10</v>
      </c>
      <c r="I648">
        <f xml:space="preserve"> IF(Table2[[#This Row],[Sales Month]]=MAX(Table2[Sales Month]),Table2[[#This Row],[Upsell $ Per Non-Paying User]]*Table2[[#This Row],[Non-Paying Users]],0)</f>
        <v>0</v>
      </c>
      <c r="J648" s="7" t="str" cm="1">
        <f t="array" ref="J648">_xlfn.IFS(Table2[[#This Row],[Current Upsell $ ]]=0,"",Table2[[#This Row],[Current Upsell $ ]]&gt;=400,"High",Table2[[#This Row],[Current Upsell $ ]]&gt;=100,"Medium", Table2[[#This Row],[Current Upsell $ ]]&lt;100,"Low")</f>
        <v/>
      </c>
      <c r="K6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49" spans="1:11" x14ac:dyDescent="0.2">
      <c r="A649">
        <v>100057</v>
      </c>
      <c r="B649" t="s">
        <v>0</v>
      </c>
      <c r="C649">
        <v>56</v>
      </c>
      <c r="D649">
        <v>59</v>
      </c>
      <c r="E649">
        <f>IF((Table2[[#This Row],[Number of Users]]-Table2[[#This Row],[Licenses Bought]]) &gt; 0,(Table2[[#This Row],[Number of Users]]-Table2[[#This Row],[Licenses Bought]]),0)</f>
        <v>3</v>
      </c>
      <c r="F649" s="1">
        <v>44317</v>
      </c>
      <c r="G649">
        <v>560</v>
      </c>
      <c r="H649" s="4">
        <v>10</v>
      </c>
      <c r="I649">
        <f xml:space="preserve"> IF(Table2[[#This Row],[Sales Month]]=MAX(Table2[Sales Month]),Table2[[#This Row],[Upsell $ Per Non-Paying User]]*Table2[[#This Row],[Non-Paying Users]],0)</f>
        <v>0</v>
      </c>
      <c r="J649" s="7" t="str" cm="1">
        <f t="array" ref="J649">_xlfn.IFS(Table2[[#This Row],[Current Upsell $ ]]=0,"",Table2[[#This Row],[Current Upsell $ ]]&gt;=400,"High",Table2[[#This Row],[Current Upsell $ ]]&gt;=100,"Medium", Table2[[#This Row],[Current Upsell $ ]]&lt;100,"Low")</f>
        <v/>
      </c>
      <c r="K6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0" spans="1:11" x14ac:dyDescent="0.2">
      <c r="A650">
        <v>100058</v>
      </c>
      <c r="B650" t="s">
        <v>3</v>
      </c>
      <c r="C650">
        <v>0</v>
      </c>
      <c r="D650">
        <v>64</v>
      </c>
      <c r="E650">
        <f>IF((Table2[[#This Row],[Number of Users]]-Table2[[#This Row],[Licenses Bought]]) &gt; 0,(Table2[[#This Row],[Number of Users]]-Table2[[#This Row],[Licenses Bought]]),0)</f>
        <v>64</v>
      </c>
      <c r="F650" s="1">
        <v>44013</v>
      </c>
      <c r="G650">
        <v>0</v>
      </c>
      <c r="H650" s="4">
        <v>10</v>
      </c>
      <c r="I650">
        <f xml:space="preserve"> IF(Table2[[#This Row],[Sales Month]]=MAX(Table2[Sales Month]),Table2[[#This Row],[Upsell $ Per Non-Paying User]]*Table2[[#This Row],[Non-Paying Users]],0)</f>
        <v>0</v>
      </c>
      <c r="J650" s="7" t="str" cm="1">
        <f t="array" ref="J650">_xlfn.IFS(Table2[[#This Row],[Current Upsell $ ]]=0,"",Table2[[#This Row],[Current Upsell $ ]]&gt;=400,"High",Table2[[#This Row],[Current Upsell $ ]]&gt;=100,"Medium", Table2[[#This Row],[Current Upsell $ ]]&lt;100,"Low")</f>
        <v/>
      </c>
      <c r="K6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1" spans="1:11" x14ac:dyDescent="0.2">
      <c r="A651">
        <v>100058</v>
      </c>
      <c r="B651" t="s">
        <v>1</v>
      </c>
      <c r="C651">
        <v>23</v>
      </c>
      <c r="D651">
        <v>71</v>
      </c>
      <c r="E651">
        <f>IF((Table2[[#This Row],[Number of Users]]-Table2[[#This Row],[Licenses Bought]]) &gt; 0,(Table2[[#This Row],[Number of Users]]-Table2[[#This Row],[Licenses Bought]]),0)</f>
        <v>48</v>
      </c>
      <c r="F651" s="1">
        <v>44044</v>
      </c>
      <c r="G651">
        <v>575</v>
      </c>
      <c r="H651" s="4">
        <v>25</v>
      </c>
      <c r="I651">
        <f xml:space="preserve"> IF(Table2[[#This Row],[Sales Month]]=MAX(Table2[Sales Month]),Table2[[#This Row],[Upsell $ Per Non-Paying User]]*Table2[[#This Row],[Non-Paying Users]],0)</f>
        <v>0</v>
      </c>
      <c r="J651" s="7" t="str" cm="1">
        <f t="array" ref="J651">_xlfn.IFS(Table2[[#This Row],[Current Upsell $ ]]=0,"",Table2[[#This Row],[Current Upsell $ ]]&gt;=400,"High",Table2[[#This Row],[Current Upsell $ ]]&gt;=100,"Medium", Table2[[#This Row],[Current Upsell $ ]]&lt;100,"Low")</f>
        <v/>
      </c>
      <c r="K6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2" spans="1:11" x14ac:dyDescent="0.2">
      <c r="A652">
        <v>100058</v>
      </c>
      <c r="B652" t="s">
        <v>1</v>
      </c>
      <c r="C652">
        <v>31</v>
      </c>
      <c r="D652">
        <v>64</v>
      </c>
      <c r="E652">
        <f>IF((Table2[[#This Row],[Number of Users]]-Table2[[#This Row],[Licenses Bought]]) &gt; 0,(Table2[[#This Row],[Number of Users]]-Table2[[#This Row],[Licenses Bought]]),0)</f>
        <v>33</v>
      </c>
      <c r="F652" s="1">
        <v>44075</v>
      </c>
      <c r="G652">
        <v>775</v>
      </c>
      <c r="H652" s="4">
        <v>25</v>
      </c>
      <c r="I652">
        <f xml:space="preserve"> IF(Table2[[#This Row],[Sales Month]]=MAX(Table2[Sales Month]),Table2[[#This Row],[Upsell $ Per Non-Paying User]]*Table2[[#This Row],[Non-Paying Users]],0)</f>
        <v>0</v>
      </c>
      <c r="J652" s="7" t="str" cm="1">
        <f t="array" ref="J652">_xlfn.IFS(Table2[[#This Row],[Current Upsell $ ]]=0,"",Table2[[#This Row],[Current Upsell $ ]]&gt;=400,"High",Table2[[#This Row],[Current Upsell $ ]]&gt;=100,"Medium", Table2[[#This Row],[Current Upsell $ ]]&lt;100,"Low")</f>
        <v/>
      </c>
      <c r="K6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3" spans="1:11" x14ac:dyDescent="0.2">
      <c r="A653">
        <v>100058</v>
      </c>
      <c r="B653" t="s">
        <v>1</v>
      </c>
      <c r="C653">
        <v>55</v>
      </c>
      <c r="D653">
        <v>52</v>
      </c>
      <c r="E653">
        <f>IF((Table2[[#This Row],[Number of Users]]-Table2[[#This Row],[Licenses Bought]]) &gt; 0,(Table2[[#This Row],[Number of Users]]-Table2[[#This Row],[Licenses Bought]]),0)</f>
        <v>0</v>
      </c>
      <c r="F653" s="1">
        <v>44105</v>
      </c>
      <c r="G653">
        <v>1375</v>
      </c>
      <c r="H653" s="4">
        <v>25</v>
      </c>
      <c r="I653">
        <f xml:space="preserve"> IF(Table2[[#This Row],[Sales Month]]=MAX(Table2[Sales Month]),Table2[[#This Row],[Upsell $ Per Non-Paying User]]*Table2[[#This Row],[Non-Paying Users]],0)</f>
        <v>0</v>
      </c>
      <c r="J653" s="7" t="str" cm="1">
        <f t="array" ref="J653">_xlfn.IFS(Table2[[#This Row],[Current Upsell $ ]]=0,"",Table2[[#This Row],[Current Upsell $ ]]&gt;=400,"High",Table2[[#This Row],[Current Upsell $ ]]&gt;=100,"Medium", Table2[[#This Row],[Current Upsell $ ]]&lt;100,"Low")</f>
        <v/>
      </c>
      <c r="K6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4" spans="1:11" x14ac:dyDescent="0.2">
      <c r="A654">
        <v>100058</v>
      </c>
      <c r="B654" t="s">
        <v>1</v>
      </c>
      <c r="C654">
        <v>55</v>
      </c>
      <c r="D654">
        <v>69</v>
      </c>
      <c r="E654">
        <f>IF((Table2[[#This Row],[Number of Users]]-Table2[[#This Row],[Licenses Bought]]) &gt; 0,(Table2[[#This Row],[Number of Users]]-Table2[[#This Row],[Licenses Bought]]),0)</f>
        <v>14</v>
      </c>
      <c r="F654" s="1">
        <v>44136</v>
      </c>
      <c r="G654">
        <v>1375</v>
      </c>
      <c r="H654" s="4">
        <v>25</v>
      </c>
      <c r="I654">
        <f xml:space="preserve"> IF(Table2[[#This Row],[Sales Month]]=MAX(Table2[Sales Month]),Table2[[#This Row],[Upsell $ Per Non-Paying User]]*Table2[[#This Row],[Non-Paying Users]],0)</f>
        <v>0</v>
      </c>
      <c r="J654" s="7" t="str" cm="1">
        <f t="array" ref="J654">_xlfn.IFS(Table2[[#This Row],[Current Upsell $ ]]=0,"",Table2[[#This Row],[Current Upsell $ ]]&gt;=400,"High",Table2[[#This Row],[Current Upsell $ ]]&gt;=100,"Medium", Table2[[#This Row],[Current Upsell $ ]]&lt;100,"Low")</f>
        <v/>
      </c>
      <c r="K6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5" spans="1:11" x14ac:dyDescent="0.2">
      <c r="A655">
        <v>100058</v>
      </c>
      <c r="B655" t="s">
        <v>1</v>
      </c>
      <c r="C655">
        <v>55</v>
      </c>
      <c r="D655">
        <v>72</v>
      </c>
      <c r="E655">
        <f>IF((Table2[[#This Row],[Number of Users]]-Table2[[#This Row],[Licenses Bought]]) &gt; 0,(Table2[[#This Row],[Number of Users]]-Table2[[#This Row],[Licenses Bought]]),0)</f>
        <v>17</v>
      </c>
      <c r="F655" s="1">
        <v>44166</v>
      </c>
      <c r="G655">
        <v>1375</v>
      </c>
      <c r="H655" s="4">
        <v>25</v>
      </c>
      <c r="I655">
        <f xml:space="preserve"> IF(Table2[[#This Row],[Sales Month]]=MAX(Table2[Sales Month]),Table2[[#This Row],[Upsell $ Per Non-Paying User]]*Table2[[#This Row],[Non-Paying Users]],0)</f>
        <v>0</v>
      </c>
      <c r="J655" s="7" t="str" cm="1">
        <f t="array" ref="J655">_xlfn.IFS(Table2[[#This Row],[Current Upsell $ ]]=0,"",Table2[[#This Row],[Current Upsell $ ]]&gt;=400,"High",Table2[[#This Row],[Current Upsell $ ]]&gt;=100,"Medium", Table2[[#This Row],[Current Upsell $ ]]&lt;100,"Low")</f>
        <v/>
      </c>
      <c r="K6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6" spans="1:11" x14ac:dyDescent="0.2">
      <c r="A656">
        <v>100058</v>
      </c>
      <c r="B656" t="s">
        <v>1</v>
      </c>
      <c r="C656">
        <v>55</v>
      </c>
      <c r="D656">
        <v>69</v>
      </c>
      <c r="E656">
        <f>IF((Table2[[#This Row],[Number of Users]]-Table2[[#This Row],[Licenses Bought]]) &gt; 0,(Table2[[#This Row],[Number of Users]]-Table2[[#This Row],[Licenses Bought]]),0)</f>
        <v>14</v>
      </c>
      <c r="F656" s="1">
        <v>44197</v>
      </c>
      <c r="G656">
        <v>1375</v>
      </c>
      <c r="H656" s="4">
        <v>25</v>
      </c>
      <c r="I656">
        <f xml:space="preserve"> IF(Table2[[#This Row],[Sales Month]]=MAX(Table2[Sales Month]),Table2[[#This Row],[Upsell $ Per Non-Paying User]]*Table2[[#This Row],[Non-Paying Users]],0)</f>
        <v>0</v>
      </c>
      <c r="J656" s="7" t="str" cm="1">
        <f t="array" ref="J656">_xlfn.IFS(Table2[[#This Row],[Current Upsell $ ]]=0,"",Table2[[#This Row],[Current Upsell $ ]]&gt;=400,"High",Table2[[#This Row],[Current Upsell $ ]]&gt;=100,"Medium", Table2[[#This Row],[Current Upsell $ ]]&lt;100,"Low")</f>
        <v/>
      </c>
      <c r="K6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7" spans="1:11" x14ac:dyDescent="0.2">
      <c r="A657">
        <v>100058</v>
      </c>
      <c r="B657" t="s">
        <v>1</v>
      </c>
      <c r="C657">
        <v>55</v>
      </c>
      <c r="D657">
        <v>56</v>
      </c>
      <c r="E657">
        <f>IF((Table2[[#This Row],[Number of Users]]-Table2[[#This Row],[Licenses Bought]]) &gt; 0,(Table2[[#This Row],[Number of Users]]-Table2[[#This Row],[Licenses Bought]]),0)</f>
        <v>1</v>
      </c>
      <c r="F657" s="1">
        <v>44228</v>
      </c>
      <c r="G657">
        <v>1375</v>
      </c>
      <c r="H657" s="4">
        <v>25</v>
      </c>
      <c r="I657">
        <f xml:space="preserve"> IF(Table2[[#This Row],[Sales Month]]=MAX(Table2[Sales Month]),Table2[[#This Row],[Upsell $ Per Non-Paying User]]*Table2[[#This Row],[Non-Paying Users]],0)</f>
        <v>0</v>
      </c>
      <c r="J657" s="7" t="str" cm="1">
        <f t="array" ref="J657">_xlfn.IFS(Table2[[#This Row],[Current Upsell $ ]]=0,"",Table2[[#This Row],[Current Upsell $ ]]&gt;=400,"High",Table2[[#This Row],[Current Upsell $ ]]&gt;=100,"Medium", Table2[[#This Row],[Current Upsell $ ]]&lt;100,"Low")</f>
        <v/>
      </c>
      <c r="K6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8" spans="1:11" x14ac:dyDescent="0.2">
      <c r="A658">
        <v>100058</v>
      </c>
      <c r="B658" t="s">
        <v>1</v>
      </c>
      <c r="C658">
        <v>55</v>
      </c>
      <c r="D658">
        <v>63</v>
      </c>
      <c r="E658">
        <f>IF((Table2[[#This Row],[Number of Users]]-Table2[[#This Row],[Licenses Bought]]) &gt; 0,(Table2[[#This Row],[Number of Users]]-Table2[[#This Row],[Licenses Bought]]),0)</f>
        <v>8</v>
      </c>
      <c r="F658" s="1">
        <v>44256</v>
      </c>
      <c r="G658">
        <v>1375</v>
      </c>
      <c r="H658" s="4">
        <v>25</v>
      </c>
      <c r="I658">
        <f xml:space="preserve"> IF(Table2[[#This Row],[Sales Month]]=MAX(Table2[Sales Month]),Table2[[#This Row],[Upsell $ Per Non-Paying User]]*Table2[[#This Row],[Non-Paying Users]],0)</f>
        <v>0</v>
      </c>
      <c r="J658" s="7" t="str" cm="1">
        <f t="array" ref="J658">_xlfn.IFS(Table2[[#This Row],[Current Upsell $ ]]=0,"",Table2[[#This Row],[Current Upsell $ ]]&gt;=400,"High",Table2[[#This Row],[Current Upsell $ ]]&gt;=100,"Medium", Table2[[#This Row],[Current Upsell $ ]]&lt;100,"Low")</f>
        <v/>
      </c>
      <c r="K6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59" spans="1:11" x14ac:dyDescent="0.2">
      <c r="A659">
        <v>100058</v>
      </c>
      <c r="B659" t="s">
        <v>1</v>
      </c>
      <c r="C659">
        <v>55</v>
      </c>
      <c r="D659">
        <v>70</v>
      </c>
      <c r="E659">
        <f>IF((Table2[[#This Row],[Number of Users]]-Table2[[#This Row],[Licenses Bought]]) &gt; 0,(Table2[[#This Row],[Number of Users]]-Table2[[#This Row],[Licenses Bought]]),0)</f>
        <v>15</v>
      </c>
      <c r="F659" s="1">
        <v>44287</v>
      </c>
      <c r="G659">
        <v>1375</v>
      </c>
      <c r="H659" s="4">
        <v>25</v>
      </c>
      <c r="I659">
        <f xml:space="preserve"> IF(Table2[[#This Row],[Sales Month]]=MAX(Table2[Sales Month]),Table2[[#This Row],[Upsell $ Per Non-Paying User]]*Table2[[#This Row],[Non-Paying Users]],0)</f>
        <v>0</v>
      </c>
      <c r="J659" s="7" t="str" cm="1">
        <f t="array" ref="J659">_xlfn.IFS(Table2[[#This Row],[Current Upsell $ ]]=0,"",Table2[[#This Row],[Current Upsell $ ]]&gt;=400,"High",Table2[[#This Row],[Current Upsell $ ]]&gt;=100,"Medium", Table2[[#This Row],[Current Upsell $ ]]&lt;100,"Low")</f>
        <v/>
      </c>
      <c r="K6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0" spans="1:11" x14ac:dyDescent="0.2">
      <c r="A660">
        <v>100058</v>
      </c>
      <c r="B660" t="s">
        <v>1</v>
      </c>
      <c r="C660">
        <v>55</v>
      </c>
      <c r="D660">
        <v>62</v>
      </c>
      <c r="E660">
        <f>IF((Table2[[#This Row],[Number of Users]]-Table2[[#This Row],[Licenses Bought]]) &gt; 0,(Table2[[#This Row],[Number of Users]]-Table2[[#This Row],[Licenses Bought]]),0)</f>
        <v>7</v>
      </c>
      <c r="F660" s="1">
        <v>44317</v>
      </c>
      <c r="G660">
        <v>1375</v>
      </c>
      <c r="H660" s="4">
        <v>25</v>
      </c>
      <c r="I660">
        <f xml:space="preserve"> IF(Table2[[#This Row],[Sales Month]]=MAX(Table2[Sales Month]),Table2[[#This Row],[Upsell $ Per Non-Paying User]]*Table2[[#This Row],[Non-Paying Users]],0)</f>
        <v>0</v>
      </c>
      <c r="J660" s="7" t="str" cm="1">
        <f t="array" ref="J660">_xlfn.IFS(Table2[[#This Row],[Current Upsell $ ]]=0,"",Table2[[#This Row],[Current Upsell $ ]]&gt;=400,"High",Table2[[#This Row],[Current Upsell $ ]]&gt;=100,"Medium", Table2[[#This Row],[Current Upsell $ ]]&lt;100,"Low")</f>
        <v/>
      </c>
      <c r="K6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1" spans="1:11" x14ac:dyDescent="0.2">
      <c r="A661">
        <v>100059</v>
      </c>
      <c r="B661" t="s">
        <v>3</v>
      </c>
      <c r="C661">
        <v>0</v>
      </c>
      <c r="D661">
        <v>40</v>
      </c>
      <c r="E661">
        <f>IF((Table2[[#This Row],[Number of Users]]-Table2[[#This Row],[Licenses Bought]]) &gt; 0,(Table2[[#This Row],[Number of Users]]-Table2[[#This Row],[Licenses Bought]]),0)</f>
        <v>40</v>
      </c>
      <c r="F661" s="1">
        <v>44013</v>
      </c>
      <c r="G661">
        <v>0</v>
      </c>
      <c r="H661" s="4">
        <v>10</v>
      </c>
      <c r="I661">
        <f xml:space="preserve"> IF(Table2[[#This Row],[Sales Month]]=MAX(Table2[Sales Month]),Table2[[#This Row],[Upsell $ Per Non-Paying User]]*Table2[[#This Row],[Non-Paying Users]],0)</f>
        <v>0</v>
      </c>
      <c r="J661" s="7" t="str" cm="1">
        <f t="array" ref="J661">_xlfn.IFS(Table2[[#This Row],[Current Upsell $ ]]=0,"",Table2[[#This Row],[Current Upsell $ ]]&gt;=400,"High",Table2[[#This Row],[Current Upsell $ ]]&gt;=100,"Medium", Table2[[#This Row],[Current Upsell $ ]]&lt;100,"Low")</f>
        <v/>
      </c>
      <c r="K6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2" spans="1:11" x14ac:dyDescent="0.2">
      <c r="A662">
        <v>100059</v>
      </c>
      <c r="B662" t="s">
        <v>0</v>
      </c>
      <c r="C662">
        <v>12</v>
      </c>
      <c r="D662">
        <v>38</v>
      </c>
      <c r="E662">
        <f>IF((Table2[[#This Row],[Number of Users]]-Table2[[#This Row],[Licenses Bought]]) &gt; 0,(Table2[[#This Row],[Number of Users]]-Table2[[#This Row],[Licenses Bought]]),0)</f>
        <v>26</v>
      </c>
      <c r="F662" s="1">
        <v>44044</v>
      </c>
      <c r="G662">
        <v>120</v>
      </c>
      <c r="H662" s="4">
        <v>10</v>
      </c>
      <c r="I662">
        <f xml:space="preserve"> IF(Table2[[#This Row],[Sales Month]]=MAX(Table2[Sales Month]),Table2[[#This Row],[Upsell $ Per Non-Paying User]]*Table2[[#This Row],[Non-Paying Users]],0)</f>
        <v>0</v>
      </c>
      <c r="J662" s="7" t="str" cm="1">
        <f t="array" ref="J662">_xlfn.IFS(Table2[[#This Row],[Current Upsell $ ]]=0,"",Table2[[#This Row],[Current Upsell $ ]]&gt;=400,"High",Table2[[#This Row],[Current Upsell $ ]]&gt;=100,"Medium", Table2[[#This Row],[Current Upsell $ ]]&lt;100,"Low")</f>
        <v/>
      </c>
      <c r="K6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3" spans="1:11" x14ac:dyDescent="0.2">
      <c r="A663">
        <v>100059</v>
      </c>
      <c r="B663" t="s">
        <v>0</v>
      </c>
      <c r="C663">
        <v>24</v>
      </c>
      <c r="D663">
        <v>34</v>
      </c>
      <c r="E663">
        <f>IF((Table2[[#This Row],[Number of Users]]-Table2[[#This Row],[Licenses Bought]]) &gt; 0,(Table2[[#This Row],[Number of Users]]-Table2[[#This Row],[Licenses Bought]]),0)</f>
        <v>10</v>
      </c>
      <c r="F663" s="1">
        <v>44075</v>
      </c>
      <c r="G663">
        <v>240</v>
      </c>
      <c r="H663" s="4">
        <v>10</v>
      </c>
      <c r="I663">
        <f xml:space="preserve"> IF(Table2[[#This Row],[Sales Month]]=MAX(Table2[Sales Month]),Table2[[#This Row],[Upsell $ Per Non-Paying User]]*Table2[[#This Row],[Non-Paying Users]],0)</f>
        <v>0</v>
      </c>
      <c r="J663" s="7" t="str" cm="1">
        <f t="array" ref="J663">_xlfn.IFS(Table2[[#This Row],[Current Upsell $ ]]=0,"",Table2[[#This Row],[Current Upsell $ ]]&gt;=400,"High",Table2[[#This Row],[Current Upsell $ ]]&gt;=100,"Medium", Table2[[#This Row],[Current Upsell $ ]]&lt;100,"Low")</f>
        <v/>
      </c>
      <c r="K6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4" spans="1:11" x14ac:dyDescent="0.2">
      <c r="A664">
        <v>100059</v>
      </c>
      <c r="B664" t="s">
        <v>0</v>
      </c>
      <c r="C664">
        <v>33</v>
      </c>
      <c r="D664">
        <v>35</v>
      </c>
      <c r="E664">
        <f>IF((Table2[[#This Row],[Number of Users]]-Table2[[#This Row],[Licenses Bought]]) &gt; 0,(Table2[[#This Row],[Number of Users]]-Table2[[#This Row],[Licenses Bought]]),0)</f>
        <v>2</v>
      </c>
      <c r="F664" s="1">
        <v>44105</v>
      </c>
      <c r="G664">
        <v>330</v>
      </c>
      <c r="H664" s="4">
        <v>10</v>
      </c>
      <c r="I664">
        <f xml:space="preserve"> IF(Table2[[#This Row],[Sales Month]]=MAX(Table2[Sales Month]),Table2[[#This Row],[Upsell $ Per Non-Paying User]]*Table2[[#This Row],[Non-Paying Users]],0)</f>
        <v>0</v>
      </c>
      <c r="J664" s="7" t="str" cm="1">
        <f t="array" ref="J664">_xlfn.IFS(Table2[[#This Row],[Current Upsell $ ]]=0,"",Table2[[#This Row],[Current Upsell $ ]]&gt;=400,"High",Table2[[#This Row],[Current Upsell $ ]]&gt;=100,"Medium", Table2[[#This Row],[Current Upsell $ ]]&lt;100,"Low")</f>
        <v/>
      </c>
      <c r="K6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5" spans="1:11" x14ac:dyDescent="0.2">
      <c r="A665">
        <v>100059</v>
      </c>
      <c r="B665" t="s">
        <v>0</v>
      </c>
      <c r="C665">
        <v>33</v>
      </c>
      <c r="D665">
        <v>43</v>
      </c>
      <c r="E665">
        <f>IF((Table2[[#This Row],[Number of Users]]-Table2[[#This Row],[Licenses Bought]]) &gt; 0,(Table2[[#This Row],[Number of Users]]-Table2[[#This Row],[Licenses Bought]]),0)</f>
        <v>10</v>
      </c>
      <c r="F665" s="1">
        <v>44136</v>
      </c>
      <c r="G665">
        <v>330</v>
      </c>
      <c r="H665" s="4">
        <v>10</v>
      </c>
      <c r="I665">
        <f xml:space="preserve"> IF(Table2[[#This Row],[Sales Month]]=MAX(Table2[Sales Month]),Table2[[#This Row],[Upsell $ Per Non-Paying User]]*Table2[[#This Row],[Non-Paying Users]],0)</f>
        <v>0</v>
      </c>
      <c r="J665" s="7" t="str" cm="1">
        <f t="array" ref="J665">_xlfn.IFS(Table2[[#This Row],[Current Upsell $ ]]=0,"",Table2[[#This Row],[Current Upsell $ ]]&gt;=400,"High",Table2[[#This Row],[Current Upsell $ ]]&gt;=100,"Medium", Table2[[#This Row],[Current Upsell $ ]]&lt;100,"Low")</f>
        <v/>
      </c>
      <c r="K6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6" spans="1:11" x14ac:dyDescent="0.2">
      <c r="A666">
        <v>100059</v>
      </c>
      <c r="B666" t="s">
        <v>0</v>
      </c>
      <c r="C666">
        <v>33</v>
      </c>
      <c r="D666">
        <v>41</v>
      </c>
      <c r="E666">
        <f>IF((Table2[[#This Row],[Number of Users]]-Table2[[#This Row],[Licenses Bought]]) &gt; 0,(Table2[[#This Row],[Number of Users]]-Table2[[#This Row],[Licenses Bought]]),0)</f>
        <v>8</v>
      </c>
      <c r="F666" s="1">
        <v>44166</v>
      </c>
      <c r="G666">
        <v>330</v>
      </c>
      <c r="H666" s="4">
        <v>10</v>
      </c>
      <c r="I666">
        <f xml:space="preserve"> IF(Table2[[#This Row],[Sales Month]]=MAX(Table2[Sales Month]),Table2[[#This Row],[Upsell $ Per Non-Paying User]]*Table2[[#This Row],[Non-Paying Users]],0)</f>
        <v>0</v>
      </c>
      <c r="J666" s="7" t="str" cm="1">
        <f t="array" ref="J666">_xlfn.IFS(Table2[[#This Row],[Current Upsell $ ]]=0,"",Table2[[#This Row],[Current Upsell $ ]]&gt;=400,"High",Table2[[#This Row],[Current Upsell $ ]]&gt;=100,"Medium", Table2[[#This Row],[Current Upsell $ ]]&lt;100,"Low")</f>
        <v/>
      </c>
      <c r="K6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7" spans="1:11" x14ac:dyDescent="0.2">
      <c r="A667">
        <v>100059</v>
      </c>
      <c r="B667" t="s">
        <v>0</v>
      </c>
      <c r="C667">
        <v>33</v>
      </c>
      <c r="D667">
        <v>40</v>
      </c>
      <c r="E667">
        <f>IF((Table2[[#This Row],[Number of Users]]-Table2[[#This Row],[Licenses Bought]]) &gt; 0,(Table2[[#This Row],[Number of Users]]-Table2[[#This Row],[Licenses Bought]]),0)</f>
        <v>7</v>
      </c>
      <c r="F667" s="1">
        <v>44197</v>
      </c>
      <c r="G667">
        <v>330</v>
      </c>
      <c r="H667" s="4">
        <v>10</v>
      </c>
      <c r="I667">
        <f xml:space="preserve"> IF(Table2[[#This Row],[Sales Month]]=MAX(Table2[Sales Month]),Table2[[#This Row],[Upsell $ Per Non-Paying User]]*Table2[[#This Row],[Non-Paying Users]],0)</f>
        <v>0</v>
      </c>
      <c r="J667" s="7" t="str" cm="1">
        <f t="array" ref="J667">_xlfn.IFS(Table2[[#This Row],[Current Upsell $ ]]=0,"",Table2[[#This Row],[Current Upsell $ ]]&gt;=400,"High",Table2[[#This Row],[Current Upsell $ ]]&gt;=100,"Medium", Table2[[#This Row],[Current Upsell $ ]]&lt;100,"Low")</f>
        <v/>
      </c>
      <c r="K6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8" spans="1:11" x14ac:dyDescent="0.2">
      <c r="A668">
        <v>100059</v>
      </c>
      <c r="B668" t="s">
        <v>0</v>
      </c>
      <c r="C668">
        <v>33</v>
      </c>
      <c r="D668">
        <v>39</v>
      </c>
      <c r="E668">
        <f>IF((Table2[[#This Row],[Number of Users]]-Table2[[#This Row],[Licenses Bought]]) &gt; 0,(Table2[[#This Row],[Number of Users]]-Table2[[#This Row],[Licenses Bought]]),0)</f>
        <v>6</v>
      </c>
      <c r="F668" s="1">
        <v>44228</v>
      </c>
      <c r="G668">
        <v>330</v>
      </c>
      <c r="H668" s="4">
        <v>10</v>
      </c>
      <c r="I668">
        <f xml:space="preserve"> IF(Table2[[#This Row],[Sales Month]]=MAX(Table2[Sales Month]),Table2[[#This Row],[Upsell $ Per Non-Paying User]]*Table2[[#This Row],[Non-Paying Users]],0)</f>
        <v>0</v>
      </c>
      <c r="J668" s="7" t="str" cm="1">
        <f t="array" ref="J668">_xlfn.IFS(Table2[[#This Row],[Current Upsell $ ]]=0,"",Table2[[#This Row],[Current Upsell $ ]]&gt;=400,"High",Table2[[#This Row],[Current Upsell $ ]]&gt;=100,"Medium", Table2[[#This Row],[Current Upsell $ ]]&lt;100,"Low")</f>
        <v/>
      </c>
      <c r="K6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69" spans="1:11" x14ac:dyDescent="0.2">
      <c r="A669">
        <v>100059</v>
      </c>
      <c r="B669" t="s">
        <v>0</v>
      </c>
      <c r="C669">
        <v>33</v>
      </c>
      <c r="D669">
        <v>39</v>
      </c>
      <c r="E669">
        <f>IF((Table2[[#This Row],[Number of Users]]-Table2[[#This Row],[Licenses Bought]]) &gt; 0,(Table2[[#This Row],[Number of Users]]-Table2[[#This Row],[Licenses Bought]]),0)</f>
        <v>6</v>
      </c>
      <c r="F669" s="1">
        <v>44256</v>
      </c>
      <c r="G669">
        <v>330</v>
      </c>
      <c r="H669" s="4">
        <v>10</v>
      </c>
      <c r="I669">
        <f xml:space="preserve"> IF(Table2[[#This Row],[Sales Month]]=MAX(Table2[Sales Month]),Table2[[#This Row],[Upsell $ Per Non-Paying User]]*Table2[[#This Row],[Non-Paying Users]],0)</f>
        <v>0</v>
      </c>
      <c r="J669" s="7" t="str" cm="1">
        <f t="array" ref="J669">_xlfn.IFS(Table2[[#This Row],[Current Upsell $ ]]=0,"",Table2[[#This Row],[Current Upsell $ ]]&gt;=400,"High",Table2[[#This Row],[Current Upsell $ ]]&gt;=100,"Medium", Table2[[#This Row],[Current Upsell $ ]]&lt;100,"Low")</f>
        <v/>
      </c>
      <c r="K6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0" spans="1:11" x14ac:dyDescent="0.2">
      <c r="A670">
        <v>100059</v>
      </c>
      <c r="B670" t="s">
        <v>0</v>
      </c>
      <c r="C670">
        <v>33</v>
      </c>
      <c r="D670">
        <v>37</v>
      </c>
      <c r="E670">
        <f>IF((Table2[[#This Row],[Number of Users]]-Table2[[#This Row],[Licenses Bought]]) &gt; 0,(Table2[[#This Row],[Number of Users]]-Table2[[#This Row],[Licenses Bought]]),0)</f>
        <v>4</v>
      </c>
      <c r="F670" s="1">
        <v>44287</v>
      </c>
      <c r="G670">
        <v>330</v>
      </c>
      <c r="H670" s="4">
        <v>10</v>
      </c>
      <c r="I670">
        <f xml:space="preserve"> IF(Table2[[#This Row],[Sales Month]]=MAX(Table2[Sales Month]),Table2[[#This Row],[Upsell $ Per Non-Paying User]]*Table2[[#This Row],[Non-Paying Users]],0)</f>
        <v>0</v>
      </c>
      <c r="J670" s="7" t="str" cm="1">
        <f t="array" ref="J670">_xlfn.IFS(Table2[[#This Row],[Current Upsell $ ]]=0,"",Table2[[#This Row],[Current Upsell $ ]]&gt;=400,"High",Table2[[#This Row],[Current Upsell $ ]]&gt;=100,"Medium", Table2[[#This Row],[Current Upsell $ ]]&lt;100,"Low")</f>
        <v/>
      </c>
      <c r="K6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1" spans="1:11" x14ac:dyDescent="0.2">
      <c r="A671">
        <v>100059</v>
      </c>
      <c r="B671" t="s">
        <v>0</v>
      </c>
      <c r="C671">
        <v>33</v>
      </c>
      <c r="D671">
        <v>37</v>
      </c>
      <c r="E671">
        <f>IF((Table2[[#This Row],[Number of Users]]-Table2[[#This Row],[Licenses Bought]]) &gt; 0,(Table2[[#This Row],[Number of Users]]-Table2[[#This Row],[Licenses Bought]]),0)</f>
        <v>4</v>
      </c>
      <c r="F671" s="1">
        <v>44317</v>
      </c>
      <c r="G671">
        <v>330</v>
      </c>
      <c r="H671" s="4">
        <v>10</v>
      </c>
      <c r="I671">
        <f xml:space="preserve"> IF(Table2[[#This Row],[Sales Month]]=MAX(Table2[Sales Month]),Table2[[#This Row],[Upsell $ Per Non-Paying User]]*Table2[[#This Row],[Non-Paying Users]],0)</f>
        <v>0</v>
      </c>
      <c r="J671" s="7" t="str" cm="1">
        <f t="array" ref="J671">_xlfn.IFS(Table2[[#This Row],[Current Upsell $ ]]=0,"",Table2[[#This Row],[Current Upsell $ ]]&gt;=400,"High",Table2[[#This Row],[Current Upsell $ ]]&gt;=100,"Medium", Table2[[#This Row],[Current Upsell $ ]]&lt;100,"Low")</f>
        <v/>
      </c>
      <c r="K6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2" spans="1:11" x14ac:dyDescent="0.2">
      <c r="A672">
        <v>100060</v>
      </c>
      <c r="B672" t="s">
        <v>3</v>
      </c>
      <c r="C672">
        <v>0</v>
      </c>
      <c r="D672">
        <v>32</v>
      </c>
      <c r="E672">
        <f>IF((Table2[[#This Row],[Number of Users]]-Table2[[#This Row],[Licenses Bought]]) &gt; 0,(Table2[[#This Row],[Number of Users]]-Table2[[#This Row],[Licenses Bought]]),0)</f>
        <v>32</v>
      </c>
      <c r="F672" s="1">
        <v>44013</v>
      </c>
      <c r="G672">
        <v>0</v>
      </c>
      <c r="H672" s="4">
        <v>10</v>
      </c>
      <c r="I672">
        <f xml:space="preserve"> IF(Table2[[#This Row],[Sales Month]]=MAX(Table2[Sales Month]),Table2[[#This Row],[Upsell $ Per Non-Paying User]]*Table2[[#This Row],[Non-Paying Users]],0)</f>
        <v>0</v>
      </c>
      <c r="J672" s="7" t="str" cm="1">
        <f t="array" ref="J672">_xlfn.IFS(Table2[[#This Row],[Current Upsell $ ]]=0,"",Table2[[#This Row],[Current Upsell $ ]]&gt;=400,"High",Table2[[#This Row],[Current Upsell $ ]]&gt;=100,"Medium", Table2[[#This Row],[Current Upsell $ ]]&lt;100,"Low")</f>
        <v/>
      </c>
      <c r="K6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3" spans="1:11" x14ac:dyDescent="0.2">
      <c r="A673">
        <v>100060</v>
      </c>
      <c r="B673" t="s">
        <v>1</v>
      </c>
      <c r="C673">
        <v>15</v>
      </c>
      <c r="D673">
        <v>42</v>
      </c>
      <c r="E673">
        <f>IF((Table2[[#This Row],[Number of Users]]-Table2[[#This Row],[Licenses Bought]]) &gt; 0,(Table2[[#This Row],[Number of Users]]-Table2[[#This Row],[Licenses Bought]]),0)</f>
        <v>27</v>
      </c>
      <c r="F673" s="1">
        <v>44044</v>
      </c>
      <c r="G673">
        <v>375</v>
      </c>
      <c r="H673" s="4">
        <v>25</v>
      </c>
      <c r="I673">
        <f xml:space="preserve"> IF(Table2[[#This Row],[Sales Month]]=MAX(Table2[Sales Month]),Table2[[#This Row],[Upsell $ Per Non-Paying User]]*Table2[[#This Row],[Non-Paying Users]],0)</f>
        <v>0</v>
      </c>
      <c r="J673" s="7" t="str" cm="1">
        <f t="array" ref="J673">_xlfn.IFS(Table2[[#This Row],[Current Upsell $ ]]=0,"",Table2[[#This Row],[Current Upsell $ ]]&gt;=400,"High",Table2[[#This Row],[Current Upsell $ ]]&gt;=100,"Medium", Table2[[#This Row],[Current Upsell $ ]]&lt;100,"Low")</f>
        <v/>
      </c>
      <c r="K6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4" spans="1:11" x14ac:dyDescent="0.2">
      <c r="A674">
        <v>100060</v>
      </c>
      <c r="B674" t="s">
        <v>1</v>
      </c>
      <c r="C674">
        <v>24</v>
      </c>
      <c r="D674">
        <v>35</v>
      </c>
      <c r="E674">
        <f>IF((Table2[[#This Row],[Number of Users]]-Table2[[#This Row],[Licenses Bought]]) &gt; 0,(Table2[[#This Row],[Number of Users]]-Table2[[#This Row],[Licenses Bought]]),0)</f>
        <v>11</v>
      </c>
      <c r="F674" s="1">
        <v>44075</v>
      </c>
      <c r="G674">
        <v>600</v>
      </c>
      <c r="H674" s="4">
        <v>25</v>
      </c>
      <c r="I674">
        <f xml:space="preserve"> IF(Table2[[#This Row],[Sales Month]]=MAX(Table2[Sales Month]),Table2[[#This Row],[Upsell $ Per Non-Paying User]]*Table2[[#This Row],[Non-Paying Users]],0)</f>
        <v>0</v>
      </c>
      <c r="J674" s="7" t="str" cm="1">
        <f t="array" ref="J674">_xlfn.IFS(Table2[[#This Row],[Current Upsell $ ]]=0,"",Table2[[#This Row],[Current Upsell $ ]]&gt;=400,"High",Table2[[#This Row],[Current Upsell $ ]]&gt;=100,"Medium", Table2[[#This Row],[Current Upsell $ ]]&lt;100,"Low")</f>
        <v/>
      </c>
      <c r="K6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5" spans="1:11" x14ac:dyDescent="0.2">
      <c r="A675">
        <v>100060</v>
      </c>
      <c r="B675" t="s">
        <v>1</v>
      </c>
      <c r="C675">
        <v>31</v>
      </c>
      <c r="D675">
        <v>35</v>
      </c>
      <c r="E675">
        <f>IF((Table2[[#This Row],[Number of Users]]-Table2[[#This Row],[Licenses Bought]]) &gt; 0,(Table2[[#This Row],[Number of Users]]-Table2[[#This Row],[Licenses Bought]]),0)</f>
        <v>4</v>
      </c>
      <c r="F675" s="1">
        <v>44105</v>
      </c>
      <c r="G675">
        <v>775</v>
      </c>
      <c r="H675" s="4">
        <v>25</v>
      </c>
      <c r="I675">
        <f xml:space="preserve"> IF(Table2[[#This Row],[Sales Month]]=MAX(Table2[Sales Month]),Table2[[#This Row],[Upsell $ Per Non-Paying User]]*Table2[[#This Row],[Non-Paying Users]],0)</f>
        <v>0</v>
      </c>
      <c r="J675" s="7" t="str" cm="1">
        <f t="array" ref="J675">_xlfn.IFS(Table2[[#This Row],[Current Upsell $ ]]=0,"",Table2[[#This Row],[Current Upsell $ ]]&gt;=400,"High",Table2[[#This Row],[Current Upsell $ ]]&gt;=100,"Medium", Table2[[#This Row],[Current Upsell $ ]]&lt;100,"Low")</f>
        <v/>
      </c>
      <c r="K6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6" spans="1:11" x14ac:dyDescent="0.2">
      <c r="A676">
        <v>100060</v>
      </c>
      <c r="B676" t="s">
        <v>1</v>
      </c>
      <c r="C676">
        <v>31</v>
      </c>
      <c r="D676">
        <v>32</v>
      </c>
      <c r="E676">
        <f>IF((Table2[[#This Row],[Number of Users]]-Table2[[#This Row],[Licenses Bought]]) &gt; 0,(Table2[[#This Row],[Number of Users]]-Table2[[#This Row],[Licenses Bought]]),0)</f>
        <v>1</v>
      </c>
      <c r="F676" s="1">
        <v>44136</v>
      </c>
      <c r="G676">
        <v>775</v>
      </c>
      <c r="H676" s="4">
        <v>25</v>
      </c>
      <c r="I676">
        <f xml:space="preserve"> IF(Table2[[#This Row],[Sales Month]]=MAX(Table2[Sales Month]),Table2[[#This Row],[Upsell $ Per Non-Paying User]]*Table2[[#This Row],[Non-Paying Users]],0)</f>
        <v>0</v>
      </c>
      <c r="J676" s="7" t="str" cm="1">
        <f t="array" ref="J676">_xlfn.IFS(Table2[[#This Row],[Current Upsell $ ]]=0,"",Table2[[#This Row],[Current Upsell $ ]]&gt;=400,"High",Table2[[#This Row],[Current Upsell $ ]]&gt;=100,"Medium", Table2[[#This Row],[Current Upsell $ ]]&lt;100,"Low")</f>
        <v/>
      </c>
      <c r="K6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7" spans="1:11" x14ac:dyDescent="0.2">
      <c r="A677">
        <v>100060</v>
      </c>
      <c r="B677" t="s">
        <v>1</v>
      </c>
      <c r="C677">
        <v>31</v>
      </c>
      <c r="D677">
        <v>40</v>
      </c>
      <c r="E677">
        <f>IF((Table2[[#This Row],[Number of Users]]-Table2[[#This Row],[Licenses Bought]]) &gt; 0,(Table2[[#This Row],[Number of Users]]-Table2[[#This Row],[Licenses Bought]]),0)</f>
        <v>9</v>
      </c>
      <c r="F677" s="1">
        <v>44166</v>
      </c>
      <c r="G677">
        <v>775</v>
      </c>
      <c r="H677" s="4">
        <v>25</v>
      </c>
      <c r="I677">
        <f xml:space="preserve"> IF(Table2[[#This Row],[Sales Month]]=MAX(Table2[Sales Month]),Table2[[#This Row],[Upsell $ Per Non-Paying User]]*Table2[[#This Row],[Non-Paying Users]],0)</f>
        <v>0</v>
      </c>
      <c r="J677" s="7" t="str" cm="1">
        <f t="array" ref="J677">_xlfn.IFS(Table2[[#This Row],[Current Upsell $ ]]=0,"",Table2[[#This Row],[Current Upsell $ ]]&gt;=400,"High",Table2[[#This Row],[Current Upsell $ ]]&gt;=100,"Medium", Table2[[#This Row],[Current Upsell $ ]]&lt;100,"Low")</f>
        <v/>
      </c>
      <c r="K6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8" spans="1:11" x14ac:dyDescent="0.2">
      <c r="A678">
        <v>100060</v>
      </c>
      <c r="B678" t="s">
        <v>1</v>
      </c>
      <c r="C678">
        <v>31</v>
      </c>
      <c r="D678">
        <v>40</v>
      </c>
      <c r="E678">
        <f>IF((Table2[[#This Row],[Number of Users]]-Table2[[#This Row],[Licenses Bought]]) &gt; 0,(Table2[[#This Row],[Number of Users]]-Table2[[#This Row],[Licenses Bought]]),0)</f>
        <v>9</v>
      </c>
      <c r="F678" s="1">
        <v>44197</v>
      </c>
      <c r="G678">
        <v>775</v>
      </c>
      <c r="H678" s="4">
        <v>25</v>
      </c>
      <c r="I678">
        <f xml:space="preserve"> IF(Table2[[#This Row],[Sales Month]]=MAX(Table2[Sales Month]),Table2[[#This Row],[Upsell $ Per Non-Paying User]]*Table2[[#This Row],[Non-Paying Users]],0)</f>
        <v>0</v>
      </c>
      <c r="J678" s="7" t="str" cm="1">
        <f t="array" ref="J678">_xlfn.IFS(Table2[[#This Row],[Current Upsell $ ]]=0,"",Table2[[#This Row],[Current Upsell $ ]]&gt;=400,"High",Table2[[#This Row],[Current Upsell $ ]]&gt;=100,"Medium", Table2[[#This Row],[Current Upsell $ ]]&lt;100,"Low")</f>
        <v/>
      </c>
      <c r="K6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79" spans="1:11" x14ac:dyDescent="0.2">
      <c r="A679">
        <v>100060</v>
      </c>
      <c r="B679" t="s">
        <v>1</v>
      </c>
      <c r="C679">
        <v>31</v>
      </c>
      <c r="D679">
        <v>28</v>
      </c>
      <c r="E679">
        <f>IF((Table2[[#This Row],[Number of Users]]-Table2[[#This Row],[Licenses Bought]]) &gt; 0,(Table2[[#This Row],[Number of Users]]-Table2[[#This Row],[Licenses Bought]]),0)</f>
        <v>0</v>
      </c>
      <c r="F679" s="1">
        <v>44228</v>
      </c>
      <c r="G679">
        <v>775</v>
      </c>
      <c r="H679" s="4">
        <v>25</v>
      </c>
      <c r="I679">
        <f xml:space="preserve"> IF(Table2[[#This Row],[Sales Month]]=MAX(Table2[Sales Month]),Table2[[#This Row],[Upsell $ Per Non-Paying User]]*Table2[[#This Row],[Non-Paying Users]],0)</f>
        <v>0</v>
      </c>
      <c r="J679" s="7" t="str" cm="1">
        <f t="array" ref="J679">_xlfn.IFS(Table2[[#This Row],[Current Upsell $ ]]=0,"",Table2[[#This Row],[Current Upsell $ ]]&gt;=400,"High",Table2[[#This Row],[Current Upsell $ ]]&gt;=100,"Medium", Table2[[#This Row],[Current Upsell $ ]]&lt;100,"Low")</f>
        <v/>
      </c>
      <c r="K6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0" spans="1:11" x14ac:dyDescent="0.2">
      <c r="A680">
        <v>100060</v>
      </c>
      <c r="B680" t="s">
        <v>1</v>
      </c>
      <c r="C680">
        <v>31</v>
      </c>
      <c r="D680">
        <v>41</v>
      </c>
      <c r="E680">
        <f>IF((Table2[[#This Row],[Number of Users]]-Table2[[#This Row],[Licenses Bought]]) &gt; 0,(Table2[[#This Row],[Number of Users]]-Table2[[#This Row],[Licenses Bought]]),0)</f>
        <v>10</v>
      </c>
      <c r="F680" s="1">
        <v>44256</v>
      </c>
      <c r="G680">
        <v>775</v>
      </c>
      <c r="H680" s="4">
        <v>25</v>
      </c>
      <c r="I680">
        <f xml:space="preserve"> IF(Table2[[#This Row],[Sales Month]]=MAX(Table2[Sales Month]),Table2[[#This Row],[Upsell $ Per Non-Paying User]]*Table2[[#This Row],[Non-Paying Users]],0)</f>
        <v>0</v>
      </c>
      <c r="J680" s="7" t="str" cm="1">
        <f t="array" ref="J680">_xlfn.IFS(Table2[[#This Row],[Current Upsell $ ]]=0,"",Table2[[#This Row],[Current Upsell $ ]]&gt;=400,"High",Table2[[#This Row],[Current Upsell $ ]]&gt;=100,"Medium", Table2[[#This Row],[Current Upsell $ ]]&lt;100,"Low")</f>
        <v/>
      </c>
      <c r="K6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1" spans="1:11" x14ac:dyDescent="0.2">
      <c r="A681">
        <v>100060</v>
      </c>
      <c r="B681" t="s">
        <v>1</v>
      </c>
      <c r="C681">
        <v>31</v>
      </c>
      <c r="D681">
        <v>35</v>
      </c>
      <c r="E681">
        <f>IF((Table2[[#This Row],[Number of Users]]-Table2[[#This Row],[Licenses Bought]]) &gt; 0,(Table2[[#This Row],[Number of Users]]-Table2[[#This Row],[Licenses Bought]]),0)</f>
        <v>4</v>
      </c>
      <c r="F681" s="1">
        <v>44287</v>
      </c>
      <c r="G681">
        <v>775</v>
      </c>
      <c r="H681" s="4">
        <v>25</v>
      </c>
      <c r="I681">
        <f xml:space="preserve"> IF(Table2[[#This Row],[Sales Month]]=MAX(Table2[Sales Month]),Table2[[#This Row],[Upsell $ Per Non-Paying User]]*Table2[[#This Row],[Non-Paying Users]],0)</f>
        <v>0</v>
      </c>
      <c r="J681" s="7" t="str" cm="1">
        <f t="array" ref="J681">_xlfn.IFS(Table2[[#This Row],[Current Upsell $ ]]=0,"",Table2[[#This Row],[Current Upsell $ ]]&gt;=400,"High",Table2[[#This Row],[Current Upsell $ ]]&gt;=100,"Medium", Table2[[#This Row],[Current Upsell $ ]]&lt;100,"Low")</f>
        <v/>
      </c>
      <c r="K6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2" spans="1:11" x14ac:dyDescent="0.2">
      <c r="A682">
        <v>100060</v>
      </c>
      <c r="B682" t="s">
        <v>1</v>
      </c>
      <c r="C682">
        <v>31</v>
      </c>
      <c r="D682">
        <v>39</v>
      </c>
      <c r="E682">
        <f>IF((Table2[[#This Row],[Number of Users]]-Table2[[#This Row],[Licenses Bought]]) &gt; 0,(Table2[[#This Row],[Number of Users]]-Table2[[#This Row],[Licenses Bought]]),0)</f>
        <v>8</v>
      </c>
      <c r="F682" s="1">
        <v>44317</v>
      </c>
      <c r="G682">
        <v>775</v>
      </c>
      <c r="H682" s="4">
        <v>25</v>
      </c>
      <c r="I682">
        <f xml:space="preserve"> IF(Table2[[#This Row],[Sales Month]]=MAX(Table2[Sales Month]),Table2[[#This Row],[Upsell $ Per Non-Paying User]]*Table2[[#This Row],[Non-Paying Users]],0)</f>
        <v>0</v>
      </c>
      <c r="J682" s="7" t="str" cm="1">
        <f t="array" ref="J682">_xlfn.IFS(Table2[[#This Row],[Current Upsell $ ]]=0,"",Table2[[#This Row],[Current Upsell $ ]]&gt;=400,"High",Table2[[#This Row],[Current Upsell $ ]]&gt;=100,"Medium", Table2[[#This Row],[Current Upsell $ ]]&lt;100,"Low")</f>
        <v/>
      </c>
      <c r="K6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3" spans="1:11" x14ac:dyDescent="0.2">
      <c r="A683">
        <v>100061</v>
      </c>
      <c r="B683" t="s">
        <v>3</v>
      </c>
      <c r="C683">
        <v>0</v>
      </c>
      <c r="D683">
        <v>20</v>
      </c>
      <c r="E683">
        <f>IF((Table2[[#This Row],[Number of Users]]-Table2[[#This Row],[Licenses Bought]]) &gt; 0,(Table2[[#This Row],[Number of Users]]-Table2[[#This Row],[Licenses Bought]]),0)</f>
        <v>20</v>
      </c>
      <c r="F683" s="1">
        <v>44013</v>
      </c>
      <c r="G683">
        <v>0</v>
      </c>
      <c r="H683" s="4">
        <v>10</v>
      </c>
      <c r="I683">
        <f xml:space="preserve"> IF(Table2[[#This Row],[Sales Month]]=MAX(Table2[Sales Month]),Table2[[#This Row],[Upsell $ Per Non-Paying User]]*Table2[[#This Row],[Non-Paying Users]],0)</f>
        <v>0</v>
      </c>
      <c r="J683" s="7" t="str" cm="1">
        <f t="array" ref="J683">_xlfn.IFS(Table2[[#This Row],[Current Upsell $ ]]=0,"",Table2[[#This Row],[Current Upsell $ ]]&gt;=400,"High",Table2[[#This Row],[Current Upsell $ ]]&gt;=100,"Medium", Table2[[#This Row],[Current Upsell $ ]]&lt;100,"Low")</f>
        <v/>
      </c>
      <c r="K6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4" spans="1:11" x14ac:dyDescent="0.2">
      <c r="A684">
        <v>100061</v>
      </c>
      <c r="B684" t="s">
        <v>0</v>
      </c>
      <c r="C684">
        <v>9</v>
      </c>
      <c r="D684">
        <v>23</v>
      </c>
      <c r="E684">
        <f>IF((Table2[[#This Row],[Number of Users]]-Table2[[#This Row],[Licenses Bought]]) &gt; 0,(Table2[[#This Row],[Number of Users]]-Table2[[#This Row],[Licenses Bought]]),0)</f>
        <v>14</v>
      </c>
      <c r="F684" s="1">
        <v>44044</v>
      </c>
      <c r="G684">
        <v>90</v>
      </c>
      <c r="H684" s="4">
        <v>10</v>
      </c>
      <c r="I684">
        <f xml:space="preserve"> IF(Table2[[#This Row],[Sales Month]]=MAX(Table2[Sales Month]),Table2[[#This Row],[Upsell $ Per Non-Paying User]]*Table2[[#This Row],[Non-Paying Users]],0)</f>
        <v>0</v>
      </c>
      <c r="J684" s="7" t="str" cm="1">
        <f t="array" ref="J684">_xlfn.IFS(Table2[[#This Row],[Current Upsell $ ]]=0,"",Table2[[#This Row],[Current Upsell $ ]]&gt;=400,"High",Table2[[#This Row],[Current Upsell $ ]]&gt;=100,"Medium", Table2[[#This Row],[Current Upsell $ ]]&lt;100,"Low")</f>
        <v/>
      </c>
      <c r="K6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5" spans="1:11" x14ac:dyDescent="0.2">
      <c r="A685">
        <v>100061</v>
      </c>
      <c r="B685" t="s">
        <v>0</v>
      </c>
      <c r="C685">
        <v>16</v>
      </c>
      <c r="D685">
        <v>21</v>
      </c>
      <c r="E685">
        <f>IF((Table2[[#This Row],[Number of Users]]-Table2[[#This Row],[Licenses Bought]]) &gt; 0,(Table2[[#This Row],[Number of Users]]-Table2[[#This Row],[Licenses Bought]]),0)</f>
        <v>5</v>
      </c>
      <c r="F685" s="1">
        <v>44075</v>
      </c>
      <c r="G685">
        <v>160</v>
      </c>
      <c r="H685" s="4">
        <v>10</v>
      </c>
      <c r="I685">
        <f xml:space="preserve"> IF(Table2[[#This Row],[Sales Month]]=MAX(Table2[Sales Month]),Table2[[#This Row],[Upsell $ Per Non-Paying User]]*Table2[[#This Row],[Non-Paying Users]],0)</f>
        <v>0</v>
      </c>
      <c r="J685" s="7" t="str" cm="1">
        <f t="array" ref="J685">_xlfn.IFS(Table2[[#This Row],[Current Upsell $ ]]=0,"",Table2[[#This Row],[Current Upsell $ ]]&gt;=400,"High",Table2[[#This Row],[Current Upsell $ ]]&gt;=100,"Medium", Table2[[#This Row],[Current Upsell $ ]]&lt;100,"Low")</f>
        <v/>
      </c>
      <c r="K6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6" spans="1:11" x14ac:dyDescent="0.2">
      <c r="A686">
        <v>100061</v>
      </c>
      <c r="B686" t="s">
        <v>0</v>
      </c>
      <c r="C686">
        <v>13</v>
      </c>
      <c r="D686">
        <v>18</v>
      </c>
      <c r="E686">
        <f>IF((Table2[[#This Row],[Number of Users]]-Table2[[#This Row],[Licenses Bought]]) &gt; 0,(Table2[[#This Row],[Number of Users]]-Table2[[#This Row],[Licenses Bought]]),0)</f>
        <v>5</v>
      </c>
      <c r="F686" s="1">
        <v>44105</v>
      </c>
      <c r="G686">
        <v>130</v>
      </c>
      <c r="H686" s="4">
        <v>10</v>
      </c>
      <c r="I686">
        <f xml:space="preserve"> IF(Table2[[#This Row],[Sales Month]]=MAX(Table2[Sales Month]),Table2[[#This Row],[Upsell $ Per Non-Paying User]]*Table2[[#This Row],[Non-Paying Users]],0)</f>
        <v>0</v>
      </c>
      <c r="J686" s="7" t="str" cm="1">
        <f t="array" ref="J686">_xlfn.IFS(Table2[[#This Row],[Current Upsell $ ]]=0,"",Table2[[#This Row],[Current Upsell $ ]]&gt;=400,"High",Table2[[#This Row],[Current Upsell $ ]]&gt;=100,"Medium", Table2[[#This Row],[Current Upsell $ ]]&lt;100,"Low")</f>
        <v/>
      </c>
      <c r="K6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7" spans="1:11" x14ac:dyDescent="0.2">
      <c r="A687">
        <v>100061</v>
      </c>
      <c r="B687" t="s">
        <v>0</v>
      </c>
      <c r="C687">
        <v>16</v>
      </c>
      <c r="D687">
        <v>20</v>
      </c>
      <c r="E687">
        <f>IF((Table2[[#This Row],[Number of Users]]-Table2[[#This Row],[Licenses Bought]]) &gt; 0,(Table2[[#This Row],[Number of Users]]-Table2[[#This Row],[Licenses Bought]]),0)</f>
        <v>4</v>
      </c>
      <c r="F687" s="1">
        <v>44136</v>
      </c>
      <c r="G687">
        <v>160</v>
      </c>
      <c r="H687" s="4">
        <v>10</v>
      </c>
      <c r="I687">
        <f xml:space="preserve"> IF(Table2[[#This Row],[Sales Month]]=MAX(Table2[Sales Month]),Table2[[#This Row],[Upsell $ Per Non-Paying User]]*Table2[[#This Row],[Non-Paying Users]],0)</f>
        <v>0</v>
      </c>
      <c r="J687" s="7" t="str" cm="1">
        <f t="array" ref="J687">_xlfn.IFS(Table2[[#This Row],[Current Upsell $ ]]=0,"",Table2[[#This Row],[Current Upsell $ ]]&gt;=400,"High",Table2[[#This Row],[Current Upsell $ ]]&gt;=100,"Medium", Table2[[#This Row],[Current Upsell $ ]]&lt;100,"Low")</f>
        <v/>
      </c>
      <c r="K6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8" spans="1:11" x14ac:dyDescent="0.2">
      <c r="A688">
        <v>100061</v>
      </c>
      <c r="B688" t="s">
        <v>0</v>
      </c>
      <c r="C688">
        <v>16</v>
      </c>
      <c r="D688">
        <v>24</v>
      </c>
      <c r="E688">
        <f>IF((Table2[[#This Row],[Number of Users]]-Table2[[#This Row],[Licenses Bought]]) &gt; 0,(Table2[[#This Row],[Number of Users]]-Table2[[#This Row],[Licenses Bought]]),0)</f>
        <v>8</v>
      </c>
      <c r="F688" s="1">
        <v>44166</v>
      </c>
      <c r="G688">
        <v>160</v>
      </c>
      <c r="H688" s="4">
        <v>10</v>
      </c>
      <c r="I688">
        <f xml:space="preserve"> IF(Table2[[#This Row],[Sales Month]]=MAX(Table2[Sales Month]),Table2[[#This Row],[Upsell $ Per Non-Paying User]]*Table2[[#This Row],[Non-Paying Users]],0)</f>
        <v>0</v>
      </c>
      <c r="J688" s="7" t="str" cm="1">
        <f t="array" ref="J688">_xlfn.IFS(Table2[[#This Row],[Current Upsell $ ]]=0,"",Table2[[#This Row],[Current Upsell $ ]]&gt;=400,"High",Table2[[#This Row],[Current Upsell $ ]]&gt;=100,"Medium", Table2[[#This Row],[Current Upsell $ ]]&lt;100,"Low")</f>
        <v/>
      </c>
      <c r="K6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89" spans="1:11" x14ac:dyDescent="0.2">
      <c r="A689">
        <v>100061</v>
      </c>
      <c r="B689" t="s">
        <v>0</v>
      </c>
      <c r="C689">
        <v>16</v>
      </c>
      <c r="D689">
        <v>17</v>
      </c>
      <c r="E689">
        <f>IF((Table2[[#This Row],[Number of Users]]-Table2[[#This Row],[Licenses Bought]]) &gt; 0,(Table2[[#This Row],[Number of Users]]-Table2[[#This Row],[Licenses Bought]]),0)</f>
        <v>1</v>
      </c>
      <c r="F689" s="1">
        <v>44197</v>
      </c>
      <c r="G689">
        <v>160</v>
      </c>
      <c r="H689" s="4">
        <v>10</v>
      </c>
      <c r="I689">
        <f xml:space="preserve"> IF(Table2[[#This Row],[Sales Month]]=MAX(Table2[Sales Month]),Table2[[#This Row],[Upsell $ Per Non-Paying User]]*Table2[[#This Row],[Non-Paying Users]],0)</f>
        <v>0</v>
      </c>
      <c r="J689" s="7" t="str" cm="1">
        <f t="array" ref="J689">_xlfn.IFS(Table2[[#This Row],[Current Upsell $ ]]=0,"",Table2[[#This Row],[Current Upsell $ ]]&gt;=400,"High",Table2[[#This Row],[Current Upsell $ ]]&gt;=100,"Medium", Table2[[#This Row],[Current Upsell $ ]]&lt;100,"Low")</f>
        <v/>
      </c>
      <c r="K6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0" spans="1:11" x14ac:dyDescent="0.2">
      <c r="A690">
        <v>100061</v>
      </c>
      <c r="B690" t="s">
        <v>0</v>
      </c>
      <c r="C690">
        <v>16</v>
      </c>
      <c r="D690">
        <v>19</v>
      </c>
      <c r="E690">
        <f>IF((Table2[[#This Row],[Number of Users]]-Table2[[#This Row],[Licenses Bought]]) &gt; 0,(Table2[[#This Row],[Number of Users]]-Table2[[#This Row],[Licenses Bought]]),0)</f>
        <v>3</v>
      </c>
      <c r="F690" s="1">
        <v>44228</v>
      </c>
      <c r="G690">
        <v>160</v>
      </c>
      <c r="H690" s="4">
        <v>10</v>
      </c>
      <c r="I690">
        <f xml:space="preserve"> IF(Table2[[#This Row],[Sales Month]]=MAX(Table2[Sales Month]),Table2[[#This Row],[Upsell $ Per Non-Paying User]]*Table2[[#This Row],[Non-Paying Users]],0)</f>
        <v>0</v>
      </c>
      <c r="J690" s="7" t="str" cm="1">
        <f t="array" ref="J690">_xlfn.IFS(Table2[[#This Row],[Current Upsell $ ]]=0,"",Table2[[#This Row],[Current Upsell $ ]]&gt;=400,"High",Table2[[#This Row],[Current Upsell $ ]]&gt;=100,"Medium", Table2[[#This Row],[Current Upsell $ ]]&lt;100,"Low")</f>
        <v/>
      </c>
      <c r="K6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1" spans="1:11" x14ac:dyDescent="0.2">
      <c r="A691">
        <v>100061</v>
      </c>
      <c r="B691" t="s">
        <v>0</v>
      </c>
      <c r="C691">
        <v>16</v>
      </c>
      <c r="D691">
        <v>22</v>
      </c>
      <c r="E691">
        <f>IF((Table2[[#This Row],[Number of Users]]-Table2[[#This Row],[Licenses Bought]]) &gt; 0,(Table2[[#This Row],[Number of Users]]-Table2[[#This Row],[Licenses Bought]]),0)</f>
        <v>6</v>
      </c>
      <c r="F691" s="1">
        <v>44256</v>
      </c>
      <c r="G691">
        <v>160</v>
      </c>
      <c r="H691" s="4">
        <v>10</v>
      </c>
      <c r="I691">
        <f xml:space="preserve"> IF(Table2[[#This Row],[Sales Month]]=MAX(Table2[Sales Month]),Table2[[#This Row],[Upsell $ Per Non-Paying User]]*Table2[[#This Row],[Non-Paying Users]],0)</f>
        <v>0</v>
      </c>
      <c r="J691" s="7" t="str" cm="1">
        <f t="array" ref="J691">_xlfn.IFS(Table2[[#This Row],[Current Upsell $ ]]=0,"",Table2[[#This Row],[Current Upsell $ ]]&gt;=400,"High",Table2[[#This Row],[Current Upsell $ ]]&gt;=100,"Medium", Table2[[#This Row],[Current Upsell $ ]]&lt;100,"Low")</f>
        <v/>
      </c>
      <c r="K6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2" spans="1:11" x14ac:dyDescent="0.2">
      <c r="A692">
        <v>100061</v>
      </c>
      <c r="B692" t="s">
        <v>0</v>
      </c>
      <c r="C692">
        <v>16</v>
      </c>
      <c r="D692">
        <v>15</v>
      </c>
      <c r="E692">
        <f>IF((Table2[[#This Row],[Number of Users]]-Table2[[#This Row],[Licenses Bought]]) &gt; 0,(Table2[[#This Row],[Number of Users]]-Table2[[#This Row],[Licenses Bought]]),0)</f>
        <v>0</v>
      </c>
      <c r="F692" s="1">
        <v>44287</v>
      </c>
      <c r="G692">
        <v>160</v>
      </c>
      <c r="H692" s="4">
        <v>10</v>
      </c>
      <c r="I692">
        <f xml:space="preserve"> IF(Table2[[#This Row],[Sales Month]]=MAX(Table2[Sales Month]),Table2[[#This Row],[Upsell $ Per Non-Paying User]]*Table2[[#This Row],[Non-Paying Users]],0)</f>
        <v>0</v>
      </c>
      <c r="J692" s="7" t="str" cm="1">
        <f t="array" ref="J692">_xlfn.IFS(Table2[[#This Row],[Current Upsell $ ]]=0,"",Table2[[#This Row],[Current Upsell $ ]]&gt;=400,"High",Table2[[#This Row],[Current Upsell $ ]]&gt;=100,"Medium", Table2[[#This Row],[Current Upsell $ ]]&lt;100,"Low")</f>
        <v/>
      </c>
      <c r="K6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3" spans="1:11" x14ac:dyDescent="0.2">
      <c r="A693">
        <v>100061</v>
      </c>
      <c r="B693" t="s">
        <v>0</v>
      </c>
      <c r="C693">
        <v>16</v>
      </c>
      <c r="D693">
        <v>19</v>
      </c>
      <c r="E693">
        <f>IF((Table2[[#This Row],[Number of Users]]-Table2[[#This Row],[Licenses Bought]]) &gt; 0,(Table2[[#This Row],[Number of Users]]-Table2[[#This Row],[Licenses Bought]]),0)</f>
        <v>3</v>
      </c>
      <c r="F693" s="1">
        <v>44317</v>
      </c>
      <c r="G693">
        <v>160</v>
      </c>
      <c r="H693" s="4">
        <v>10</v>
      </c>
      <c r="I693">
        <f xml:space="preserve"> IF(Table2[[#This Row],[Sales Month]]=MAX(Table2[Sales Month]),Table2[[#This Row],[Upsell $ Per Non-Paying User]]*Table2[[#This Row],[Non-Paying Users]],0)</f>
        <v>0</v>
      </c>
      <c r="J693" s="7" t="str" cm="1">
        <f t="array" ref="J693">_xlfn.IFS(Table2[[#This Row],[Current Upsell $ ]]=0,"",Table2[[#This Row],[Current Upsell $ ]]&gt;=400,"High",Table2[[#This Row],[Current Upsell $ ]]&gt;=100,"Medium", Table2[[#This Row],[Current Upsell $ ]]&lt;100,"Low")</f>
        <v/>
      </c>
      <c r="K6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4" spans="1:11" x14ac:dyDescent="0.2">
      <c r="A694">
        <v>100062</v>
      </c>
      <c r="B694" t="s">
        <v>3</v>
      </c>
      <c r="C694">
        <v>0</v>
      </c>
      <c r="D694">
        <v>17</v>
      </c>
      <c r="E694">
        <f>IF((Table2[[#This Row],[Number of Users]]-Table2[[#This Row],[Licenses Bought]]) &gt; 0,(Table2[[#This Row],[Number of Users]]-Table2[[#This Row],[Licenses Bought]]),0)</f>
        <v>17</v>
      </c>
      <c r="F694" s="1">
        <v>44013</v>
      </c>
      <c r="G694">
        <v>0</v>
      </c>
      <c r="H694" s="4">
        <v>10</v>
      </c>
      <c r="I694">
        <f xml:space="preserve"> IF(Table2[[#This Row],[Sales Month]]=MAX(Table2[Sales Month]),Table2[[#This Row],[Upsell $ Per Non-Paying User]]*Table2[[#This Row],[Non-Paying Users]],0)</f>
        <v>0</v>
      </c>
      <c r="J694" s="7" t="str" cm="1">
        <f t="array" ref="J694">_xlfn.IFS(Table2[[#This Row],[Current Upsell $ ]]=0,"",Table2[[#This Row],[Current Upsell $ ]]&gt;=400,"High",Table2[[#This Row],[Current Upsell $ ]]&gt;=100,"Medium", Table2[[#This Row],[Current Upsell $ ]]&lt;100,"Low")</f>
        <v/>
      </c>
      <c r="K6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5" spans="1:11" x14ac:dyDescent="0.2">
      <c r="A695">
        <v>100062</v>
      </c>
      <c r="B695" t="s">
        <v>0</v>
      </c>
      <c r="C695">
        <v>8</v>
      </c>
      <c r="D695">
        <v>18</v>
      </c>
      <c r="E695">
        <f>IF((Table2[[#This Row],[Number of Users]]-Table2[[#This Row],[Licenses Bought]]) &gt; 0,(Table2[[#This Row],[Number of Users]]-Table2[[#This Row],[Licenses Bought]]),0)</f>
        <v>10</v>
      </c>
      <c r="F695" s="1">
        <v>44044</v>
      </c>
      <c r="G695">
        <v>80</v>
      </c>
      <c r="H695" s="4">
        <v>10</v>
      </c>
      <c r="I695">
        <f xml:space="preserve"> IF(Table2[[#This Row],[Sales Month]]=MAX(Table2[Sales Month]),Table2[[#This Row],[Upsell $ Per Non-Paying User]]*Table2[[#This Row],[Non-Paying Users]],0)</f>
        <v>0</v>
      </c>
      <c r="J695" s="7" t="str" cm="1">
        <f t="array" ref="J695">_xlfn.IFS(Table2[[#This Row],[Current Upsell $ ]]=0,"",Table2[[#This Row],[Current Upsell $ ]]&gt;=400,"High",Table2[[#This Row],[Current Upsell $ ]]&gt;=100,"Medium", Table2[[#This Row],[Current Upsell $ ]]&lt;100,"Low")</f>
        <v/>
      </c>
      <c r="K6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6" spans="1:11" x14ac:dyDescent="0.2">
      <c r="A696">
        <v>100062</v>
      </c>
      <c r="B696" t="s">
        <v>0</v>
      </c>
      <c r="C696">
        <v>15</v>
      </c>
      <c r="D696">
        <v>19</v>
      </c>
      <c r="E696">
        <f>IF((Table2[[#This Row],[Number of Users]]-Table2[[#This Row],[Licenses Bought]]) &gt; 0,(Table2[[#This Row],[Number of Users]]-Table2[[#This Row],[Licenses Bought]]),0)</f>
        <v>4</v>
      </c>
      <c r="F696" s="1">
        <v>44075</v>
      </c>
      <c r="G696">
        <v>150</v>
      </c>
      <c r="H696" s="4">
        <v>10</v>
      </c>
      <c r="I696">
        <f xml:space="preserve"> IF(Table2[[#This Row],[Sales Month]]=MAX(Table2[Sales Month]),Table2[[#This Row],[Upsell $ Per Non-Paying User]]*Table2[[#This Row],[Non-Paying Users]],0)</f>
        <v>0</v>
      </c>
      <c r="J696" s="7" t="str" cm="1">
        <f t="array" ref="J696">_xlfn.IFS(Table2[[#This Row],[Current Upsell $ ]]=0,"",Table2[[#This Row],[Current Upsell $ ]]&gt;=400,"High",Table2[[#This Row],[Current Upsell $ ]]&gt;=100,"Medium", Table2[[#This Row],[Current Upsell $ ]]&lt;100,"Low")</f>
        <v/>
      </c>
      <c r="K6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7" spans="1:11" x14ac:dyDescent="0.2">
      <c r="A697">
        <v>100062</v>
      </c>
      <c r="B697" t="s">
        <v>0</v>
      </c>
      <c r="C697">
        <v>15</v>
      </c>
      <c r="D697">
        <v>21</v>
      </c>
      <c r="E697">
        <f>IF((Table2[[#This Row],[Number of Users]]-Table2[[#This Row],[Licenses Bought]]) &gt; 0,(Table2[[#This Row],[Number of Users]]-Table2[[#This Row],[Licenses Bought]]),0)</f>
        <v>6</v>
      </c>
      <c r="F697" s="1">
        <v>44105</v>
      </c>
      <c r="G697">
        <v>150</v>
      </c>
      <c r="H697" s="4">
        <v>10</v>
      </c>
      <c r="I697">
        <f xml:space="preserve"> IF(Table2[[#This Row],[Sales Month]]=MAX(Table2[Sales Month]),Table2[[#This Row],[Upsell $ Per Non-Paying User]]*Table2[[#This Row],[Non-Paying Users]],0)</f>
        <v>0</v>
      </c>
      <c r="J697" s="7" t="str" cm="1">
        <f t="array" ref="J697">_xlfn.IFS(Table2[[#This Row],[Current Upsell $ ]]=0,"",Table2[[#This Row],[Current Upsell $ ]]&gt;=400,"High",Table2[[#This Row],[Current Upsell $ ]]&gt;=100,"Medium", Table2[[#This Row],[Current Upsell $ ]]&lt;100,"Low")</f>
        <v/>
      </c>
      <c r="K6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8" spans="1:11" x14ac:dyDescent="0.2">
      <c r="A698">
        <v>100062</v>
      </c>
      <c r="B698" t="s">
        <v>0</v>
      </c>
      <c r="C698">
        <v>15</v>
      </c>
      <c r="D698">
        <v>15</v>
      </c>
      <c r="E698">
        <f>IF((Table2[[#This Row],[Number of Users]]-Table2[[#This Row],[Licenses Bought]]) &gt; 0,(Table2[[#This Row],[Number of Users]]-Table2[[#This Row],[Licenses Bought]]),0)</f>
        <v>0</v>
      </c>
      <c r="F698" s="1">
        <v>44136</v>
      </c>
      <c r="G698">
        <v>150</v>
      </c>
      <c r="H698" s="4">
        <v>10</v>
      </c>
      <c r="I698">
        <f xml:space="preserve"> IF(Table2[[#This Row],[Sales Month]]=MAX(Table2[Sales Month]),Table2[[#This Row],[Upsell $ Per Non-Paying User]]*Table2[[#This Row],[Non-Paying Users]],0)</f>
        <v>0</v>
      </c>
      <c r="J698" s="7" t="str" cm="1">
        <f t="array" ref="J698">_xlfn.IFS(Table2[[#This Row],[Current Upsell $ ]]=0,"",Table2[[#This Row],[Current Upsell $ ]]&gt;=400,"High",Table2[[#This Row],[Current Upsell $ ]]&gt;=100,"Medium", Table2[[#This Row],[Current Upsell $ ]]&lt;100,"Low")</f>
        <v/>
      </c>
      <c r="K6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699" spans="1:11" x14ac:dyDescent="0.2">
      <c r="A699">
        <v>100062</v>
      </c>
      <c r="B699" t="s">
        <v>0</v>
      </c>
      <c r="C699">
        <v>15</v>
      </c>
      <c r="D699">
        <v>22</v>
      </c>
      <c r="E699">
        <f>IF((Table2[[#This Row],[Number of Users]]-Table2[[#This Row],[Licenses Bought]]) &gt; 0,(Table2[[#This Row],[Number of Users]]-Table2[[#This Row],[Licenses Bought]]),0)</f>
        <v>7</v>
      </c>
      <c r="F699" s="1">
        <v>44166</v>
      </c>
      <c r="G699">
        <v>150</v>
      </c>
      <c r="H699" s="4">
        <v>10</v>
      </c>
      <c r="I699">
        <f xml:space="preserve"> IF(Table2[[#This Row],[Sales Month]]=MAX(Table2[Sales Month]),Table2[[#This Row],[Upsell $ Per Non-Paying User]]*Table2[[#This Row],[Non-Paying Users]],0)</f>
        <v>0</v>
      </c>
      <c r="J699" s="7" t="str" cm="1">
        <f t="array" ref="J699">_xlfn.IFS(Table2[[#This Row],[Current Upsell $ ]]=0,"",Table2[[#This Row],[Current Upsell $ ]]&gt;=400,"High",Table2[[#This Row],[Current Upsell $ ]]&gt;=100,"Medium", Table2[[#This Row],[Current Upsell $ ]]&lt;100,"Low")</f>
        <v/>
      </c>
      <c r="K6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0" spans="1:11" x14ac:dyDescent="0.2">
      <c r="A700">
        <v>100062</v>
      </c>
      <c r="B700" t="s">
        <v>0</v>
      </c>
      <c r="C700">
        <v>15</v>
      </c>
      <c r="D700">
        <v>18</v>
      </c>
      <c r="E700">
        <f>IF((Table2[[#This Row],[Number of Users]]-Table2[[#This Row],[Licenses Bought]]) &gt; 0,(Table2[[#This Row],[Number of Users]]-Table2[[#This Row],[Licenses Bought]]),0)</f>
        <v>3</v>
      </c>
      <c r="F700" s="1">
        <v>44197</v>
      </c>
      <c r="G700">
        <v>150</v>
      </c>
      <c r="H700" s="4">
        <v>10</v>
      </c>
      <c r="I700">
        <f xml:space="preserve"> IF(Table2[[#This Row],[Sales Month]]=MAX(Table2[Sales Month]),Table2[[#This Row],[Upsell $ Per Non-Paying User]]*Table2[[#This Row],[Non-Paying Users]],0)</f>
        <v>0</v>
      </c>
      <c r="J700" s="7" t="str" cm="1">
        <f t="array" ref="J700">_xlfn.IFS(Table2[[#This Row],[Current Upsell $ ]]=0,"",Table2[[#This Row],[Current Upsell $ ]]&gt;=400,"High",Table2[[#This Row],[Current Upsell $ ]]&gt;=100,"Medium", Table2[[#This Row],[Current Upsell $ ]]&lt;100,"Low")</f>
        <v/>
      </c>
      <c r="K7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1" spans="1:11" x14ac:dyDescent="0.2">
      <c r="A701">
        <v>100062</v>
      </c>
      <c r="B701" t="s">
        <v>0</v>
      </c>
      <c r="C701">
        <v>15</v>
      </c>
      <c r="D701">
        <v>16</v>
      </c>
      <c r="E701">
        <f>IF((Table2[[#This Row],[Number of Users]]-Table2[[#This Row],[Licenses Bought]]) &gt; 0,(Table2[[#This Row],[Number of Users]]-Table2[[#This Row],[Licenses Bought]]),0)</f>
        <v>1</v>
      </c>
      <c r="F701" s="1">
        <v>44228</v>
      </c>
      <c r="G701">
        <v>150</v>
      </c>
      <c r="H701" s="4">
        <v>10</v>
      </c>
      <c r="I701">
        <f xml:space="preserve"> IF(Table2[[#This Row],[Sales Month]]=MAX(Table2[Sales Month]),Table2[[#This Row],[Upsell $ Per Non-Paying User]]*Table2[[#This Row],[Non-Paying Users]],0)</f>
        <v>0</v>
      </c>
      <c r="J701" s="7" t="str" cm="1">
        <f t="array" ref="J701">_xlfn.IFS(Table2[[#This Row],[Current Upsell $ ]]=0,"",Table2[[#This Row],[Current Upsell $ ]]&gt;=400,"High",Table2[[#This Row],[Current Upsell $ ]]&gt;=100,"Medium", Table2[[#This Row],[Current Upsell $ ]]&lt;100,"Low")</f>
        <v/>
      </c>
      <c r="K7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2" spans="1:11" x14ac:dyDescent="0.2">
      <c r="A702">
        <v>100062</v>
      </c>
      <c r="B702" t="s">
        <v>0</v>
      </c>
      <c r="C702">
        <v>15</v>
      </c>
      <c r="D702">
        <v>22</v>
      </c>
      <c r="E702">
        <f>IF((Table2[[#This Row],[Number of Users]]-Table2[[#This Row],[Licenses Bought]]) &gt; 0,(Table2[[#This Row],[Number of Users]]-Table2[[#This Row],[Licenses Bought]]),0)</f>
        <v>7</v>
      </c>
      <c r="F702" s="1">
        <v>44256</v>
      </c>
      <c r="G702">
        <v>150</v>
      </c>
      <c r="H702" s="4">
        <v>10</v>
      </c>
      <c r="I702">
        <f xml:space="preserve"> IF(Table2[[#This Row],[Sales Month]]=MAX(Table2[Sales Month]),Table2[[#This Row],[Upsell $ Per Non-Paying User]]*Table2[[#This Row],[Non-Paying Users]],0)</f>
        <v>0</v>
      </c>
      <c r="J702" s="7" t="str" cm="1">
        <f t="array" ref="J702">_xlfn.IFS(Table2[[#This Row],[Current Upsell $ ]]=0,"",Table2[[#This Row],[Current Upsell $ ]]&gt;=400,"High",Table2[[#This Row],[Current Upsell $ ]]&gt;=100,"Medium", Table2[[#This Row],[Current Upsell $ ]]&lt;100,"Low")</f>
        <v/>
      </c>
      <c r="K7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3" spans="1:11" x14ac:dyDescent="0.2">
      <c r="A703">
        <v>100062</v>
      </c>
      <c r="B703" t="s">
        <v>0</v>
      </c>
      <c r="C703">
        <v>15</v>
      </c>
      <c r="D703">
        <v>15</v>
      </c>
      <c r="E703">
        <f>IF((Table2[[#This Row],[Number of Users]]-Table2[[#This Row],[Licenses Bought]]) &gt; 0,(Table2[[#This Row],[Number of Users]]-Table2[[#This Row],[Licenses Bought]]),0)</f>
        <v>0</v>
      </c>
      <c r="F703" s="1">
        <v>44287</v>
      </c>
      <c r="G703">
        <v>150</v>
      </c>
      <c r="H703" s="4">
        <v>10</v>
      </c>
      <c r="I703">
        <f xml:space="preserve"> IF(Table2[[#This Row],[Sales Month]]=MAX(Table2[Sales Month]),Table2[[#This Row],[Upsell $ Per Non-Paying User]]*Table2[[#This Row],[Non-Paying Users]],0)</f>
        <v>0</v>
      </c>
      <c r="J703" s="7" t="str" cm="1">
        <f t="array" ref="J703">_xlfn.IFS(Table2[[#This Row],[Current Upsell $ ]]=0,"",Table2[[#This Row],[Current Upsell $ ]]&gt;=400,"High",Table2[[#This Row],[Current Upsell $ ]]&gt;=100,"Medium", Table2[[#This Row],[Current Upsell $ ]]&lt;100,"Low")</f>
        <v/>
      </c>
      <c r="K7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4" spans="1:11" x14ac:dyDescent="0.2">
      <c r="A704">
        <v>100062</v>
      </c>
      <c r="B704" t="s">
        <v>0</v>
      </c>
      <c r="C704">
        <v>15</v>
      </c>
      <c r="D704">
        <v>20</v>
      </c>
      <c r="E704">
        <f>IF((Table2[[#This Row],[Number of Users]]-Table2[[#This Row],[Licenses Bought]]) &gt; 0,(Table2[[#This Row],[Number of Users]]-Table2[[#This Row],[Licenses Bought]]),0)</f>
        <v>5</v>
      </c>
      <c r="F704" s="1">
        <v>44317</v>
      </c>
      <c r="G704">
        <v>150</v>
      </c>
      <c r="H704" s="4">
        <v>10</v>
      </c>
      <c r="I704">
        <f xml:space="preserve"> IF(Table2[[#This Row],[Sales Month]]=MAX(Table2[Sales Month]),Table2[[#This Row],[Upsell $ Per Non-Paying User]]*Table2[[#This Row],[Non-Paying Users]],0)</f>
        <v>0</v>
      </c>
      <c r="J704" s="7" t="str" cm="1">
        <f t="array" ref="J704">_xlfn.IFS(Table2[[#This Row],[Current Upsell $ ]]=0,"",Table2[[#This Row],[Current Upsell $ ]]&gt;=400,"High",Table2[[#This Row],[Current Upsell $ ]]&gt;=100,"Medium", Table2[[#This Row],[Current Upsell $ ]]&lt;100,"Low")</f>
        <v/>
      </c>
      <c r="K7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5" spans="1:11" x14ac:dyDescent="0.2">
      <c r="A705">
        <v>100063</v>
      </c>
      <c r="B705" t="s">
        <v>3</v>
      </c>
      <c r="C705">
        <v>0</v>
      </c>
      <c r="D705">
        <v>18</v>
      </c>
      <c r="E705">
        <f>IF((Table2[[#This Row],[Number of Users]]-Table2[[#This Row],[Licenses Bought]]) &gt; 0,(Table2[[#This Row],[Number of Users]]-Table2[[#This Row],[Licenses Bought]]),0)</f>
        <v>18</v>
      </c>
      <c r="F705" s="1">
        <v>44013</v>
      </c>
      <c r="G705">
        <v>0</v>
      </c>
      <c r="H705" s="4">
        <v>10</v>
      </c>
      <c r="I705">
        <f xml:space="preserve"> IF(Table2[[#This Row],[Sales Month]]=MAX(Table2[Sales Month]),Table2[[#This Row],[Upsell $ Per Non-Paying User]]*Table2[[#This Row],[Non-Paying Users]],0)</f>
        <v>0</v>
      </c>
      <c r="J705" s="7" t="str" cm="1">
        <f t="array" ref="J705">_xlfn.IFS(Table2[[#This Row],[Current Upsell $ ]]=0,"",Table2[[#This Row],[Current Upsell $ ]]&gt;=400,"High",Table2[[#This Row],[Current Upsell $ ]]&gt;=100,"Medium", Table2[[#This Row],[Current Upsell $ ]]&lt;100,"Low")</f>
        <v/>
      </c>
      <c r="K7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6" spans="1:11" x14ac:dyDescent="0.2">
      <c r="A706">
        <v>100063</v>
      </c>
      <c r="B706" t="s">
        <v>3</v>
      </c>
      <c r="C706">
        <v>0</v>
      </c>
      <c r="D706">
        <v>16</v>
      </c>
      <c r="E706">
        <f>IF((Table2[[#This Row],[Number of Users]]-Table2[[#This Row],[Licenses Bought]]) &gt; 0,(Table2[[#This Row],[Number of Users]]-Table2[[#This Row],[Licenses Bought]]),0)</f>
        <v>16</v>
      </c>
      <c r="F706" s="1">
        <v>44044</v>
      </c>
      <c r="G706">
        <v>0</v>
      </c>
      <c r="H706" s="4">
        <v>10</v>
      </c>
      <c r="I706">
        <f xml:space="preserve"> IF(Table2[[#This Row],[Sales Month]]=MAX(Table2[Sales Month]),Table2[[#This Row],[Upsell $ Per Non-Paying User]]*Table2[[#This Row],[Non-Paying Users]],0)</f>
        <v>0</v>
      </c>
      <c r="J706" s="7" t="str" cm="1">
        <f t="array" ref="J706">_xlfn.IFS(Table2[[#This Row],[Current Upsell $ ]]=0,"",Table2[[#This Row],[Current Upsell $ ]]&gt;=400,"High",Table2[[#This Row],[Current Upsell $ ]]&gt;=100,"Medium", Table2[[#This Row],[Current Upsell $ ]]&lt;100,"Low")</f>
        <v/>
      </c>
      <c r="K7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7" spans="1:11" x14ac:dyDescent="0.2">
      <c r="A707">
        <v>100064</v>
      </c>
      <c r="B707" t="s">
        <v>3</v>
      </c>
      <c r="C707">
        <v>0</v>
      </c>
      <c r="D707">
        <v>16</v>
      </c>
      <c r="E707">
        <f>IF((Table2[[#This Row],[Number of Users]]-Table2[[#This Row],[Licenses Bought]]) &gt; 0,(Table2[[#This Row],[Number of Users]]-Table2[[#This Row],[Licenses Bought]]),0)</f>
        <v>16</v>
      </c>
      <c r="F707" s="1">
        <v>44013</v>
      </c>
      <c r="G707">
        <v>0</v>
      </c>
      <c r="H707" s="4">
        <v>10</v>
      </c>
      <c r="I707">
        <f xml:space="preserve"> IF(Table2[[#This Row],[Sales Month]]=MAX(Table2[Sales Month]),Table2[[#This Row],[Upsell $ Per Non-Paying User]]*Table2[[#This Row],[Non-Paying Users]],0)</f>
        <v>0</v>
      </c>
      <c r="J707" s="7" t="str" cm="1">
        <f t="array" ref="J707">_xlfn.IFS(Table2[[#This Row],[Current Upsell $ ]]=0,"",Table2[[#This Row],[Current Upsell $ ]]&gt;=400,"High",Table2[[#This Row],[Current Upsell $ ]]&gt;=100,"Medium", Table2[[#This Row],[Current Upsell $ ]]&lt;100,"Low")</f>
        <v/>
      </c>
      <c r="K7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8" spans="1:11" x14ac:dyDescent="0.2">
      <c r="A708">
        <v>100064</v>
      </c>
      <c r="B708" t="s">
        <v>0</v>
      </c>
      <c r="C708">
        <v>8</v>
      </c>
      <c r="D708">
        <v>17</v>
      </c>
      <c r="E708">
        <f>IF((Table2[[#This Row],[Number of Users]]-Table2[[#This Row],[Licenses Bought]]) &gt; 0,(Table2[[#This Row],[Number of Users]]-Table2[[#This Row],[Licenses Bought]]),0)</f>
        <v>9</v>
      </c>
      <c r="F708" s="1">
        <v>44044</v>
      </c>
      <c r="G708">
        <v>80</v>
      </c>
      <c r="H708" s="4">
        <v>10</v>
      </c>
      <c r="I708">
        <f xml:space="preserve"> IF(Table2[[#This Row],[Sales Month]]=MAX(Table2[Sales Month]),Table2[[#This Row],[Upsell $ Per Non-Paying User]]*Table2[[#This Row],[Non-Paying Users]],0)</f>
        <v>0</v>
      </c>
      <c r="J708" s="7" t="str" cm="1">
        <f t="array" ref="J708">_xlfn.IFS(Table2[[#This Row],[Current Upsell $ ]]=0,"",Table2[[#This Row],[Current Upsell $ ]]&gt;=400,"High",Table2[[#This Row],[Current Upsell $ ]]&gt;=100,"Medium", Table2[[#This Row],[Current Upsell $ ]]&lt;100,"Low")</f>
        <v/>
      </c>
      <c r="K7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09" spans="1:11" x14ac:dyDescent="0.2">
      <c r="A709">
        <v>100064</v>
      </c>
      <c r="B709" t="s">
        <v>0</v>
      </c>
      <c r="C709">
        <v>7</v>
      </c>
      <c r="D709">
        <v>15</v>
      </c>
      <c r="E709">
        <f>IF((Table2[[#This Row],[Number of Users]]-Table2[[#This Row],[Licenses Bought]]) &gt; 0,(Table2[[#This Row],[Number of Users]]-Table2[[#This Row],[Licenses Bought]]),0)</f>
        <v>8</v>
      </c>
      <c r="F709" s="1">
        <v>44075</v>
      </c>
      <c r="G709">
        <v>70</v>
      </c>
      <c r="H709" s="4">
        <v>10</v>
      </c>
      <c r="I709">
        <f xml:space="preserve"> IF(Table2[[#This Row],[Sales Month]]=MAX(Table2[Sales Month]),Table2[[#This Row],[Upsell $ Per Non-Paying User]]*Table2[[#This Row],[Non-Paying Users]],0)</f>
        <v>0</v>
      </c>
      <c r="J709" s="7" t="str" cm="1">
        <f t="array" ref="J709">_xlfn.IFS(Table2[[#This Row],[Current Upsell $ ]]=0,"",Table2[[#This Row],[Current Upsell $ ]]&gt;=400,"High",Table2[[#This Row],[Current Upsell $ ]]&gt;=100,"Medium", Table2[[#This Row],[Current Upsell $ ]]&lt;100,"Low")</f>
        <v/>
      </c>
      <c r="K7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0" spans="1:11" x14ac:dyDescent="0.2">
      <c r="A710">
        <v>100064</v>
      </c>
      <c r="B710" t="s">
        <v>0</v>
      </c>
      <c r="C710">
        <v>10</v>
      </c>
      <c r="D710">
        <v>16</v>
      </c>
      <c r="E710">
        <f>IF((Table2[[#This Row],[Number of Users]]-Table2[[#This Row],[Licenses Bought]]) &gt; 0,(Table2[[#This Row],[Number of Users]]-Table2[[#This Row],[Licenses Bought]]),0)</f>
        <v>6</v>
      </c>
      <c r="F710" s="1">
        <v>44105</v>
      </c>
      <c r="G710">
        <v>100</v>
      </c>
      <c r="H710" s="4">
        <v>10</v>
      </c>
      <c r="I710">
        <f xml:space="preserve"> IF(Table2[[#This Row],[Sales Month]]=MAX(Table2[Sales Month]),Table2[[#This Row],[Upsell $ Per Non-Paying User]]*Table2[[#This Row],[Non-Paying Users]],0)</f>
        <v>0</v>
      </c>
      <c r="J710" s="7" t="str" cm="1">
        <f t="array" ref="J710">_xlfn.IFS(Table2[[#This Row],[Current Upsell $ ]]=0,"",Table2[[#This Row],[Current Upsell $ ]]&gt;=400,"High",Table2[[#This Row],[Current Upsell $ ]]&gt;=100,"Medium", Table2[[#This Row],[Current Upsell $ ]]&lt;100,"Low")</f>
        <v/>
      </c>
      <c r="K7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1" spans="1:11" x14ac:dyDescent="0.2">
      <c r="A711">
        <v>100064</v>
      </c>
      <c r="B711" t="s">
        <v>0</v>
      </c>
      <c r="C711">
        <v>12</v>
      </c>
      <c r="D711">
        <v>14</v>
      </c>
      <c r="E711">
        <f>IF((Table2[[#This Row],[Number of Users]]-Table2[[#This Row],[Licenses Bought]]) &gt; 0,(Table2[[#This Row],[Number of Users]]-Table2[[#This Row],[Licenses Bought]]),0)</f>
        <v>2</v>
      </c>
      <c r="F711" s="1">
        <v>44136</v>
      </c>
      <c r="G711">
        <v>120</v>
      </c>
      <c r="H711" s="4">
        <v>10</v>
      </c>
      <c r="I711">
        <f xml:space="preserve"> IF(Table2[[#This Row],[Sales Month]]=MAX(Table2[Sales Month]),Table2[[#This Row],[Upsell $ Per Non-Paying User]]*Table2[[#This Row],[Non-Paying Users]],0)</f>
        <v>0</v>
      </c>
      <c r="J711" s="7" t="str" cm="1">
        <f t="array" ref="J711">_xlfn.IFS(Table2[[#This Row],[Current Upsell $ ]]=0,"",Table2[[#This Row],[Current Upsell $ ]]&gt;=400,"High",Table2[[#This Row],[Current Upsell $ ]]&gt;=100,"Medium", Table2[[#This Row],[Current Upsell $ ]]&lt;100,"Low")</f>
        <v/>
      </c>
      <c r="K7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2" spans="1:11" x14ac:dyDescent="0.2">
      <c r="A712">
        <v>100064</v>
      </c>
      <c r="B712" t="s">
        <v>0</v>
      </c>
      <c r="C712">
        <v>12</v>
      </c>
      <c r="D712">
        <v>17</v>
      </c>
      <c r="E712">
        <f>IF((Table2[[#This Row],[Number of Users]]-Table2[[#This Row],[Licenses Bought]]) &gt; 0,(Table2[[#This Row],[Number of Users]]-Table2[[#This Row],[Licenses Bought]]),0)</f>
        <v>5</v>
      </c>
      <c r="F712" s="1">
        <v>44166</v>
      </c>
      <c r="G712">
        <v>120</v>
      </c>
      <c r="H712" s="4">
        <v>10</v>
      </c>
      <c r="I712">
        <f xml:space="preserve"> IF(Table2[[#This Row],[Sales Month]]=MAX(Table2[Sales Month]),Table2[[#This Row],[Upsell $ Per Non-Paying User]]*Table2[[#This Row],[Non-Paying Users]],0)</f>
        <v>0</v>
      </c>
      <c r="J712" s="7" t="str" cm="1">
        <f t="array" ref="J712">_xlfn.IFS(Table2[[#This Row],[Current Upsell $ ]]=0,"",Table2[[#This Row],[Current Upsell $ ]]&gt;=400,"High",Table2[[#This Row],[Current Upsell $ ]]&gt;=100,"Medium", Table2[[#This Row],[Current Upsell $ ]]&lt;100,"Low")</f>
        <v/>
      </c>
      <c r="K7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3" spans="1:11" x14ac:dyDescent="0.2">
      <c r="A713">
        <v>100064</v>
      </c>
      <c r="B713" t="s">
        <v>0</v>
      </c>
      <c r="C713">
        <v>12</v>
      </c>
      <c r="D713">
        <v>19</v>
      </c>
      <c r="E713">
        <f>IF((Table2[[#This Row],[Number of Users]]-Table2[[#This Row],[Licenses Bought]]) &gt; 0,(Table2[[#This Row],[Number of Users]]-Table2[[#This Row],[Licenses Bought]]),0)</f>
        <v>7</v>
      </c>
      <c r="F713" s="1">
        <v>44197</v>
      </c>
      <c r="G713">
        <v>120</v>
      </c>
      <c r="H713" s="4">
        <v>10</v>
      </c>
      <c r="I713">
        <f xml:space="preserve"> IF(Table2[[#This Row],[Sales Month]]=MAX(Table2[Sales Month]),Table2[[#This Row],[Upsell $ Per Non-Paying User]]*Table2[[#This Row],[Non-Paying Users]],0)</f>
        <v>0</v>
      </c>
      <c r="J713" s="7" t="str" cm="1">
        <f t="array" ref="J713">_xlfn.IFS(Table2[[#This Row],[Current Upsell $ ]]=0,"",Table2[[#This Row],[Current Upsell $ ]]&gt;=400,"High",Table2[[#This Row],[Current Upsell $ ]]&gt;=100,"Medium", Table2[[#This Row],[Current Upsell $ ]]&lt;100,"Low")</f>
        <v/>
      </c>
      <c r="K7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4" spans="1:11" x14ac:dyDescent="0.2">
      <c r="A714">
        <v>100064</v>
      </c>
      <c r="B714" t="s">
        <v>0</v>
      </c>
      <c r="C714">
        <v>12</v>
      </c>
      <c r="D714">
        <v>13</v>
      </c>
      <c r="E714">
        <f>IF((Table2[[#This Row],[Number of Users]]-Table2[[#This Row],[Licenses Bought]]) &gt; 0,(Table2[[#This Row],[Number of Users]]-Table2[[#This Row],[Licenses Bought]]),0)</f>
        <v>1</v>
      </c>
      <c r="F714" s="1">
        <v>44228</v>
      </c>
      <c r="G714">
        <v>120</v>
      </c>
      <c r="H714" s="4">
        <v>10</v>
      </c>
      <c r="I714">
        <f xml:space="preserve"> IF(Table2[[#This Row],[Sales Month]]=MAX(Table2[Sales Month]),Table2[[#This Row],[Upsell $ Per Non-Paying User]]*Table2[[#This Row],[Non-Paying Users]],0)</f>
        <v>0</v>
      </c>
      <c r="J714" s="7" t="str" cm="1">
        <f t="array" ref="J714">_xlfn.IFS(Table2[[#This Row],[Current Upsell $ ]]=0,"",Table2[[#This Row],[Current Upsell $ ]]&gt;=400,"High",Table2[[#This Row],[Current Upsell $ ]]&gt;=100,"Medium", Table2[[#This Row],[Current Upsell $ ]]&lt;100,"Low")</f>
        <v/>
      </c>
      <c r="K7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5" spans="1:11" x14ac:dyDescent="0.2">
      <c r="A715">
        <v>100064</v>
      </c>
      <c r="B715" t="s">
        <v>0</v>
      </c>
      <c r="C715">
        <v>12</v>
      </c>
      <c r="D715">
        <v>12</v>
      </c>
      <c r="E715">
        <f>IF((Table2[[#This Row],[Number of Users]]-Table2[[#This Row],[Licenses Bought]]) &gt; 0,(Table2[[#This Row],[Number of Users]]-Table2[[#This Row],[Licenses Bought]]),0)</f>
        <v>0</v>
      </c>
      <c r="F715" s="1">
        <v>44256</v>
      </c>
      <c r="G715">
        <v>120</v>
      </c>
      <c r="H715" s="4">
        <v>10</v>
      </c>
      <c r="I715">
        <f xml:space="preserve"> IF(Table2[[#This Row],[Sales Month]]=MAX(Table2[Sales Month]),Table2[[#This Row],[Upsell $ Per Non-Paying User]]*Table2[[#This Row],[Non-Paying Users]],0)</f>
        <v>0</v>
      </c>
      <c r="J715" s="7" t="str" cm="1">
        <f t="array" ref="J715">_xlfn.IFS(Table2[[#This Row],[Current Upsell $ ]]=0,"",Table2[[#This Row],[Current Upsell $ ]]&gt;=400,"High",Table2[[#This Row],[Current Upsell $ ]]&gt;=100,"Medium", Table2[[#This Row],[Current Upsell $ ]]&lt;100,"Low")</f>
        <v/>
      </c>
      <c r="K7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6" spans="1:11" x14ac:dyDescent="0.2">
      <c r="A716">
        <v>100065</v>
      </c>
      <c r="B716" t="s">
        <v>3</v>
      </c>
      <c r="C716">
        <v>0</v>
      </c>
      <c r="D716">
        <v>14</v>
      </c>
      <c r="E716">
        <f>IF((Table2[[#This Row],[Number of Users]]-Table2[[#This Row],[Licenses Bought]]) &gt; 0,(Table2[[#This Row],[Number of Users]]-Table2[[#This Row],[Licenses Bought]]),0)</f>
        <v>14</v>
      </c>
      <c r="F716" s="1">
        <v>44013</v>
      </c>
      <c r="G716">
        <v>0</v>
      </c>
      <c r="H716" s="4">
        <v>10</v>
      </c>
      <c r="I716">
        <f xml:space="preserve"> IF(Table2[[#This Row],[Sales Month]]=MAX(Table2[Sales Month]),Table2[[#This Row],[Upsell $ Per Non-Paying User]]*Table2[[#This Row],[Non-Paying Users]],0)</f>
        <v>0</v>
      </c>
      <c r="J716" s="7" t="str" cm="1">
        <f t="array" ref="J716">_xlfn.IFS(Table2[[#This Row],[Current Upsell $ ]]=0,"",Table2[[#This Row],[Current Upsell $ ]]&gt;=400,"High",Table2[[#This Row],[Current Upsell $ ]]&gt;=100,"Medium", Table2[[#This Row],[Current Upsell $ ]]&lt;100,"Low")</f>
        <v/>
      </c>
      <c r="K7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7" spans="1:11" x14ac:dyDescent="0.2">
      <c r="A717">
        <v>100065</v>
      </c>
      <c r="B717" t="s">
        <v>3</v>
      </c>
      <c r="C717">
        <v>0</v>
      </c>
      <c r="D717">
        <v>12</v>
      </c>
      <c r="E717">
        <f>IF((Table2[[#This Row],[Number of Users]]-Table2[[#This Row],[Licenses Bought]]) &gt; 0,(Table2[[#This Row],[Number of Users]]-Table2[[#This Row],[Licenses Bought]]),0)</f>
        <v>12</v>
      </c>
      <c r="F717" s="1">
        <v>44044</v>
      </c>
      <c r="G717">
        <v>0</v>
      </c>
      <c r="H717" s="4">
        <v>10</v>
      </c>
      <c r="I717">
        <f xml:space="preserve"> IF(Table2[[#This Row],[Sales Month]]=MAX(Table2[Sales Month]),Table2[[#This Row],[Upsell $ Per Non-Paying User]]*Table2[[#This Row],[Non-Paying Users]],0)</f>
        <v>0</v>
      </c>
      <c r="J717" s="7" t="str" cm="1">
        <f t="array" ref="J717">_xlfn.IFS(Table2[[#This Row],[Current Upsell $ ]]=0,"",Table2[[#This Row],[Current Upsell $ ]]&gt;=400,"High",Table2[[#This Row],[Current Upsell $ ]]&gt;=100,"Medium", Table2[[#This Row],[Current Upsell $ ]]&lt;100,"Low")</f>
        <v/>
      </c>
      <c r="K7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8" spans="1:11" x14ac:dyDescent="0.2">
      <c r="A718">
        <v>100065</v>
      </c>
      <c r="B718" t="s">
        <v>3</v>
      </c>
      <c r="C718">
        <v>0</v>
      </c>
      <c r="D718">
        <v>13</v>
      </c>
      <c r="E718">
        <f>IF((Table2[[#This Row],[Number of Users]]-Table2[[#This Row],[Licenses Bought]]) &gt; 0,(Table2[[#This Row],[Number of Users]]-Table2[[#This Row],[Licenses Bought]]),0)</f>
        <v>13</v>
      </c>
      <c r="F718" s="1">
        <v>44075</v>
      </c>
      <c r="G718">
        <v>0</v>
      </c>
      <c r="H718" s="4">
        <v>10</v>
      </c>
      <c r="I718">
        <f xml:space="preserve"> IF(Table2[[#This Row],[Sales Month]]=MAX(Table2[Sales Month]),Table2[[#This Row],[Upsell $ Per Non-Paying User]]*Table2[[#This Row],[Non-Paying Users]],0)</f>
        <v>0</v>
      </c>
      <c r="J718" s="7" t="str" cm="1">
        <f t="array" ref="J718">_xlfn.IFS(Table2[[#This Row],[Current Upsell $ ]]=0,"",Table2[[#This Row],[Current Upsell $ ]]&gt;=400,"High",Table2[[#This Row],[Current Upsell $ ]]&gt;=100,"Medium", Table2[[#This Row],[Current Upsell $ ]]&lt;100,"Low")</f>
        <v/>
      </c>
      <c r="K7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19" spans="1:11" x14ac:dyDescent="0.2">
      <c r="A719">
        <v>100065</v>
      </c>
      <c r="B719" t="s">
        <v>3</v>
      </c>
      <c r="C719">
        <v>0</v>
      </c>
      <c r="D719">
        <v>13</v>
      </c>
      <c r="E719">
        <f>IF((Table2[[#This Row],[Number of Users]]-Table2[[#This Row],[Licenses Bought]]) &gt; 0,(Table2[[#This Row],[Number of Users]]-Table2[[#This Row],[Licenses Bought]]),0)</f>
        <v>13</v>
      </c>
      <c r="F719" s="1">
        <v>44105</v>
      </c>
      <c r="G719">
        <v>0</v>
      </c>
      <c r="H719" s="4">
        <v>10</v>
      </c>
      <c r="I719">
        <f xml:space="preserve"> IF(Table2[[#This Row],[Sales Month]]=MAX(Table2[Sales Month]),Table2[[#This Row],[Upsell $ Per Non-Paying User]]*Table2[[#This Row],[Non-Paying Users]],0)</f>
        <v>0</v>
      </c>
      <c r="J719" s="7" t="str" cm="1">
        <f t="array" ref="J719">_xlfn.IFS(Table2[[#This Row],[Current Upsell $ ]]=0,"",Table2[[#This Row],[Current Upsell $ ]]&gt;=400,"High",Table2[[#This Row],[Current Upsell $ ]]&gt;=100,"Medium", Table2[[#This Row],[Current Upsell $ ]]&lt;100,"Low")</f>
        <v/>
      </c>
      <c r="K7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0" spans="1:11" x14ac:dyDescent="0.2">
      <c r="A720">
        <v>100065</v>
      </c>
      <c r="B720" t="s">
        <v>3</v>
      </c>
      <c r="C720">
        <v>0</v>
      </c>
      <c r="D720">
        <v>11</v>
      </c>
      <c r="E720">
        <f>IF((Table2[[#This Row],[Number of Users]]-Table2[[#This Row],[Licenses Bought]]) &gt; 0,(Table2[[#This Row],[Number of Users]]-Table2[[#This Row],[Licenses Bought]]),0)</f>
        <v>11</v>
      </c>
      <c r="F720" s="1">
        <v>44136</v>
      </c>
      <c r="G720">
        <v>0</v>
      </c>
      <c r="H720" s="4">
        <v>10</v>
      </c>
      <c r="I720">
        <f xml:space="preserve"> IF(Table2[[#This Row],[Sales Month]]=MAX(Table2[Sales Month]),Table2[[#This Row],[Upsell $ Per Non-Paying User]]*Table2[[#This Row],[Non-Paying Users]],0)</f>
        <v>0</v>
      </c>
      <c r="J720" s="7" t="str" cm="1">
        <f t="array" ref="J720">_xlfn.IFS(Table2[[#This Row],[Current Upsell $ ]]=0,"",Table2[[#This Row],[Current Upsell $ ]]&gt;=400,"High",Table2[[#This Row],[Current Upsell $ ]]&gt;=100,"Medium", Table2[[#This Row],[Current Upsell $ ]]&lt;100,"Low")</f>
        <v/>
      </c>
      <c r="K7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1" spans="1:11" x14ac:dyDescent="0.2">
      <c r="A721">
        <v>100065</v>
      </c>
      <c r="B721" t="s">
        <v>3</v>
      </c>
      <c r="C721">
        <v>0</v>
      </c>
      <c r="D721">
        <v>13</v>
      </c>
      <c r="E721">
        <f>IF((Table2[[#This Row],[Number of Users]]-Table2[[#This Row],[Licenses Bought]]) &gt; 0,(Table2[[#This Row],[Number of Users]]-Table2[[#This Row],[Licenses Bought]]),0)</f>
        <v>13</v>
      </c>
      <c r="F721" s="1">
        <v>44166</v>
      </c>
      <c r="G721">
        <v>0</v>
      </c>
      <c r="H721" s="4">
        <v>10</v>
      </c>
      <c r="I721">
        <f xml:space="preserve"> IF(Table2[[#This Row],[Sales Month]]=MAX(Table2[Sales Month]),Table2[[#This Row],[Upsell $ Per Non-Paying User]]*Table2[[#This Row],[Non-Paying Users]],0)</f>
        <v>0</v>
      </c>
      <c r="J721" s="7" t="str" cm="1">
        <f t="array" ref="J721">_xlfn.IFS(Table2[[#This Row],[Current Upsell $ ]]=0,"",Table2[[#This Row],[Current Upsell $ ]]&gt;=400,"High",Table2[[#This Row],[Current Upsell $ ]]&gt;=100,"Medium", Table2[[#This Row],[Current Upsell $ ]]&lt;100,"Low")</f>
        <v/>
      </c>
      <c r="K7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2" spans="1:11" x14ac:dyDescent="0.2">
      <c r="A722">
        <v>100065</v>
      </c>
      <c r="B722" t="s">
        <v>3</v>
      </c>
      <c r="C722">
        <v>0</v>
      </c>
      <c r="D722">
        <v>14</v>
      </c>
      <c r="E722">
        <f>IF((Table2[[#This Row],[Number of Users]]-Table2[[#This Row],[Licenses Bought]]) &gt; 0,(Table2[[#This Row],[Number of Users]]-Table2[[#This Row],[Licenses Bought]]),0)</f>
        <v>14</v>
      </c>
      <c r="F722" s="1">
        <v>44197</v>
      </c>
      <c r="G722">
        <v>0</v>
      </c>
      <c r="H722" s="4">
        <v>10</v>
      </c>
      <c r="I722">
        <f xml:space="preserve"> IF(Table2[[#This Row],[Sales Month]]=MAX(Table2[Sales Month]),Table2[[#This Row],[Upsell $ Per Non-Paying User]]*Table2[[#This Row],[Non-Paying Users]],0)</f>
        <v>0</v>
      </c>
      <c r="J722" s="7" t="str" cm="1">
        <f t="array" ref="J722">_xlfn.IFS(Table2[[#This Row],[Current Upsell $ ]]=0,"",Table2[[#This Row],[Current Upsell $ ]]&gt;=400,"High",Table2[[#This Row],[Current Upsell $ ]]&gt;=100,"Medium", Table2[[#This Row],[Current Upsell $ ]]&lt;100,"Low")</f>
        <v/>
      </c>
      <c r="K7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3" spans="1:11" x14ac:dyDescent="0.2">
      <c r="A723">
        <v>100066</v>
      </c>
      <c r="B723" t="s">
        <v>3</v>
      </c>
      <c r="C723">
        <v>0</v>
      </c>
      <c r="D723">
        <v>13</v>
      </c>
      <c r="E723">
        <f>IF((Table2[[#This Row],[Number of Users]]-Table2[[#This Row],[Licenses Bought]]) &gt; 0,(Table2[[#This Row],[Number of Users]]-Table2[[#This Row],[Licenses Bought]]),0)</f>
        <v>13</v>
      </c>
      <c r="F723" s="1">
        <v>44013</v>
      </c>
      <c r="G723">
        <v>0</v>
      </c>
      <c r="H723" s="4">
        <v>10</v>
      </c>
      <c r="I723">
        <f xml:space="preserve"> IF(Table2[[#This Row],[Sales Month]]=MAX(Table2[Sales Month]),Table2[[#This Row],[Upsell $ Per Non-Paying User]]*Table2[[#This Row],[Non-Paying Users]],0)</f>
        <v>0</v>
      </c>
      <c r="J723" s="7" t="str" cm="1">
        <f t="array" ref="J723">_xlfn.IFS(Table2[[#This Row],[Current Upsell $ ]]=0,"",Table2[[#This Row],[Current Upsell $ ]]&gt;=400,"High",Table2[[#This Row],[Current Upsell $ ]]&gt;=100,"Medium", Table2[[#This Row],[Current Upsell $ ]]&lt;100,"Low")</f>
        <v/>
      </c>
      <c r="K7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4" spans="1:11" x14ac:dyDescent="0.2">
      <c r="A724">
        <v>100066</v>
      </c>
      <c r="B724" t="s">
        <v>3</v>
      </c>
      <c r="C724">
        <v>0</v>
      </c>
      <c r="D724">
        <v>14</v>
      </c>
      <c r="E724">
        <f>IF((Table2[[#This Row],[Number of Users]]-Table2[[#This Row],[Licenses Bought]]) &gt; 0,(Table2[[#This Row],[Number of Users]]-Table2[[#This Row],[Licenses Bought]]),0)</f>
        <v>14</v>
      </c>
      <c r="F724" s="1">
        <v>44044</v>
      </c>
      <c r="G724">
        <v>0</v>
      </c>
      <c r="H724" s="4">
        <v>10</v>
      </c>
      <c r="I724">
        <f xml:space="preserve"> IF(Table2[[#This Row],[Sales Month]]=MAX(Table2[Sales Month]),Table2[[#This Row],[Upsell $ Per Non-Paying User]]*Table2[[#This Row],[Non-Paying Users]],0)</f>
        <v>0</v>
      </c>
      <c r="J724" s="7" t="str" cm="1">
        <f t="array" ref="J724">_xlfn.IFS(Table2[[#This Row],[Current Upsell $ ]]=0,"",Table2[[#This Row],[Current Upsell $ ]]&gt;=400,"High",Table2[[#This Row],[Current Upsell $ ]]&gt;=100,"Medium", Table2[[#This Row],[Current Upsell $ ]]&lt;100,"Low")</f>
        <v/>
      </c>
      <c r="K7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5" spans="1:11" x14ac:dyDescent="0.2">
      <c r="A725">
        <v>100066</v>
      </c>
      <c r="B725" t="s">
        <v>3</v>
      </c>
      <c r="C725">
        <v>0</v>
      </c>
      <c r="D725">
        <v>12</v>
      </c>
      <c r="E725">
        <f>IF((Table2[[#This Row],[Number of Users]]-Table2[[#This Row],[Licenses Bought]]) &gt; 0,(Table2[[#This Row],[Number of Users]]-Table2[[#This Row],[Licenses Bought]]),0)</f>
        <v>12</v>
      </c>
      <c r="F725" s="1">
        <v>44075</v>
      </c>
      <c r="G725">
        <v>0</v>
      </c>
      <c r="H725" s="4">
        <v>10</v>
      </c>
      <c r="I725">
        <f xml:space="preserve"> IF(Table2[[#This Row],[Sales Month]]=MAX(Table2[Sales Month]),Table2[[#This Row],[Upsell $ Per Non-Paying User]]*Table2[[#This Row],[Non-Paying Users]],0)</f>
        <v>0</v>
      </c>
      <c r="J725" s="7" t="str" cm="1">
        <f t="array" ref="J725">_xlfn.IFS(Table2[[#This Row],[Current Upsell $ ]]=0,"",Table2[[#This Row],[Current Upsell $ ]]&gt;=400,"High",Table2[[#This Row],[Current Upsell $ ]]&gt;=100,"Medium", Table2[[#This Row],[Current Upsell $ ]]&lt;100,"Low")</f>
        <v/>
      </c>
      <c r="K7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6" spans="1:11" x14ac:dyDescent="0.2">
      <c r="A726">
        <v>100066</v>
      </c>
      <c r="B726" t="s">
        <v>3</v>
      </c>
      <c r="C726">
        <v>0</v>
      </c>
      <c r="D726">
        <v>10</v>
      </c>
      <c r="E726">
        <f>IF((Table2[[#This Row],[Number of Users]]-Table2[[#This Row],[Licenses Bought]]) &gt; 0,(Table2[[#This Row],[Number of Users]]-Table2[[#This Row],[Licenses Bought]]),0)</f>
        <v>10</v>
      </c>
      <c r="F726" s="1">
        <v>44105</v>
      </c>
      <c r="G726">
        <v>0</v>
      </c>
      <c r="H726" s="4">
        <v>10</v>
      </c>
      <c r="I726">
        <f xml:space="preserve"> IF(Table2[[#This Row],[Sales Month]]=MAX(Table2[Sales Month]),Table2[[#This Row],[Upsell $ Per Non-Paying User]]*Table2[[#This Row],[Non-Paying Users]],0)</f>
        <v>0</v>
      </c>
      <c r="J726" s="7" t="str" cm="1">
        <f t="array" ref="J726">_xlfn.IFS(Table2[[#This Row],[Current Upsell $ ]]=0,"",Table2[[#This Row],[Current Upsell $ ]]&gt;=400,"High",Table2[[#This Row],[Current Upsell $ ]]&gt;=100,"Medium", Table2[[#This Row],[Current Upsell $ ]]&lt;100,"Low")</f>
        <v/>
      </c>
      <c r="K7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7" spans="1:11" x14ac:dyDescent="0.2">
      <c r="A727">
        <v>100066</v>
      </c>
      <c r="B727" t="s">
        <v>3</v>
      </c>
      <c r="C727">
        <v>0</v>
      </c>
      <c r="D727">
        <v>10</v>
      </c>
      <c r="E727">
        <f>IF((Table2[[#This Row],[Number of Users]]-Table2[[#This Row],[Licenses Bought]]) &gt; 0,(Table2[[#This Row],[Number of Users]]-Table2[[#This Row],[Licenses Bought]]),0)</f>
        <v>10</v>
      </c>
      <c r="F727" s="1">
        <v>44136</v>
      </c>
      <c r="G727">
        <v>0</v>
      </c>
      <c r="H727" s="4">
        <v>10</v>
      </c>
      <c r="I727">
        <f xml:space="preserve"> IF(Table2[[#This Row],[Sales Month]]=MAX(Table2[Sales Month]),Table2[[#This Row],[Upsell $ Per Non-Paying User]]*Table2[[#This Row],[Non-Paying Users]],0)</f>
        <v>0</v>
      </c>
      <c r="J727" s="7" t="str" cm="1">
        <f t="array" ref="J727">_xlfn.IFS(Table2[[#This Row],[Current Upsell $ ]]=0,"",Table2[[#This Row],[Current Upsell $ ]]&gt;=400,"High",Table2[[#This Row],[Current Upsell $ ]]&gt;=100,"Medium", Table2[[#This Row],[Current Upsell $ ]]&lt;100,"Low")</f>
        <v/>
      </c>
      <c r="K7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8" spans="1:11" x14ac:dyDescent="0.2">
      <c r="A728">
        <v>100066</v>
      </c>
      <c r="B728" t="s">
        <v>3</v>
      </c>
      <c r="C728">
        <v>0</v>
      </c>
      <c r="D728">
        <v>12</v>
      </c>
      <c r="E728">
        <f>IF((Table2[[#This Row],[Number of Users]]-Table2[[#This Row],[Licenses Bought]]) &gt; 0,(Table2[[#This Row],[Number of Users]]-Table2[[#This Row],[Licenses Bought]]),0)</f>
        <v>12</v>
      </c>
      <c r="F728" s="1">
        <v>44166</v>
      </c>
      <c r="G728">
        <v>0</v>
      </c>
      <c r="H728" s="4">
        <v>10</v>
      </c>
      <c r="I728">
        <f xml:space="preserve"> IF(Table2[[#This Row],[Sales Month]]=MAX(Table2[Sales Month]),Table2[[#This Row],[Upsell $ Per Non-Paying User]]*Table2[[#This Row],[Non-Paying Users]],0)</f>
        <v>0</v>
      </c>
      <c r="J728" s="7" t="str" cm="1">
        <f t="array" ref="J728">_xlfn.IFS(Table2[[#This Row],[Current Upsell $ ]]=0,"",Table2[[#This Row],[Current Upsell $ ]]&gt;=400,"High",Table2[[#This Row],[Current Upsell $ ]]&gt;=100,"Medium", Table2[[#This Row],[Current Upsell $ ]]&lt;100,"Low")</f>
        <v/>
      </c>
      <c r="K7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29" spans="1:11" x14ac:dyDescent="0.2">
      <c r="A729">
        <v>100066</v>
      </c>
      <c r="B729" t="s">
        <v>3</v>
      </c>
      <c r="C729">
        <v>0</v>
      </c>
      <c r="D729">
        <v>9</v>
      </c>
      <c r="E729">
        <f>IF((Table2[[#This Row],[Number of Users]]-Table2[[#This Row],[Licenses Bought]]) &gt; 0,(Table2[[#This Row],[Number of Users]]-Table2[[#This Row],[Licenses Bought]]),0)</f>
        <v>9</v>
      </c>
      <c r="F729" s="1">
        <v>44197</v>
      </c>
      <c r="G729">
        <v>0</v>
      </c>
      <c r="H729" s="4">
        <v>10</v>
      </c>
      <c r="I729">
        <f xml:space="preserve"> IF(Table2[[#This Row],[Sales Month]]=MAX(Table2[Sales Month]),Table2[[#This Row],[Upsell $ Per Non-Paying User]]*Table2[[#This Row],[Non-Paying Users]],0)</f>
        <v>0</v>
      </c>
      <c r="J729" s="7" t="str" cm="1">
        <f t="array" ref="J729">_xlfn.IFS(Table2[[#This Row],[Current Upsell $ ]]=0,"",Table2[[#This Row],[Current Upsell $ ]]&gt;=400,"High",Table2[[#This Row],[Current Upsell $ ]]&gt;=100,"Medium", Table2[[#This Row],[Current Upsell $ ]]&lt;100,"Low")</f>
        <v/>
      </c>
      <c r="K7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0" spans="1:11" x14ac:dyDescent="0.2">
      <c r="A730">
        <v>100067</v>
      </c>
      <c r="B730" t="s">
        <v>3</v>
      </c>
      <c r="C730">
        <v>0</v>
      </c>
      <c r="D730">
        <v>10</v>
      </c>
      <c r="E730">
        <f>IF((Table2[[#This Row],[Number of Users]]-Table2[[#This Row],[Licenses Bought]]) &gt; 0,(Table2[[#This Row],[Number of Users]]-Table2[[#This Row],[Licenses Bought]]),0)</f>
        <v>10</v>
      </c>
      <c r="F730" s="1">
        <v>44013</v>
      </c>
      <c r="G730">
        <v>0</v>
      </c>
      <c r="H730" s="4">
        <v>10</v>
      </c>
      <c r="I730">
        <f xml:space="preserve"> IF(Table2[[#This Row],[Sales Month]]=MAX(Table2[Sales Month]),Table2[[#This Row],[Upsell $ Per Non-Paying User]]*Table2[[#This Row],[Non-Paying Users]],0)</f>
        <v>0</v>
      </c>
      <c r="J730" s="7" t="str" cm="1">
        <f t="array" ref="J730">_xlfn.IFS(Table2[[#This Row],[Current Upsell $ ]]=0,"",Table2[[#This Row],[Current Upsell $ ]]&gt;=400,"High",Table2[[#This Row],[Current Upsell $ ]]&gt;=100,"Medium", Table2[[#This Row],[Current Upsell $ ]]&lt;100,"Low")</f>
        <v/>
      </c>
      <c r="K7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1" spans="1:11" x14ac:dyDescent="0.2">
      <c r="A731">
        <v>100067</v>
      </c>
      <c r="B731" t="s">
        <v>3</v>
      </c>
      <c r="C731">
        <v>0</v>
      </c>
      <c r="D731">
        <v>11</v>
      </c>
      <c r="E731">
        <f>IF((Table2[[#This Row],[Number of Users]]-Table2[[#This Row],[Licenses Bought]]) &gt; 0,(Table2[[#This Row],[Number of Users]]-Table2[[#This Row],[Licenses Bought]]),0)</f>
        <v>11</v>
      </c>
      <c r="F731" s="1">
        <v>44044</v>
      </c>
      <c r="G731">
        <v>0</v>
      </c>
      <c r="H731" s="4">
        <v>10</v>
      </c>
      <c r="I731">
        <f xml:space="preserve"> IF(Table2[[#This Row],[Sales Month]]=MAX(Table2[Sales Month]),Table2[[#This Row],[Upsell $ Per Non-Paying User]]*Table2[[#This Row],[Non-Paying Users]],0)</f>
        <v>0</v>
      </c>
      <c r="J731" s="7" t="str" cm="1">
        <f t="array" ref="J731">_xlfn.IFS(Table2[[#This Row],[Current Upsell $ ]]=0,"",Table2[[#This Row],[Current Upsell $ ]]&gt;=400,"High",Table2[[#This Row],[Current Upsell $ ]]&gt;=100,"Medium", Table2[[#This Row],[Current Upsell $ ]]&lt;100,"Low")</f>
        <v/>
      </c>
      <c r="K7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2" spans="1:11" x14ac:dyDescent="0.2">
      <c r="A732">
        <v>100067</v>
      </c>
      <c r="B732" t="s">
        <v>3</v>
      </c>
      <c r="C732">
        <v>0</v>
      </c>
      <c r="D732">
        <v>13</v>
      </c>
      <c r="E732">
        <f>IF((Table2[[#This Row],[Number of Users]]-Table2[[#This Row],[Licenses Bought]]) &gt; 0,(Table2[[#This Row],[Number of Users]]-Table2[[#This Row],[Licenses Bought]]),0)</f>
        <v>13</v>
      </c>
      <c r="F732" s="1">
        <v>44075</v>
      </c>
      <c r="G732">
        <v>0</v>
      </c>
      <c r="H732" s="4">
        <v>10</v>
      </c>
      <c r="I732">
        <f xml:space="preserve"> IF(Table2[[#This Row],[Sales Month]]=MAX(Table2[Sales Month]),Table2[[#This Row],[Upsell $ Per Non-Paying User]]*Table2[[#This Row],[Non-Paying Users]],0)</f>
        <v>0</v>
      </c>
      <c r="J732" s="7" t="str" cm="1">
        <f t="array" ref="J732">_xlfn.IFS(Table2[[#This Row],[Current Upsell $ ]]=0,"",Table2[[#This Row],[Current Upsell $ ]]&gt;=400,"High",Table2[[#This Row],[Current Upsell $ ]]&gt;=100,"Medium", Table2[[#This Row],[Current Upsell $ ]]&lt;100,"Low")</f>
        <v/>
      </c>
      <c r="K7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3" spans="1:11" x14ac:dyDescent="0.2">
      <c r="A733">
        <v>100068</v>
      </c>
      <c r="B733" t="s">
        <v>3</v>
      </c>
      <c r="C733">
        <v>0</v>
      </c>
      <c r="D733">
        <v>11</v>
      </c>
      <c r="E733">
        <f>IF((Table2[[#This Row],[Number of Users]]-Table2[[#This Row],[Licenses Bought]]) &gt; 0,(Table2[[#This Row],[Number of Users]]-Table2[[#This Row],[Licenses Bought]]),0)</f>
        <v>11</v>
      </c>
      <c r="F733" s="1">
        <v>44013</v>
      </c>
      <c r="G733">
        <v>0</v>
      </c>
      <c r="H733" s="4">
        <v>10</v>
      </c>
      <c r="I733">
        <f xml:space="preserve"> IF(Table2[[#This Row],[Sales Month]]=MAX(Table2[Sales Month]),Table2[[#This Row],[Upsell $ Per Non-Paying User]]*Table2[[#This Row],[Non-Paying Users]],0)</f>
        <v>0</v>
      </c>
      <c r="J733" s="7" t="str" cm="1">
        <f t="array" ref="J733">_xlfn.IFS(Table2[[#This Row],[Current Upsell $ ]]=0,"",Table2[[#This Row],[Current Upsell $ ]]&gt;=400,"High",Table2[[#This Row],[Current Upsell $ ]]&gt;=100,"Medium", Table2[[#This Row],[Current Upsell $ ]]&lt;100,"Low")</f>
        <v/>
      </c>
      <c r="K7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4" spans="1:11" x14ac:dyDescent="0.2">
      <c r="A734">
        <v>100068</v>
      </c>
      <c r="B734" t="s">
        <v>0</v>
      </c>
      <c r="C734">
        <v>3</v>
      </c>
      <c r="D734">
        <v>9</v>
      </c>
      <c r="E734">
        <f>IF((Table2[[#This Row],[Number of Users]]-Table2[[#This Row],[Licenses Bought]]) &gt; 0,(Table2[[#This Row],[Number of Users]]-Table2[[#This Row],[Licenses Bought]]),0)</f>
        <v>6</v>
      </c>
      <c r="F734" s="1">
        <v>44044</v>
      </c>
      <c r="G734">
        <v>30</v>
      </c>
      <c r="H734" s="4">
        <v>10</v>
      </c>
      <c r="I734">
        <f xml:space="preserve"> IF(Table2[[#This Row],[Sales Month]]=MAX(Table2[Sales Month]),Table2[[#This Row],[Upsell $ Per Non-Paying User]]*Table2[[#This Row],[Non-Paying Users]],0)</f>
        <v>0</v>
      </c>
      <c r="J734" s="7" t="str" cm="1">
        <f t="array" ref="J734">_xlfn.IFS(Table2[[#This Row],[Current Upsell $ ]]=0,"",Table2[[#This Row],[Current Upsell $ ]]&gt;=400,"High",Table2[[#This Row],[Current Upsell $ ]]&gt;=100,"Medium", Table2[[#This Row],[Current Upsell $ ]]&lt;100,"Low")</f>
        <v/>
      </c>
      <c r="K7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5" spans="1:11" x14ac:dyDescent="0.2">
      <c r="A735">
        <v>100068</v>
      </c>
      <c r="B735" t="s">
        <v>0</v>
      </c>
      <c r="C735">
        <v>6</v>
      </c>
      <c r="D735">
        <v>10</v>
      </c>
      <c r="E735">
        <f>IF((Table2[[#This Row],[Number of Users]]-Table2[[#This Row],[Licenses Bought]]) &gt; 0,(Table2[[#This Row],[Number of Users]]-Table2[[#This Row],[Licenses Bought]]),0)</f>
        <v>4</v>
      </c>
      <c r="F735" s="1">
        <v>44075</v>
      </c>
      <c r="G735">
        <v>60</v>
      </c>
      <c r="H735" s="4">
        <v>10</v>
      </c>
      <c r="I735">
        <f xml:space="preserve"> IF(Table2[[#This Row],[Sales Month]]=MAX(Table2[Sales Month]),Table2[[#This Row],[Upsell $ Per Non-Paying User]]*Table2[[#This Row],[Non-Paying Users]],0)</f>
        <v>0</v>
      </c>
      <c r="J735" s="7" t="str" cm="1">
        <f t="array" ref="J735">_xlfn.IFS(Table2[[#This Row],[Current Upsell $ ]]=0,"",Table2[[#This Row],[Current Upsell $ ]]&gt;=400,"High",Table2[[#This Row],[Current Upsell $ ]]&gt;=100,"Medium", Table2[[#This Row],[Current Upsell $ ]]&lt;100,"Low")</f>
        <v/>
      </c>
      <c r="K7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6" spans="1:11" x14ac:dyDescent="0.2">
      <c r="A736">
        <v>100068</v>
      </c>
      <c r="B736" t="s">
        <v>0</v>
      </c>
      <c r="C736">
        <v>8</v>
      </c>
      <c r="D736">
        <v>9</v>
      </c>
      <c r="E736">
        <f>IF((Table2[[#This Row],[Number of Users]]-Table2[[#This Row],[Licenses Bought]]) &gt; 0,(Table2[[#This Row],[Number of Users]]-Table2[[#This Row],[Licenses Bought]]),0)</f>
        <v>1</v>
      </c>
      <c r="F736" s="1">
        <v>44105</v>
      </c>
      <c r="G736">
        <v>80</v>
      </c>
      <c r="H736" s="4">
        <v>10</v>
      </c>
      <c r="I736">
        <f xml:space="preserve"> IF(Table2[[#This Row],[Sales Month]]=MAX(Table2[Sales Month]),Table2[[#This Row],[Upsell $ Per Non-Paying User]]*Table2[[#This Row],[Non-Paying Users]],0)</f>
        <v>0</v>
      </c>
      <c r="J736" s="7" t="str" cm="1">
        <f t="array" ref="J736">_xlfn.IFS(Table2[[#This Row],[Current Upsell $ ]]=0,"",Table2[[#This Row],[Current Upsell $ ]]&gt;=400,"High",Table2[[#This Row],[Current Upsell $ ]]&gt;=100,"Medium", Table2[[#This Row],[Current Upsell $ ]]&lt;100,"Low")</f>
        <v/>
      </c>
      <c r="K7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7" spans="1:11" x14ac:dyDescent="0.2">
      <c r="A737">
        <v>100068</v>
      </c>
      <c r="B737" t="s">
        <v>0</v>
      </c>
      <c r="C737">
        <v>8</v>
      </c>
      <c r="D737">
        <v>9</v>
      </c>
      <c r="E737">
        <f>IF((Table2[[#This Row],[Number of Users]]-Table2[[#This Row],[Licenses Bought]]) &gt; 0,(Table2[[#This Row],[Number of Users]]-Table2[[#This Row],[Licenses Bought]]),0)</f>
        <v>1</v>
      </c>
      <c r="F737" s="1">
        <v>44136</v>
      </c>
      <c r="G737">
        <v>80</v>
      </c>
      <c r="H737" s="4">
        <v>10</v>
      </c>
      <c r="I737">
        <f xml:space="preserve"> IF(Table2[[#This Row],[Sales Month]]=MAX(Table2[Sales Month]),Table2[[#This Row],[Upsell $ Per Non-Paying User]]*Table2[[#This Row],[Non-Paying Users]],0)</f>
        <v>0</v>
      </c>
      <c r="J737" s="7" t="str" cm="1">
        <f t="array" ref="J737">_xlfn.IFS(Table2[[#This Row],[Current Upsell $ ]]=0,"",Table2[[#This Row],[Current Upsell $ ]]&gt;=400,"High",Table2[[#This Row],[Current Upsell $ ]]&gt;=100,"Medium", Table2[[#This Row],[Current Upsell $ ]]&lt;100,"Low")</f>
        <v/>
      </c>
      <c r="K7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8" spans="1:11" x14ac:dyDescent="0.2">
      <c r="A738">
        <v>100068</v>
      </c>
      <c r="B738" t="s">
        <v>0</v>
      </c>
      <c r="C738">
        <v>8</v>
      </c>
      <c r="D738">
        <v>9</v>
      </c>
      <c r="E738">
        <f>IF((Table2[[#This Row],[Number of Users]]-Table2[[#This Row],[Licenses Bought]]) &gt; 0,(Table2[[#This Row],[Number of Users]]-Table2[[#This Row],[Licenses Bought]]),0)</f>
        <v>1</v>
      </c>
      <c r="F738" s="1">
        <v>44166</v>
      </c>
      <c r="G738">
        <v>80</v>
      </c>
      <c r="H738" s="4">
        <v>10</v>
      </c>
      <c r="I738">
        <f xml:space="preserve"> IF(Table2[[#This Row],[Sales Month]]=MAX(Table2[Sales Month]),Table2[[#This Row],[Upsell $ Per Non-Paying User]]*Table2[[#This Row],[Non-Paying Users]],0)</f>
        <v>0</v>
      </c>
      <c r="J738" s="7" t="str" cm="1">
        <f t="array" ref="J738">_xlfn.IFS(Table2[[#This Row],[Current Upsell $ ]]=0,"",Table2[[#This Row],[Current Upsell $ ]]&gt;=400,"High",Table2[[#This Row],[Current Upsell $ ]]&gt;=100,"Medium", Table2[[#This Row],[Current Upsell $ ]]&lt;100,"Low")</f>
        <v/>
      </c>
      <c r="K7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39" spans="1:11" x14ac:dyDescent="0.2">
      <c r="A739">
        <v>100068</v>
      </c>
      <c r="B739" t="s">
        <v>0</v>
      </c>
      <c r="C739">
        <v>8</v>
      </c>
      <c r="D739">
        <v>12</v>
      </c>
      <c r="E739">
        <f>IF((Table2[[#This Row],[Number of Users]]-Table2[[#This Row],[Licenses Bought]]) &gt; 0,(Table2[[#This Row],[Number of Users]]-Table2[[#This Row],[Licenses Bought]]),0)</f>
        <v>4</v>
      </c>
      <c r="F739" s="1">
        <v>44197</v>
      </c>
      <c r="G739">
        <v>80</v>
      </c>
      <c r="H739" s="4">
        <v>10</v>
      </c>
      <c r="I739">
        <f xml:space="preserve"> IF(Table2[[#This Row],[Sales Month]]=MAX(Table2[Sales Month]),Table2[[#This Row],[Upsell $ Per Non-Paying User]]*Table2[[#This Row],[Non-Paying Users]],0)</f>
        <v>0</v>
      </c>
      <c r="J739" s="7" t="str" cm="1">
        <f t="array" ref="J739">_xlfn.IFS(Table2[[#This Row],[Current Upsell $ ]]=0,"",Table2[[#This Row],[Current Upsell $ ]]&gt;=400,"High",Table2[[#This Row],[Current Upsell $ ]]&gt;=100,"Medium", Table2[[#This Row],[Current Upsell $ ]]&lt;100,"Low")</f>
        <v/>
      </c>
      <c r="K7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0" spans="1:11" x14ac:dyDescent="0.2">
      <c r="A740">
        <v>100068</v>
      </c>
      <c r="B740" t="s">
        <v>0</v>
      </c>
      <c r="C740">
        <v>8</v>
      </c>
      <c r="D740">
        <v>10</v>
      </c>
      <c r="E740">
        <f>IF((Table2[[#This Row],[Number of Users]]-Table2[[#This Row],[Licenses Bought]]) &gt; 0,(Table2[[#This Row],[Number of Users]]-Table2[[#This Row],[Licenses Bought]]),0)</f>
        <v>2</v>
      </c>
      <c r="F740" s="1">
        <v>44228</v>
      </c>
      <c r="G740">
        <v>80</v>
      </c>
      <c r="H740" s="4">
        <v>10</v>
      </c>
      <c r="I740">
        <f xml:space="preserve"> IF(Table2[[#This Row],[Sales Month]]=MAX(Table2[Sales Month]),Table2[[#This Row],[Upsell $ Per Non-Paying User]]*Table2[[#This Row],[Non-Paying Users]],0)</f>
        <v>0</v>
      </c>
      <c r="J740" s="7" t="str" cm="1">
        <f t="array" ref="J740">_xlfn.IFS(Table2[[#This Row],[Current Upsell $ ]]=0,"",Table2[[#This Row],[Current Upsell $ ]]&gt;=400,"High",Table2[[#This Row],[Current Upsell $ ]]&gt;=100,"Medium", Table2[[#This Row],[Current Upsell $ ]]&lt;100,"Low")</f>
        <v/>
      </c>
      <c r="K7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1" spans="1:11" x14ac:dyDescent="0.2">
      <c r="A741">
        <v>100068</v>
      </c>
      <c r="B741" t="s">
        <v>0</v>
      </c>
      <c r="C741">
        <v>8</v>
      </c>
      <c r="D741">
        <v>8</v>
      </c>
      <c r="E741">
        <f>IF((Table2[[#This Row],[Number of Users]]-Table2[[#This Row],[Licenses Bought]]) &gt; 0,(Table2[[#This Row],[Number of Users]]-Table2[[#This Row],[Licenses Bought]]),0)</f>
        <v>0</v>
      </c>
      <c r="F741" s="1">
        <v>44256</v>
      </c>
      <c r="G741">
        <v>80</v>
      </c>
      <c r="H741" s="4">
        <v>10</v>
      </c>
      <c r="I741">
        <f xml:space="preserve"> IF(Table2[[#This Row],[Sales Month]]=MAX(Table2[Sales Month]),Table2[[#This Row],[Upsell $ Per Non-Paying User]]*Table2[[#This Row],[Non-Paying Users]],0)</f>
        <v>0</v>
      </c>
      <c r="J741" s="7" t="str" cm="1">
        <f t="array" ref="J741">_xlfn.IFS(Table2[[#This Row],[Current Upsell $ ]]=0,"",Table2[[#This Row],[Current Upsell $ ]]&gt;=400,"High",Table2[[#This Row],[Current Upsell $ ]]&gt;=100,"Medium", Table2[[#This Row],[Current Upsell $ ]]&lt;100,"Low")</f>
        <v/>
      </c>
      <c r="K7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2" spans="1:11" x14ac:dyDescent="0.2">
      <c r="A742">
        <v>100068</v>
      </c>
      <c r="B742" t="s">
        <v>0</v>
      </c>
      <c r="C742">
        <v>8</v>
      </c>
      <c r="D742">
        <v>9</v>
      </c>
      <c r="E742">
        <f>IF((Table2[[#This Row],[Number of Users]]-Table2[[#This Row],[Licenses Bought]]) &gt; 0,(Table2[[#This Row],[Number of Users]]-Table2[[#This Row],[Licenses Bought]]),0)</f>
        <v>1</v>
      </c>
      <c r="F742" s="1">
        <v>44287</v>
      </c>
      <c r="G742">
        <v>80</v>
      </c>
      <c r="H742" s="4">
        <v>10</v>
      </c>
      <c r="I742">
        <f xml:space="preserve"> IF(Table2[[#This Row],[Sales Month]]=MAX(Table2[Sales Month]),Table2[[#This Row],[Upsell $ Per Non-Paying User]]*Table2[[#This Row],[Non-Paying Users]],0)</f>
        <v>0</v>
      </c>
      <c r="J742" s="7" t="str" cm="1">
        <f t="array" ref="J742">_xlfn.IFS(Table2[[#This Row],[Current Upsell $ ]]=0,"",Table2[[#This Row],[Current Upsell $ ]]&gt;=400,"High",Table2[[#This Row],[Current Upsell $ ]]&gt;=100,"Medium", Table2[[#This Row],[Current Upsell $ ]]&lt;100,"Low")</f>
        <v/>
      </c>
      <c r="K7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3" spans="1:11" x14ac:dyDescent="0.2">
      <c r="A743">
        <v>100069</v>
      </c>
      <c r="B743" t="s">
        <v>3</v>
      </c>
      <c r="C743">
        <v>0</v>
      </c>
      <c r="D743">
        <v>11</v>
      </c>
      <c r="E743">
        <f>IF((Table2[[#This Row],[Number of Users]]-Table2[[#This Row],[Licenses Bought]]) &gt; 0,(Table2[[#This Row],[Number of Users]]-Table2[[#This Row],[Licenses Bought]]),0)</f>
        <v>11</v>
      </c>
      <c r="F743" s="1">
        <v>44013</v>
      </c>
      <c r="G743">
        <v>0</v>
      </c>
      <c r="H743" s="4">
        <v>10</v>
      </c>
      <c r="I743">
        <f xml:space="preserve"> IF(Table2[[#This Row],[Sales Month]]=MAX(Table2[Sales Month]),Table2[[#This Row],[Upsell $ Per Non-Paying User]]*Table2[[#This Row],[Non-Paying Users]],0)</f>
        <v>0</v>
      </c>
      <c r="J743" s="7" t="str" cm="1">
        <f t="array" ref="J743">_xlfn.IFS(Table2[[#This Row],[Current Upsell $ ]]=0,"",Table2[[#This Row],[Current Upsell $ ]]&gt;=400,"High",Table2[[#This Row],[Current Upsell $ ]]&gt;=100,"Medium", Table2[[#This Row],[Current Upsell $ ]]&lt;100,"Low")</f>
        <v/>
      </c>
      <c r="K7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4" spans="1:11" x14ac:dyDescent="0.2">
      <c r="A744">
        <v>100069</v>
      </c>
      <c r="B744" t="s">
        <v>3</v>
      </c>
      <c r="C744">
        <v>0</v>
      </c>
      <c r="D744">
        <v>9</v>
      </c>
      <c r="E744">
        <f>IF((Table2[[#This Row],[Number of Users]]-Table2[[#This Row],[Licenses Bought]]) &gt; 0,(Table2[[#This Row],[Number of Users]]-Table2[[#This Row],[Licenses Bought]]),0)</f>
        <v>9</v>
      </c>
      <c r="F744" s="1">
        <v>44044</v>
      </c>
      <c r="G744">
        <v>0</v>
      </c>
      <c r="H744" s="4">
        <v>10</v>
      </c>
      <c r="I744">
        <f xml:space="preserve"> IF(Table2[[#This Row],[Sales Month]]=MAX(Table2[Sales Month]),Table2[[#This Row],[Upsell $ Per Non-Paying User]]*Table2[[#This Row],[Non-Paying Users]],0)</f>
        <v>0</v>
      </c>
      <c r="J744" s="7" t="str" cm="1">
        <f t="array" ref="J744">_xlfn.IFS(Table2[[#This Row],[Current Upsell $ ]]=0,"",Table2[[#This Row],[Current Upsell $ ]]&gt;=400,"High",Table2[[#This Row],[Current Upsell $ ]]&gt;=100,"Medium", Table2[[#This Row],[Current Upsell $ ]]&lt;100,"Low")</f>
        <v/>
      </c>
      <c r="K7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5" spans="1:11" x14ac:dyDescent="0.2">
      <c r="A745">
        <v>100069</v>
      </c>
      <c r="B745" t="s">
        <v>3</v>
      </c>
      <c r="C745">
        <v>0</v>
      </c>
      <c r="D745">
        <v>9</v>
      </c>
      <c r="E745">
        <f>IF((Table2[[#This Row],[Number of Users]]-Table2[[#This Row],[Licenses Bought]]) &gt; 0,(Table2[[#This Row],[Number of Users]]-Table2[[#This Row],[Licenses Bought]]),0)</f>
        <v>9</v>
      </c>
      <c r="F745" s="1">
        <v>44075</v>
      </c>
      <c r="G745">
        <v>0</v>
      </c>
      <c r="H745" s="4">
        <v>10</v>
      </c>
      <c r="I745">
        <f xml:space="preserve"> IF(Table2[[#This Row],[Sales Month]]=MAX(Table2[Sales Month]),Table2[[#This Row],[Upsell $ Per Non-Paying User]]*Table2[[#This Row],[Non-Paying Users]],0)</f>
        <v>0</v>
      </c>
      <c r="J745" s="7" t="str" cm="1">
        <f t="array" ref="J745">_xlfn.IFS(Table2[[#This Row],[Current Upsell $ ]]=0,"",Table2[[#This Row],[Current Upsell $ ]]&gt;=400,"High",Table2[[#This Row],[Current Upsell $ ]]&gt;=100,"Medium", Table2[[#This Row],[Current Upsell $ ]]&lt;100,"Low")</f>
        <v/>
      </c>
      <c r="K7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6" spans="1:11" x14ac:dyDescent="0.2">
      <c r="A746">
        <v>100069</v>
      </c>
      <c r="B746" t="s">
        <v>3</v>
      </c>
      <c r="C746">
        <v>0</v>
      </c>
      <c r="D746">
        <v>10</v>
      </c>
      <c r="E746">
        <f>IF((Table2[[#This Row],[Number of Users]]-Table2[[#This Row],[Licenses Bought]]) &gt; 0,(Table2[[#This Row],[Number of Users]]-Table2[[#This Row],[Licenses Bought]]),0)</f>
        <v>10</v>
      </c>
      <c r="F746" s="1">
        <v>44105</v>
      </c>
      <c r="G746">
        <v>0</v>
      </c>
      <c r="H746" s="4">
        <v>10</v>
      </c>
      <c r="I746">
        <f xml:space="preserve"> IF(Table2[[#This Row],[Sales Month]]=MAX(Table2[Sales Month]),Table2[[#This Row],[Upsell $ Per Non-Paying User]]*Table2[[#This Row],[Non-Paying Users]],0)</f>
        <v>0</v>
      </c>
      <c r="J746" s="7" t="str" cm="1">
        <f t="array" ref="J746">_xlfn.IFS(Table2[[#This Row],[Current Upsell $ ]]=0,"",Table2[[#This Row],[Current Upsell $ ]]&gt;=400,"High",Table2[[#This Row],[Current Upsell $ ]]&gt;=100,"Medium", Table2[[#This Row],[Current Upsell $ ]]&lt;100,"Low")</f>
        <v/>
      </c>
      <c r="K7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7" spans="1:11" x14ac:dyDescent="0.2">
      <c r="A747">
        <v>100069</v>
      </c>
      <c r="B747" t="s">
        <v>3</v>
      </c>
      <c r="C747">
        <v>0</v>
      </c>
      <c r="D747">
        <v>9</v>
      </c>
      <c r="E747">
        <f>IF((Table2[[#This Row],[Number of Users]]-Table2[[#This Row],[Licenses Bought]]) &gt; 0,(Table2[[#This Row],[Number of Users]]-Table2[[#This Row],[Licenses Bought]]),0)</f>
        <v>9</v>
      </c>
      <c r="F747" s="1">
        <v>44136</v>
      </c>
      <c r="G747">
        <v>0</v>
      </c>
      <c r="H747" s="4">
        <v>10</v>
      </c>
      <c r="I747">
        <f xml:space="preserve"> IF(Table2[[#This Row],[Sales Month]]=MAX(Table2[Sales Month]),Table2[[#This Row],[Upsell $ Per Non-Paying User]]*Table2[[#This Row],[Non-Paying Users]],0)</f>
        <v>0</v>
      </c>
      <c r="J747" s="7" t="str" cm="1">
        <f t="array" ref="J747">_xlfn.IFS(Table2[[#This Row],[Current Upsell $ ]]=0,"",Table2[[#This Row],[Current Upsell $ ]]&gt;=400,"High",Table2[[#This Row],[Current Upsell $ ]]&gt;=100,"Medium", Table2[[#This Row],[Current Upsell $ ]]&lt;100,"Low")</f>
        <v/>
      </c>
      <c r="K7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8" spans="1:11" x14ac:dyDescent="0.2">
      <c r="A748">
        <v>100069</v>
      </c>
      <c r="B748" t="s">
        <v>3</v>
      </c>
      <c r="C748">
        <v>0</v>
      </c>
      <c r="D748">
        <v>9</v>
      </c>
      <c r="E748">
        <f>IF((Table2[[#This Row],[Number of Users]]-Table2[[#This Row],[Licenses Bought]]) &gt; 0,(Table2[[#This Row],[Number of Users]]-Table2[[#This Row],[Licenses Bought]]),0)</f>
        <v>9</v>
      </c>
      <c r="F748" s="1">
        <v>44166</v>
      </c>
      <c r="G748">
        <v>0</v>
      </c>
      <c r="H748" s="4">
        <v>10</v>
      </c>
      <c r="I748">
        <f xml:space="preserve"> IF(Table2[[#This Row],[Sales Month]]=MAX(Table2[Sales Month]),Table2[[#This Row],[Upsell $ Per Non-Paying User]]*Table2[[#This Row],[Non-Paying Users]],0)</f>
        <v>0</v>
      </c>
      <c r="J748" s="7" t="str" cm="1">
        <f t="array" ref="J748">_xlfn.IFS(Table2[[#This Row],[Current Upsell $ ]]=0,"",Table2[[#This Row],[Current Upsell $ ]]&gt;=400,"High",Table2[[#This Row],[Current Upsell $ ]]&gt;=100,"Medium", Table2[[#This Row],[Current Upsell $ ]]&lt;100,"Low")</f>
        <v/>
      </c>
      <c r="K7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49" spans="1:11" x14ac:dyDescent="0.2">
      <c r="A749">
        <v>100069</v>
      </c>
      <c r="B749" t="s">
        <v>3</v>
      </c>
      <c r="C749">
        <v>0</v>
      </c>
      <c r="D749">
        <v>10</v>
      </c>
      <c r="E749">
        <f>IF((Table2[[#This Row],[Number of Users]]-Table2[[#This Row],[Licenses Bought]]) &gt; 0,(Table2[[#This Row],[Number of Users]]-Table2[[#This Row],[Licenses Bought]]),0)</f>
        <v>10</v>
      </c>
      <c r="F749" s="1">
        <v>44197</v>
      </c>
      <c r="G749">
        <v>0</v>
      </c>
      <c r="H749" s="4">
        <v>10</v>
      </c>
      <c r="I749">
        <f xml:space="preserve"> IF(Table2[[#This Row],[Sales Month]]=MAX(Table2[Sales Month]),Table2[[#This Row],[Upsell $ Per Non-Paying User]]*Table2[[#This Row],[Non-Paying Users]],0)</f>
        <v>0</v>
      </c>
      <c r="J749" s="7" t="str" cm="1">
        <f t="array" ref="J749">_xlfn.IFS(Table2[[#This Row],[Current Upsell $ ]]=0,"",Table2[[#This Row],[Current Upsell $ ]]&gt;=400,"High",Table2[[#This Row],[Current Upsell $ ]]&gt;=100,"Medium", Table2[[#This Row],[Current Upsell $ ]]&lt;100,"Low")</f>
        <v/>
      </c>
      <c r="K7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0" spans="1:11" x14ac:dyDescent="0.2">
      <c r="A750">
        <v>100069</v>
      </c>
      <c r="B750" t="s">
        <v>3</v>
      </c>
      <c r="C750">
        <v>0</v>
      </c>
      <c r="D750">
        <v>9</v>
      </c>
      <c r="E750">
        <f>IF((Table2[[#This Row],[Number of Users]]-Table2[[#This Row],[Licenses Bought]]) &gt; 0,(Table2[[#This Row],[Number of Users]]-Table2[[#This Row],[Licenses Bought]]),0)</f>
        <v>9</v>
      </c>
      <c r="F750" s="1">
        <v>44228</v>
      </c>
      <c r="G750">
        <v>0</v>
      </c>
      <c r="H750" s="4">
        <v>10</v>
      </c>
      <c r="I750">
        <f xml:space="preserve"> IF(Table2[[#This Row],[Sales Month]]=MAX(Table2[Sales Month]),Table2[[#This Row],[Upsell $ Per Non-Paying User]]*Table2[[#This Row],[Non-Paying Users]],0)</f>
        <v>0</v>
      </c>
      <c r="J750" s="7" t="str" cm="1">
        <f t="array" ref="J750">_xlfn.IFS(Table2[[#This Row],[Current Upsell $ ]]=0,"",Table2[[#This Row],[Current Upsell $ ]]&gt;=400,"High",Table2[[#This Row],[Current Upsell $ ]]&gt;=100,"Medium", Table2[[#This Row],[Current Upsell $ ]]&lt;100,"Low")</f>
        <v/>
      </c>
      <c r="K7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1" spans="1:11" x14ac:dyDescent="0.2">
      <c r="A751">
        <v>100069</v>
      </c>
      <c r="B751" t="s">
        <v>3</v>
      </c>
      <c r="C751">
        <v>0</v>
      </c>
      <c r="D751">
        <v>10</v>
      </c>
      <c r="E751">
        <f>IF((Table2[[#This Row],[Number of Users]]-Table2[[#This Row],[Licenses Bought]]) &gt; 0,(Table2[[#This Row],[Number of Users]]-Table2[[#This Row],[Licenses Bought]]),0)</f>
        <v>10</v>
      </c>
      <c r="F751" s="1">
        <v>44256</v>
      </c>
      <c r="G751">
        <v>0</v>
      </c>
      <c r="H751" s="4">
        <v>10</v>
      </c>
      <c r="I751">
        <f xml:space="preserve"> IF(Table2[[#This Row],[Sales Month]]=MAX(Table2[Sales Month]),Table2[[#This Row],[Upsell $ Per Non-Paying User]]*Table2[[#This Row],[Non-Paying Users]],0)</f>
        <v>0</v>
      </c>
      <c r="J751" s="7" t="str" cm="1">
        <f t="array" ref="J751">_xlfn.IFS(Table2[[#This Row],[Current Upsell $ ]]=0,"",Table2[[#This Row],[Current Upsell $ ]]&gt;=400,"High",Table2[[#This Row],[Current Upsell $ ]]&gt;=100,"Medium", Table2[[#This Row],[Current Upsell $ ]]&lt;100,"Low")</f>
        <v/>
      </c>
      <c r="K7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2" spans="1:11" x14ac:dyDescent="0.2">
      <c r="A752">
        <v>100069</v>
      </c>
      <c r="B752" t="s">
        <v>3</v>
      </c>
      <c r="C752">
        <v>0</v>
      </c>
      <c r="D752">
        <v>8</v>
      </c>
      <c r="E752">
        <f>IF((Table2[[#This Row],[Number of Users]]-Table2[[#This Row],[Licenses Bought]]) &gt; 0,(Table2[[#This Row],[Number of Users]]-Table2[[#This Row],[Licenses Bought]]),0)</f>
        <v>8</v>
      </c>
      <c r="F752" s="1">
        <v>44287</v>
      </c>
      <c r="G752">
        <v>0</v>
      </c>
      <c r="H752" s="4">
        <v>10</v>
      </c>
      <c r="I752">
        <f xml:space="preserve"> IF(Table2[[#This Row],[Sales Month]]=MAX(Table2[Sales Month]),Table2[[#This Row],[Upsell $ Per Non-Paying User]]*Table2[[#This Row],[Non-Paying Users]],0)</f>
        <v>0</v>
      </c>
      <c r="J752" s="7" t="str" cm="1">
        <f t="array" ref="J752">_xlfn.IFS(Table2[[#This Row],[Current Upsell $ ]]=0,"",Table2[[#This Row],[Current Upsell $ ]]&gt;=400,"High",Table2[[#This Row],[Current Upsell $ ]]&gt;=100,"Medium", Table2[[#This Row],[Current Upsell $ ]]&lt;100,"Low")</f>
        <v/>
      </c>
      <c r="K7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3" spans="1:11" x14ac:dyDescent="0.2">
      <c r="A753">
        <v>100069</v>
      </c>
      <c r="B753" t="s">
        <v>3</v>
      </c>
      <c r="C753">
        <v>0</v>
      </c>
      <c r="D753">
        <v>8</v>
      </c>
      <c r="E753">
        <f>IF((Table2[[#This Row],[Number of Users]]-Table2[[#This Row],[Licenses Bought]]) &gt; 0,(Table2[[#This Row],[Number of Users]]-Table2[[#This Row],[Licenses Bought]]),0)</f>
        <v>8</v>
      </c>
      <c r="F753" s="1">
        <v>44317</v>
      </c>
      <c r="G753">
        <v>0</v>
      </c>
      <c r="H753" s="4">
        <v>10</v>
      </c>
      <c r="I753">
        <f xml:space="preserve"> IF(Table2[[#This Row],[Sales Month]]=MAX(Table2[Sales Month]),Table2[[#This Row],[Upsell $ Per Non-Paying User]]*Table2[[#This Row],[Non-Paying Users]],0)</f>
        <v>0</v>
      </c>
      <c r="J753" s="7" t="str" cm="1">
        <f t="array" ref="J753">_xlfn.IFS(Table2[[#This Row],[Current Upsell $ ]]=0,"",Table2[[#This Row],[Current Upsell $ ]]&gt;=400,"High",Table2[[#This Row],[Current Upsell $ ]]&gt;=100,"Medium", Table2[[#This Row],[Current Upsell $ ]]&lt;100,"Low")</f>
        <v/>
      </c>
      <c r="K7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4" spans="1:11" x14ac:dyDescent="0.2">
      <c r="A754">
        <v>100070</v>
      </c>
      <c r="B754" t="s">
        <v>3</v>
      </c>
      <c r="C754">
        <v>0</v>
      </c>
      <c r="D754">
        <v>8</v>
      </c>
      <c r="E754">
        <f>IF((Table2[[#This Row],[Number of Users]]-Table2[[#This Row],[Licenses Bought]]) &gt; 0,(Table2[[#This Row],[Number of Users]]-Table2[[#This Row],[Licenses Bought]]),0)</f>
        <v>8</v>
      </c>
      <c r="F754" s="1">
        <v>44013</v>
      </c>
      <c r="G754">
        <v>0</v>
      </c>
      <c r="H754" s="4">
        <v>10</v>
      </c>
      <c r="I754">
        <f xml:space="preserve"> IF(Table2[[#This Row],[Sales Month]]=MAX(Table2[Sales Month]),Table2[[#This Row],[Upsell $ Per Non-Paying User]]*Table2[[#This Row],[Non-Paying Users]],0)</f>
        <v>0</v>
      </c>
      <c r="J754" s="7" t="str" cm="1">
        <f t="array" ref="J754">_xlfn.IFS(Table2[[#This Row],[Current Upsell $ ]]=0,"",Table2[[#This Row],[Current Upsell $ ]]&gt;=400,"High",Table2[[#This Row],[Current Upsell $ ]]&gt;=100,"Medium", Table2[[#This Row],[Current Upsell $ ]]&lt;100,"Low")</f>
        <v/>
      </c>
      <c r="K7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5" spans="1:11" x14ac:dyDescent="0.2">
      <c r="A755">
        <v>100070</v>
      </c>
      <c r="B755" t="s">
        <v>3</v>
      </c>
      <c r="C755">
        <v>0</v>
      </c>
      <c r="D755">
        <v>8</v>
      </c>
      <c r="E755">
        <f>IF((Table2[[#This Row],[Number of Users]]-Table2[[#This Row],[Licenses Bought]]) &gt; 0,(Table2[[#This Row],[Number of Users]]-Table2[[#This Row],[Licenses Bought]]),0)</f>
        <v>8</v>
      </c>
      <c r="F755" s="1">
        <v>44044</v>
      </c>
      <c r="G755">
        <v>0</v>
      </c>
      <c r="H755" s="4">
        <v>10</v>
      </c>
      <c r="I755">
        <f xml:space="preserve"> IF(Table2[[#This Row],[Sales Month]]=MAX(Table2[Sales Month]),Table2[[#This Row],[Upsell $ Per Non-Paying User]]*Table2[[#This Row],[Non-Paying Users]],0)</f>
        <v>0</v>
      </c>
      <c r="J755" s="7" t="str" cm="1">
        <f t="array" ref="J755">_xlfn.IFS(Table2[[#This Row],[Current Upsell $ ]]=0,"",Table2[[#This Row],[Current Upsell $ ]]&gt;=400,"High",Table2[[#This Row],[Current Upsell $ ]]&gt;=100,"Medium", Table2[[#This Row],[Current Upsell $ ]]&lt;100,"Low")</f>
        <v/>
      </c>
      <c r="K7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6" spans="1:11" x14ac:dyDescent="0.2">
      <c r="A756">
        <v>100070</v>
      </c>
      <c r="B756" t="s">
        <v>3</v>
      </c>
      <c r="C756">
        <v>0</v>
      </c>
      <c r="D756">
        <v>8</v>
      </c>
      <c r="E756">
        <f>IF((Table2[[#This Row],[Number of Users]]-Table2[[#This Row],[Licenses Bought]]) &gt; 0,(Table2[[#This Row],[Number of Users]]-Table2[[#This Row],[Licenses Bought]]),0)</f>
        <v>8</v>
      </c>
      <c r="F756" s="1">
        <v>44075</v>
      </c>
      <c r="G756">
        <v>0</v>
      </c>
      <c r="H756" s="4">
        <v>10</v>
      </c>
      <c r="I756">
        <f xml:space="preserve"> IF(Table2[[#This Row],[Sales Month]]=MAX(Table2[Sales Month]),Table2[[#This Row],[Upsell $ Per Non-Paying User]]*Table2[[#This Row],[Non-Paying Users]],0)</f>
        <v>0</v>
      </c>
      <c r="J756" s="7" t="str" cm="1">
        <f t="array" ref="J756">_xlfn.IFS(Table2[[#This Row],[Current Upsell $ ]]=0,"",Table2[[#This Row],[Current Upsell $ ]]&gt;=400,"High",Table2[[#This Row],[Current Upsell $ ]]&gt;=100,"Medium", Table2[[#This Row],[Current Upsell $ ]]&lt;100,"Low")</f>
        <v/>
      </c>
      <c r="K7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7" spans="1:11" x14ac:dyDescent="0.2">
      <c r="A757">
        <v>100070</v>
      </c>
      <c r="B757" t="s">
        <v>3</v>
      </c>
      <c r="C757">
        <v>0</v>
      </c>
      <c r="D757">
        <v>8</v>
      </c>
      <c r="E757">
        <f>IF((Table2[[#This Row],[Number of Users]]-Table2[[#This Row],[Licenses Bought]]) &gt; 0,(Table2[[#This Row],[Number of Users]]-Table2[[#This Row],[Licenses Bought]]),0)</f>
        <v>8</v>
      </c>
      <c r="F757" s="1">
        <v>44105</v>
      </c>
      <c r="G757">
        <v>0</v>
      </c>
      <c r="H757" s="4">
        <v>10</v>
      </c>
      <c r="I757">
        <f xml:space="preserve"> IF(Table2[[#This Row],[Sales Month]]=MAX(Table2[Sales Month]),Table2[[#This Row],[Upsell $ Per Non-Paying User]]*Table2[[#This Row],[Non-Paying Users]],0)</f>
        <v>0</v>
      </c>
      <c r="J757" s="7" t="str" cm="1">
        <f t="array" ref="J757">_xlfn.IFS(Table2[[#This Row],[Current Upsell $ ]]=0,"",Table2[[#This Row],[Current Upsell $ ]]&gt;=400,"High",Table2[[#This Row],[Current Upsell $ ]]&gt;=100,"Medium", Table2[[#This Row],[Current Upsell $ ]]&lt;100,"Low")</f>
        <v/>
      </c>
      <c r="K7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8" spans="1:11" x14ac:dyDescent="0.2">
      <c r="A758">
        <v>100070</v>
      </c>
      <c r="B758" t="s">
        <v>3</v>
      </c>
      <c r="C758">
        <v>0</v>
      </c>
      <c r="D758">
        <v>9</v>
      </c>
      <c r="E758">
        <f>IF((Table2[[#This Row],[Number of Users]]-Table2[[#This Row],[Licenses Bought]]) &gt; 0,(Table2[[#This Row],[Number of Users]]-Table2[[#This Row],[Licenses Bought]]),0)</f>
        <v>9</v>
      </c>
      <c r="F758" s="1">
        <v>44136</v>
      </c>
      <c r="G758">
        <v>0</v>
      </c>
      <c r="H758" s="4">
        <v>10</v>
      </c>
      <c r="I758">
        <f xml:space="preserve"> IF(Table2[[#This Row],[Sales Month]]=MAX(Table2[Sales Month]),Table2[[#This Row],[Upsell $ Per Non-Paying User]]*Table2[[#This Row],[Non-Paying Users]],0)</f>
        <v>0</v>
      </c>
      <c r="J758" s="7" t="str" cm="1">
        <f t="array" ref="J758">_xlfn.IFS(Table2[[#This Row],[Current Upsell $ ]]=0,"",Table2[[#This Row],[Current Upsell $ ]]&gt;=400,"High",Table2[[#This Row],[Current Upsell $ ]]&gt;=100,"Medium", Table2[[#This Row],[Current Upsell $ ]]&lt;100,"Low")</f>
        <v/>
      </c>
      <c r="K7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59" spans="1:11" x14ac:dyDescent="0.2">
      <c r="A759">
        <v>100070</v>
      </c>
      <c r="B759" t="s">
        <v>3</v>
      </c>
      <c r="C759">
        <v>0</v>
      </c>
      <c r="D759">
        <v>7</v>
      </c>
      <c r="E759">
        <f>IF((Table2[[#This Row],[Number of Users]]-Table2[[#This Row],[Licenses Bought]]) &gt; 0,(Table2[[#This Row],[Number of Users]]-Table2[[#This Row],[Licenses Bought]]),0)</f>
        <v>7</v>
      </c>
      <c r="F759" s="1">
        <v>44166</v>
      </c>
      <c r="G759">
        <v>0</v>
      </c>
      <c r="H759" s="4">
        <v>10</v>
      </c>
      <c r="I759">
        <f xml:space="preserve"> IF(Table2[[#This Row],[Sales Month]]=MAX(Table2[Sales Month]),Table2[[#This Row],[Upsell $ Per Non-Paying User]]*Table2[[#This Row],[Non-Paying Users]],0)</f>
        <v>0</v>
      </c>
      <c r="J759" s="7" t="str" cm="1">
        <f t="array" ref="J759">_xlfn.IFS(Table2[[#This Row],[Current Upsell $ ]]=0,"",Table2[[#This Row],[Current Upsell $ ]]&gt;=400,"High",Table2[[#This Row],[Current Upsell $ ]]&gt;=100,"Medium", Table2[[#This Row],[Current Upsell $ ]]&lt;100,"Low")</f>
        <v/>
      </c>
      <c r="K7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0" spans="1:11" x14ac:dyDescent="0.2">
      <c r="A760">
        <v>100070</v>
      </c>
      <c r="B760" t="s">
        <v>3</v>
      </c>
      <c r="C760">
        <v>0</v>
      </c>
      <c r="D760">
        <v>7</v>
      </c>
      <c r="E760">
        <f>IF((Table2[[#This Row],[Number of Users]]-Table2[[#This Row],[Licenses Bought]]) &gt; 0,(Table2[[#This Row],[Number of Users]]-Table2[[#This Row],[Licenses Bought]]),0)</f>
        <v>7</v>
      </c>
      <c r="F760" s="1">
        <v>44197</v>
      </c>
      <c r="G760">
        <v>0</v>
      </c>
      <c r="H760" s="4">
        <v>10</v>
      </c>
      <c r="I760">
        <f xml:space="preserve"> IF(Table2[[#This Row],[Sales Month]]=MAX(Table2[Sales Month]),Table2[[#This Row],[Upsell $ Per Non-Paying User]]*Table2[[#This Row],[Non-Paying Users]],0)</f>
        <v>0</v>
      </c>
      <c r="J760" s="7" t="str" cm="1">
        <f t="array" ref="J760">_xlfn.IFS(Table2[[#This Row],[Current Upsell $ ]]=0,"",Table2[[#This Row],[Current Upsell $ ]]&gt;=400,"High",Table2[[#This Row],[Current Upsell $ ]]&gt;=100,"Medium", Table2[[#This Row],[Current Upsell $ ]]&lt;100,"Low")</f>
        <v/>
      </c>
      <c r="K7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1" spans="1:11" x14ac:dyDescent="0.2">
      <c r="A761">
        <v>100070</v>
      </c>
      <c r="B761" t="s">
        <v>3</v>
      </c>
      <c r="C761">
        <v>0</v>
      </c>
      <c r="D761">
        <v>7</v>
      </c>
      <c r="E761">
        <f>IF((Table2[[#This Row],[Number of Users]]-Table2[[#This Row],[Licenses Bought]]) &gt; 0,(Table2[[#This Row],[Number of Users]]-Table2[[#This Row],[Licenses Bought]]),0)</f>
        <v>7</v>
      </c>
      <c r="F761" s="1">
        <v>44228</v>
      </c>
      <c r="G761">
        <v>0</v>
      </c>
      <c r="H761" s="4">
        <v>10</v>
      </c>
      <c r="I761">
        <f xml:space="preserve"> IF(Table2[[#This Row],[Sales Month]]=MAX(Table2[Sales Month]),Table2[[#This Row],[Upsell $ Per Non-Paying User]]*Table2[[#This Row],[Non-Paying Users]],0)</f>
        <v>0</v>
      </c>
      <c r="J761" s="7" t="str" cm="1">
        <f t="array" ref="J761">_xlfn.IFS(Table2[[#This Row],[Current Upsell $ ]]=0,"",Table2[[#This Row],[Current Upsell $ ]]&gt;=400,"High",Table2[[#This Row],[Current Upsell $ ]]&gt;=100,"Medium", Table2[[#This Row],[Current Upsell $ ]]&lt;100,"Low")</f>
        <v/>
      </c>
      <c r="K7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2" spans="1:11" x14ac:dyDescent="0.2">
      <c r="A762">
        <v>100070</v>
      </c>
      <c r="B762" t="s">
        <v>3</v>
      </c>
      <c r="C762">
        <v>0</v>
      </c>
      <c r="D762">
        <v>8</v>
      </c>
      <c r="E762">
        <f>IF((Table2[[#This Row],[Number of Users]]-Table2[[#This Row],[Licenses Bought]]) &gt; 0,(Table2[[#This Row],[Number of Users]]-Table2[[#This Row],[Licenses Bought]]),0)</f>
        <v>8</v>
      </c>
      <c r="F762" s="1">
        <v>44256</v>
      </c>
      <c r="G762">
        <v>0</v>
      </c>
      <c r="H762" s="4">
        <v>10</v>
      </c>
      <c r="I762">
        <f xml:space="preserve"> IF(Table2[[#This Row],[Sales Month]]=MAX(Table2[Sales Month]),Table2[[#This Row],[Upsell $ Per Non-Paying User]]*Table2[[#This Row],[Non-Paying Users]],0)</f>
        <v>0</v>
      </c>
      <c r="J762" s="7" t="str" cm="1">
        <f t="array" ref="J762">_xlfn.IFS(Table2[[#This Row],[Current Upsell $ ]]=0,"",Table2[[#This Row],[Current Upsell $ ]]&gt;=400,"High",Table2[[#This Row],[Current Upsell $ ]]&gt;=100,"Medium", Table2[[#This Row],[Current Upsell $ ]]&lt;100,"Low")</f>
        <v/>
      </c>
      <c r="K7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3" spans="1:11" x14ac:dyDescent="0.2">
      <c r="A763">
        <v>100070</v>
      </c>
      <c r="B763" t="s">
        <v>3</v>
      </c>
      <c r="C763">
        <v>0</v>
      </c>
      <c r="D763">
        <v>7</v>
      </c>
      <c r="E763">
        <f>IF((Table2[[#This Row],[Number of Users]]-Table2[[#This Row],[Licenses Bought]]) &gt; 0,(Table2[[#This Row],[Number of Users]]-Table2[[#This Row],[Licenses Bought]]),0)</f>
        <v>7</v>
      </c>
      <c r="F763" s="1">
        <v>44287</v>
      </c>
      <c r="G763">
        <v>0</v>
      </c>
      <c r="H763" s="4">
        <v>10</v>
      </c>
      <c r="I763">
        <f xml:space="preserve"> IF(Table2[[#This Row],[Sales Month]]=MAX(Table2[Sales Month]),Table2[[#This Row],[Upsell $ Per Non-Paying User]]*Table2[[#This Row],[Non-Paying Users]],0)</f>
        <v>0</v>
      </c>
      <c r="J763" s="7" t="str" cm="1">
        <f t="array" ref="J763">_xlfn.IFS(Table2[[#This Row],[Current Upsell $ ]]=0,"",Table2[[#This Row],[Current Upsell $ ]]&gt;=400,"High",Table2[[#This Row],[Current Upsell $ ]]&gt;=100,"Medium", Table2[[#This Row],[Current Upsell $ ]]&lt;100,"Low")</f>
        <v/>
      </c>
      <c r="K7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4" spans="1:11" x14ac:dyDescent="0.2">
      <c r="A764">
        <v>100070</v>
      </c>
      <c r="B764" t="s">
        <v>3</v>
      </c>
      <c r="C764">
        <v>0</v>
      </c>
      <c r="D764">
        <v>8</v>
      </c>
      <c r="E764">
        <f>IF((Table2[[#This Row],[Number of Users]]-Table2[[#This Row],[Licenses Bought]]) &gt; 0,(Table2[[#This Row],[Number of Users]]-Table2[[#This Row],[Licenses Bought]]),0)</f>
        <v>8</v>
      </c>
      <c r="F764" s="1">
        <v>44317</v>
      </c>
      <c r="G764">
        <v>0</v>
      </c>
      <c r="H764" s="4">
        <v>10</v>
      </c>
      <c r="I764">
        <f xml:space="preserve"> IF(Table2[[#This Row],[Sales Month]]=MAX(Table2[Sales Month]),Table2[[#This Row],[Upsell $ Per Non-Paying User]]*Table2[[#This Row],[Non-Paying Users]],0)</f>
        <v>0</v>
      </c>
      <c r="J764" s="7" t="str" cm="1">
        <f t="array" ref="J764">_xlfn.IFS(Table2[[#This Row],[Current Upsell $ ]]=0,"",Table2[[#This Row],[Current Upsell $ ]]&gt;=400,"High",Table2[[#This Row],[Current Upsell $ ]]&gt;=100,"Medium", Table2[[#This Row],[Current Upsell $ ]]&lt;100,"Low")</f>
        <v/>
      </c>
      <c r="K7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5" spans="1:11" x14ac:dyDescent="0.2">
      <c r="A765">
        <v>100071</v>
      </c>
      <c r="B765" t="s">
        <v>3</v>
      </c>
      <c r="C765">
        <v>0</v>
      </c>
      <c r="D765">
        <v>7</v>
      </c>
      <c r="E765">
        <f>IF((Table2[[#This Row],[Number of Users]]-Table2[[#This Row],[Licenses Bought]]) &gt; 0,(Table2[[#This Row],[Number of Users]]-Table2[[#This Row],[Licenses Bought]]),0)</f>
        <v>7</v>
      </c>
      <c r="F765" s="1">
        <v>44013</v>
      </c>
      <c r="G765">
        <v>0</v>
      </c>
      <c r="H765" s="4">
        <v>10</v>
      </c>
      <c r="I765">
        <f xml:space="preserve"> IF(Table2[[#This Row],[Sales Month]]=MAX(Table2[Sales Month]),Table2[[#This Row],[Upsell $ Per Non-Paying User]]*Table2[[#This Row],[Non-Paying Users]],0)</f>
        <v>0</v>
      </c>
      <c r="J765" s="7" t="str" cm="1">
        <f t="array" ref="J765">_xlfn.IFS(Table2[[#This Row],[Current Upsell $ ]]=0,"",Table2[[#This Row],[Current Upsell $ ]]&gt;=400,"High",Table2[[#This Row],[Current Upsell $ ]]&gt;=100,"Medium", Table2[[#This Row],[Current Upsell $ ]]&lt;100,"Low")</f>
        <v/>
      </c>
      <c r="K7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6" spans="1:11" x14ac:dyDescent="0.2">
      <c r="A766">
        <v>100071</v>
      </c>
      <c r="B766" t="s">
        <v>3</v>
      </c>
      <c r="C766">
        <v>0</v>
      </c>
      <c r="D766">
        <v>8</v>
      </c>
      <c r="E766">
        <f>IF((Table2[[#This Row],[Number of Users]]-Table2[[#This Row],[Licenses Bought]]) &gt; 0,(Table2[[#This Row],[Number of Users]]-Table2[[#This Row],[Licenses Bought]]),0)</f>
        <v>8</v>
      </c>
      <c r="F766" s="1">
        <v>44044</v>
      </c>
      <c r="G766">
        <v>0</v>
      </c>
      <c r="H766" s="4">
        <v>10</v>
      </c>
      <c r="I766">
        <f xml:space="preserve"> IF(Table2[[#This Row],[Sales Month]]=MAX(Table2[Sales Month]),Table2[[#This Row],[Upsell $ Per Non-Paying User]]*Table2[[#This Row],[Non-Paying Users]],0)</f>
        <v>0</v>
      </c>
      <c r="J766" s="7" t="str" cm="1">
        <f t="array" ref="J766">_xlfn.IFS(Table2[[#This Row],[Current Upsell $ ]]=0,"",Table2[[#This Row],[Current Upsell $ ]]&gt;=400,"High",Table2[[#This Row],[Current Upsell $ ]]&gt;=100,"Medium", Table2[[#This Row],[Current Upsell $ ]]&lt;100,"Low")</f>
        <v/>
      </c>
      <c r="K7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7" spans="1:11" x14ac:dyDescent="0.2">
      <c r="A767">
        <v>100071</v>
      </c>
      <c r="B767" t="s">
        <v>3</v>
      </c>
      <c r="C767">
        <v>0</v>
      </c>
      <c r="D767">
        <v>8</v>
      </c>
      <c r="E767">
        <f>IF((Table2[[#This Row],[Number of Users]]-Table2[[#This Row],[Licenses Bought]]) &gt; 0,(Table2[[#This Row],[Number of Users]]-Table2[[#This Row],[Licenses Bought]]),0)</f>
        <v>8</v>
      </c>
      <c r="F767" s="1">
        <v>44075</v>
      </c>
      <c r="G767">
        <v>0</v>
      </c>
      <c r="H767" s="4">
        <v>10</v>
      </c>
      <c r="I767">
        <f xml:space="preserve"> IF(Table2[[#This Row],[Sales Month]]=MAX(Table2[Sales Month]),Table2[[#This Row],[Upsell $ Per Non-Paying User]]*Table2[[#This Row],[Non-Paying Users]],0)</f>
        <v>0</v>
      </c>
      <c r="J767" s="7" t="str" cm="1">
        <f t="array" ref="J767">_xlfn.IFS(Table2[[#This Row],[Current Upsell $ ]]=0,"",Table2[[#This Row],[Current Upsell $ ]]&gt;=400,"High",Table2[[#This Row],[Current Upsell $ ]]&gt;=100,"Medium", Table2[[#This Row],[Current Upsell $ ]]&lt;100,"Low")</f>
        <v/>
      </c>
      <c r="K7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8" spans="1:11" x14ac:dyDescent="0.2">
      <c r="A768">
        <v>100071</v>
      </c>
      <c r="B768" t="s">
        <v>3</v>
      </c>
      <c r="C768">
        <v>0</v>
      </c>
      <c r="D768">
        <v>7</v>
      </c>
      <c r="E768">
        <f>IF((Table2[[#This Row],[Number of Users]]-Table2[[#This Row],[Licenses Bought]]) &gt; 0,(Table2[[#This Row],[Number of Users]]-Table2[[#This Row],[Licenses Bought]]),0)</f>
        <v>7</v>
      </c>
      <c r="F768" s="1">
        <v>44105</v>
      </c>
      <c r="G768">
        <v>0</v>
      </c>
      <c r="H768" s="4">
        <v>10</v>
      </c>
      <c r="I768">
        <f xml:space="preserve"> IF(Table2[[#This Row],[Sales Month]]=MAX(Table2[Sales Month]),Table2[[#This Row],[Upsell $ Per Non-Paying User]]*Table2[[#This Row],[Non-Paying Users]],0)</f>
        <v>0</v>
      </c>
      <c r="J768" s="7" t="str" cm="1">
        <f t="array" ref="J768">_xlfn.IFS(Table2[[#This Row],[Current Upsell $ ]]=0,"",Table2[[#This Row],[Current Upsell $ ]]&gt;=400,"High",Table2[[#This Row],[Current Upsell $ ]]&gt;=100,"Medium", Table2[[#This Row],[Current Upsell $ ]]&lt;100,"Low")</f>
        <v/>
      </c>
      <c r="K7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69" spans="1:11" x14ac:dyDescent="0.2">
      <c r="A769">
        <v>100071</v>
      </c>
      <c r="B769" t="s">
        <v>3</v>
      </c>
      <c r="C769">
        <v>0</v>
      </c>
      <c r="D769">
        <v>8</v>
      </c>
      <c r="E769">
        <f>IF((Table2[[#This Row],[Number of Users]]-Table2[[#This Row],[Licenses Bought]]) &gt; 0,(Table2[[#This Row],[Number of Users]]-Table2[[#This Row],[Licenses Bought]]),0)</f>
        <v>8</v>
      </c>
      <c r="F769" s="1">
        <v>44136</v>
      </c>
      <c r="G769">
        <v>0</v>
      </c>
      <c r="H769" s="4">
        <v>10</v>
      </c>
      <c r="I769">
        <f xml:space="preserve"> IF(Table2[[#This Row],[Sales Month]]=MAX(Table2[Sales Month]),Table2[[#This Row],[Upsell $ Per Non-Paying User]]*Table2[[#This Row],[Non-Paying Users]],0)</f>
        <v>0</v>
      </c>
      <c r="J769" s="7" t="str" cm="1">
        <f t="array" ref="J769">_xlfn.IFS(Table2[[#This Row],[Current Upsell $ ]]=0,"",Table2[[#This Row],[Current Upsell $ ]]&gt;=400,"High",Table2[[#This Row],[Current Upsell $ ]]&gt;=100,"Medium", Table2[[#This Row],[Current Upsell $ ]]&lt;100,"Low")</f>
        <v/>
      </c>
      <c r="K7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0" spans="1:11" x14ac:dyDescent="0.2">
      <c r="A770">
        <v>100071</v>
      </c>
      <c r="B770" t="s">
        <v>3</v>
      </c>
      <c r="C770">
        <v>0</v>
      </c>
      <c r="D770">
        <v>8</v>
      </c>
      <c r="E770">
        <f>IF((Table2[[#This Row],[Number of Users]]-Table2[[#This Row],[Licenses Bought]]) &gt; 0,(Table2[[#This Row],[Number of Users]]-Table2[[#This Row],[Licenses Bought]]),0)</f>
        <v>8</v>
      </c>
      <c r="F770" s="1">
        <v>44166</v>
      </c>
      <c r="G770">
        <v>0</v>
      </c>
      <c r="H770" s="4">
        <v>10</v>
      </c>
      <c r="I770">
        <f xml:space="preserve"> IF(Table2[[#This Row],[Sales Month]]=MAX(Table2[Sales Month]),Table2[[#This Row],[Upsell $ Per Non-Paying User]]*Table2[[#This Row],[Non-Paying Users]],0)</f>
        <v>0</v>
      </c>
      <c r="J770" s="7" t="str" cm="1">
        <f t="array" ref="J770">_xlfn.IFS(Table2[[#This Row],[Current Upsell $ ]]=0,"",Table2[[#This Row],[Current Upsell $ ]]&gt;=400,"High",Table2[[#This Row],[Current Upsell $ ]]&gt;=100,"Medium", Table2[[#This Row],[Current Upsell $ ]]&lt;100,"Low")</f>
        <v/>
      </c>
      <c r="K7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1" spans="1:11" x14ac:dyDescent="0.2">
      <c r="A771">
        <v>100071</v>
      </c>
      <c r="B771" t="s">
        <v>3</v>
      </c>
      <c r="C771">
        <v>0</v>
      </c>
      <c r="D771">
        <v>8</v>
      </c>
      <c r="E771">
        <f>IF((Table2[[#This Row],[Number of Users]]-Table2[[#This Row],[Licenses Bought]]) &gt; 0,(Table2[[#This Row],[Number of Users]]-Table2[[#This Row],[Licenses Bought]]),0)</f>
        <v>8</v>
      </c>
      <c r="F771" s="1">
        <v>44197</v>
      </c>
      <c r="G771">
        <v>0</v>
      </c>
      <c r="H771" s="4">
        <v>10</v>
      </c>
      <c r="I771">
        <f xml:space="preserve"> IF(Table2[[#This Row],[Sales Month]]=MAX(Table2[Sales Month]),Table2[[#This Row],[Upsell $ Per Non-Paying User]]*Table2[[#This Row],[Non-Paying Users]],0)</f>
        <v>0</v>
      </c>
      <c r="J771" s="7" t="str" cm="1">
        <f t="array" ref="J771">_xlfn.IFS(Table2[[#This Row],[Current Upsell $ ]]=0,"",Table2[[#This Row],[Current Upsell $ ]]&gt;=400,"High",Table2[[#This Row],[Current Upsell $ ]]&gt;=100,"Medium", Table2[[#This Row],[Current Upsell $ ]]&lt;100,"Low")</f>
        <v/>
      </c>
      <c r="K7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2" spans="1:11" x14ac:dyDescent="0.2">
      <c r="A772">
        <v>100071</v>
      </c>
      <c r="B772" t="s">
        <v>3</v>
      </c>
      <c r="C772">
        <v>0</v>
      </c>
      <c r="D772">
        <v>10</v>
      </c>
      <c r="E772">
        <f>IF((Table2[[#This Row],[Number of Users]]-Table2[[#This Row],[Licenses Bought]]) &gt; 0,(Table2[[#This Row],[Number of Users]]-Table2[[#This Row],[Licenses Bought]]),0)</f>
        <v>10</v>
      </c>
      <c r="F772" s="1">
        <v>44228</v>
      </c>
      <c r="G772">
        <v>0</v>
      </c>
      <c r="H772" s="4">
        <v>10</v>
      </c>
      <c r="I772">
        <f xml:space="preserve"> IF(Table2[[#This Row],[Sales Month]]=MAX(Table2[Sales Month]),Table2[[#This Row],[Upsell $ Per Non-Paying User]]*Table2[[#This Row],[Non-Paying Users]],0)</f>
        <v>0</v>
      </c>
      <c r="J772" s="7" t="str" cm="1">
        <f t="array" ref="J772">_xlfn.IFS(Table2[[#This Row],[Current Upsell $ ]]=0,"",Table2[[#This Row],[Current Upsell $ ]]&gt;=400,"High",Table2[[#This Row],[Current Upsell $ ]]&gt;=100,"Medium", Table2[[#This Row],[Current Upsell $ ]]&lt;100,"Low")</f>
        <v/>
      </c>
      <c r="K7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3" spans="1:11" x14ac:dyDescent="0.2">
      <c r="A773">
        <v>100071</v>
      </c>
      <c r="B773" t="s">
        <v>3</v>
      </c>
      <c r="C773">
        <v>0</v>
      </c>
      <c r="D773">
        <v>7</v>
      </c>
      <c r="E773">
        <f>IF((Table2[[#This Row],[Number of Users]]-Table2[[#This Row],[Licenses Bought]]) &gt; 0,(Table2[[#This Row],[Number of Users]]-Table2[[#This Row],[Licenses Bought]]),0)</f>
        <v>7</v>
      </c>
      <c r="F773" s="1">
        <v>44256</v>
      </c>
      <c r="G773">
        <v>0</v>
      </c>
      <c r="H773" s="4">
        <v>10</v>
      </c>
      <c r="I773">
        <f xml:space="preserve"> IF(Table2[[#This Row],[Sales Month]]=MAX(Table2[Sales Month]),Table2[[#This Row],[Upsell $ Per Non-Paying User]]*Table2[[#This Row],[Non-Paying Users]],0)</f>
        <v>0</v>
      </c>
      <c r="J773" s="7" t="str" cm="1">
        <f t="array" ref="J773">_xlfn.IFS(Table2[[#This Row],[Current Upsell $ ]]=0,"",Table2[[#This Row],[Current Upsell $ ]]&gt;=400,"High",Table2[[#This Row],[Current Upsell $ ]]&gt;=100,"Medium", Table2[[#This Row],[Current Upsell $ ]]&lt;100,"Low")</f>
        <v/>
      </c>
      <c r="K7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4" spans="1:11" x14ac:dyDescent="0.2">
      <c r="A774">
        <v>100071</v>
      </c>
      <c r="B774" t="s">
        <v>3</v>
      </c>
      <c r="C774">
        <v>0</v>
      </c>
      <c r="D774">
        <v>7</v>
      </c>
      <c r="E774">
        <f>IF((Table2[[#This Row],[Number of Users]]-Table2[[#This Row],[Licenses Bought]]) &gt; 0,(Table2[[#This Row],[Number of Users]]-Table2[[#This Row],[Licenses Bought]]),0)</f>
        <v>7</v>
      </c>
      <c r="F774" s="1">
        <v>44287</v>
      </c>
      <c r="G774">
        <v>0</v>
      </c>
      <c r="H774" s="4">
        <v>10</v>
      </c>
      <c r="I774">
        <f xml:space="preserve"> IF(Table2[[#This Row],[Sales Month]]=MAX(Table2[Sales Month]),Table2[[#This Row],[Upsell $ Per Non-Paying User]]*Table2[[#This Row],[Non-Paying Users]],0)</f>
        <v>0</v>
      </c>
      <c r="J774" s="7" t="str" cm="1">
        <f t="array" ref="J774">_xlfn.IFS(Table2[[#This Row],[Current Upsell $ ]]=0,"",Table2[[#This Row],[Current Upsell $ ]]&gt;=400,"High",Table2[[#This Row],[Current Upsell $ ]]&gt;=100,"Medium", Table2[[#This Row],[Current Upsell $ ]]&lt;100,"Low")</f>
        <v/>
      </c>
      <c r="K7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5" spans="1:11" x14ac:dyDescent="0.2">
      <c r="A775">
        <v>100071</v>
      </c>
      <c r="B775" t="s">
        <v>3</v>
      </c>
      <c r="C775">
        <v>0</v>
      </c>
      <c r="D775">
        <v>8</v>
      </c>
      <c r="E775">
        <f>IF((Table2[[#This Row],[Number of Users]]-Table2[[#This Row],[Licenses Bought]]) &gt; 0,(Table2[[#This Row],[Number of Users]]-Table2[[#This Row],[Licenses Bought]]),0)</f>
        <v>8</v>
      </c>
      <c r="F775" s="1">
        <v>44317</v>
      </c>
      <c r="G775">
        <v>0</v>
      </c>
      <c r="H775" s="4">
        <v>10</v>
      </c>
      <c r="I775">
        <f xml:space="preserve"> IF(Table2[[#This Row],[Sales Month]]=MAX(Table2[Sales Month]),Table2[[#This Row],[Upsell $ Per Non-Paying User]]*Table2[[#This Row],[Non-Paying Users]],0)</f>
        <v>0</v>
      </c>
      <c r="J775" s="7" t="str" cm="1">
        <f t="array" ref="J775">_xlfn.IFS(Table2[[#This Row],[Current Upsell $ ]]=0,"",Table2[[#This Row],[Current Upsell $ ]]&gt;=400,"High",Table2[[#This Row],[Current Upsell $ ]]&gt;=100,"Medium", Table2[[#This Row],[Current Upsell $ ]]&lt;100,"Low")</f>
        <v/>
      </c>
      <c r="K7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6" spans="1:11" x14ac:dyDescent="0.2">
      <c r="A776">
        <v>100072</v>
      </c>
      <c r="B776" t="s">
        <v>3</v>
      </c>
      <c r="C776">
        <v>0</v>
      </c>
      <c r="D776">
        <v>3</v>
      </c>
      <c r="E776">
        <f>IF((Table2[[#This Row],[Number of Users]]-Table2[[#This Row],[Licenses Bought]]) &gt; 0,(Table2[[#This Row],[Number of Users]]-Table2[[#This Row],[Licenses Bought]]),0)</f>
        <v>3</v>
      </c>
      <c r="F776" s="1">
        <v>44013</v>
      </c>
      <c r="G776">
        <v>0</v>
      </c>
      <c r="H776" s="4">
        <v>10</v>
      </c>
      <c r="I776">
        <f xml:space="preserve"> IF(Table2[[#This Row],[Sales Month]]=MAX(Table2[Sales Month]),Table2[[#This Row],[Upsell $ Per Non-Paying User]]*Table2[[#This Row],[Non-Paying Users]],0)</f>
        <v>0</v>
      </c>
      <c r="J776" s="7" t="str" cm="1">
        <f t="array" ref="J776">_xlfn.IFS(Table2[[#This Row],[Current Upsell $ ]]=0,"",Table2[[#This Row],[Current Upsell $ ]]&gt;=400,"High",Table2[[#This Row],[Current Upsell $ ]]&gt;=100,"Medium", Table2[[#This Row],[Current Upsell $ ]]&lt;100,"Low")</f>
        <v/>
      </c>
      <c r="K7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7" spans="1:11" x14ac:dyDescent="0.2">
      <c r="A777">
        <v>100072</v>
      </c>
      <c r="B777" t="s">
        <v>3</v>
      </c>
      <c r="C777">
        <v>0</v>
      </c>
      <c r="D777">
        <v>3</v>
      </c>
      <c r="E777">
        <f>IF((Table2[[#This Row],[Number of Users]]-Table2[[#This Row],[Licenses Bought]]) &gt; 0,(Table2[[#This Row],[Number of Users]]-Table2[[#This Row],[Licenses Bought]]),0)</f>
        <v>3</v>
      </c>
      <c r="F777" s="1">
        <v>44044</v>
      </c>
      <c r="G777">
        <v>0</v>
      </c>
      <c r="H777" s="4">
        <v>10</v>
      </c>
      <c r="I777">
        <f xml:space="preserve"> IF(Table2[[#This Row],[Sales Month]]=MAX(Table2[Sales Month]),Table2[[#This Row],[Upsell $ Per Non-Paying User]]*Table2[[#This Row],[Non-Paying Users]],0)</f>
        <v>0</v>
      </c>
      <c r="J777" s="7" t="str" cm="1">
        <f t="array" ref="J777">_xlfn.IFS(Table2[[#This Row],[Current Upsell $ ]]=0,"",Table2[[#This Row],[Current Upsell $ ]]&gt;=400,"High",Table2[[#This Row],[Current Upsell $ ]]&gt;=100,"Medium", Table2[[#This Row],[Current Upsell $ ]]&lt;100,"Low")</f>
        <v/>
      </c>
      <c r="K7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8" spans="1:11" x14ac:dyDescent="0.2">
      <c r="A778">
        <v>100072</v>
      </c>
      <c r="B778" t="s">
        <v>3</v>
      </c>
      <c r="C778">
        <v>0</v>
      </c>
      <c r="D778">
        <v>3</v>
      </c>
      <c r="E778">
        <f>IF((Table2[[#This Row],[Number of Users]]-Table2[[#This Row],[Licenses Bought]]) &gt; 0,(Table2[[#This Row],[Number of Users]]-Table2[[#This Row],[Licenses Bought]]),0)</f>
        <v>3</v>
      </c>
      <c r="F778" s="1">
        <v>44075</v>
      </c>
      <c r="G778">
        <v>0</v>
      </c>
      <c r="H778" s="4">
        <v>10</v>
      </c>
      <c r="I778">
        <f xml:space="preserve"> IF(Table2[[#This Row],[Sales Month]]=MAX(Table2[Sales Month]),Table2[[#This Row],[Upsell $ Per Non-Paying User]]*Table2[[#This Row],[Non-Paying Users]],0)</f>
        <v>0</v>
      </c>
      <c r="J778" s="7" t="str" cm="1">
        <f t="array" ref="J778">_xlfn.IFS(Table2[[#This Row],[Current Upsell $ ]]=0,"",Table2[[#This Row],[Current Upsell $ ]]&gt;=400,"High",Table2[[#This Row],[Current Upsell $ ]]&gt;=100,"Medium", Table2[[#This Row],[Current Upsell $ ]]&lt;100,"Low")</f>
        <v/>
      </c>
      <c r="K7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79" spans="1:11" x14ac:dyDescent="0.2">
      <c r="A779">
        <v>100072</v>
      </c>
      <c r="B779" t="s">
        <v>3</v>
      </c>
      <c r="C779">
        <v>0</v>
      </c>
      <c r="D779">
        <v>3</v>
      </c>
      <c r="E779">
        <f>IF((Table2[[#This Row],[Number of Users]]-Table2[[#This Row],[Licenses Bought]]) &gt; 0,(Table2[[#This Row],[Number of Users]]-Table2[[#This Row],[Licenses Bought]]),0)</f>
        <v>3</v>
      </c>
      <c r="F779" s="1">
        <v>44105</v>
      </c>
      <c r="G779">
        <v>0</v>
      </c>
      <c r="H779" s="4">
        <v>10</v>
      </c>
      <c r="I779">
        <f xml:space="preserve"> IF(Table2[[#This Row],[Sales Month]]=MAX(Table2[Sales Month]),Table2[[#This Row],[Upsell $ Per Non-Paying User]]*Table2[[#This Row],[Non-Paying Users]],0)</f>
        <v>0</v>
      </c>
      <c r="J779" s="7" t="str" cm="1">
        <f t="array" ref="J779">_xlfn.IFS(Table2[[#This Row],[Current Upsell $ ]]=0,"",Table2[[#This Row],[Current Upsell $ ]]&gt;=400,"High",Table2[[#This Row],[Current Upsell $ ]]&gt;=100,"Medium", Table2[[#This Row],[Current Upsell $ ]]&lt;100,"Low")</f>
        <v/>
      </c>
      <c r="K7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0" spans="1:11" x14ac:dyDescent="0.2">
      <c r="A780">
        <v>100072</v>
      </c>
      <c r="B780" t="s">
        <v>3</v>
      </c>
      <c r="C780">
        <v>0</v>
      </c>
      <c r="D780">
        <v>3</v>
      </c>
      <c r="E780">
        <f>IF((Table2[[#This Row],[Number of Users]]-Table2[[#This Row],[Licenses Bought]]) &gt; 0,(Table2[[#This Row],[Number of Users]]-Table2[[#This Row],[Licenses Bought]]),0)</f>
        <v>3</v>
      </c>
      <c r="F780" s="1">
        <v>44136</v>
      </c>
      <c r="G780">
        <v>0</v>
      </c>
      <c r="H780" s="4">
        <v>10</v>
      </c>
      <c r="I780">
        <f xml:space="preserve"> IF(Table2[[#This Row],[Sales Month]]=MAX(Table2[Sales Month]),Table2[[#This Row],[Upsell $ Per Non-Paying User]]*Table2[[#This Row],[Non-Paying Users]],0)</f>
        <v>0</v>
      </c>
      <c r="J780" s="7" t="str" cm="1">
        <f t="array" ref="J780">_xlfn.IFS(Table2[[#This Row],[Current Upsell $ ]]=0,"",Table2[[#This Row],[Current Upsell $ ]]&gt;=400,"High",Table2[[#This Row],[Current Upsell $ ]]&gt;=100,"Medium", Table2[[#This Row],[Current Upsell $ ]]&lt;100,"Low")</f>
        <v/>
      </c>
      <c r="K7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1" spans="1:11" x14ac:dyDescent="0.2">
      <c r="A781">
        <v>100072</v>
      </c>
      <c r="B781" t="s">
        <v>3</v>
      </c>
      <c r="C781">
        <v>0</v>
      </c>
      <c r="D781">
        <v>3</v>
      </c>
      <c r="E781">
        <f>IF((Table2[[#This Row],[Number of Users]]-Table2[[#This Row],[Licenses Bought]]) &gt; 0,(Table2[[#This Row],[Number of Users]]-Table2[[#This Row],[Licenses Bought]]),0)</f>
        <v>3</v>
      </c>
      <c r="F781" s="1">
        <v>44166</v>
      </c>
      <c r="G781">
        <v>0</v>
      </c>
      <c r="H781" s="4">
        <v>10</v>
      </c>
      <c r="I781">
        <f xml:space="preserve"> IF(Table2[[#This Row],[Sales Month]]=MAX(Table2[Sales Month]),Table2[[#This Row],[Upsell $ Per Non-Paying User]]*Table2[[#This Row],[Non-Paying Users]],0)</f>
        <v>0</v>
      </c>
      <c r="J781" s="7" t="str" cm="1">
        <f t="array" ref="J781">_xlfn.IFS(Table2[[#This Row],[Current Upsell $ ]]=0,"",Table2[[#This Row],[Current Upsell $ ]]&gt;=400,"High",Table2[[#This Row],[Current Upsell $ ]]&gt;=100,"Medium", Table2[[#This Row],[Current Upsell $ ]]&lt;100,"Low")</f>
        <v/>
      </c>
      <c r="K7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2" spans="1:11" x14ac:dyDescent="0.2">
      <c r="A782">
        <v>100072</v>
      </c>
      <c r="B782" t="s">
        <v>3</v>
      </c>
      <c r="C782">
        <v>0</v>
      </c>
      <c r="D782">
        <v>3</v>
      </c>
      <c r="E782">
        <f>IF((Table2[[#This Row],[Number of Users]]-Table2[[#This Row],[Licenses Bought]]) &gt; 0,(Table2[[#This Row],[Number of Users]]-Table2[[#This Row],[Licenses Bought]]),0)</f>
        <v>3</v>
      </c>
      <c r="F782" s="1">
        <v>44197</v>
      </c>
      <c r="G782">
        <v>0</v>
      </c>
      <c r="H782" s="4">
        <v>10</v>
      </c>
      <c r="I782">
        <f xml:space="preserve"> IF(Table2[[#This Row],[Sales Month]]=MAX(Table2[Sales Month]),Table2[[#This Row],[Upsell $ Per Non-Paying User]]*Table2[[#This Row],[Non-Paying Users]],0)</f>
        <v>0</v>
      </c>
      <c r="J782" s="7" t="str" cm="1">
        <f t="array" ref="J782">_xlfn.IFS(Table2[[#This Row],[Current Upsell $ ]]=0,"",Table2[[#This Row],[Current Upsell $ ]]&gt;=400,"High",Table2[[#This Row],[Current Upsell $ ]]&gt;=100,"Medium", Table2[[#This Row],[Current Upsell $ ]]&lt;100,"Low")</f>
        <v/>
      </c>
      <c r="K7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3" spans="1:11" x14ac:dyDescent="0.2">
      <c r="A783">
        <v>100072</v>
      </c>
      <c r="B783" t="s">
        <v>3</v>
      </c>
      <c r="C783">
        <v>0</v>
      </c>
      <c r="D783">
        <v>3</v>
      </c>
      <c r="E783">
        <f>IF((Table2[[#This Row],[Number of Users]]-Table2[[#This Row],[Licenses Bought]]) &gt; 0,(Table2[[#This Row],[Number of Users]]-Table2[[#This Row],[Licenses Bought]]),0)</f>
        <v>3</v>
      </c>
      <c r="F783" s="1">
        <v>44228</v>
      </c>
      <c r="G783">
        <v>0</v>
      </c>
      <c r="H783" s="4">
        <v>10</v>
      </c>
      <c r="I783">
        <f xml:space="preserve"> IF(Table2[[#This Row],[Sales Month]]=MAX(Table2[Sales Month]),Table2[[#This Row],[Upsell $ Per Non-Paying User]]*Table2[[#This Row],[Non-Paying Users]],0)</f>
        <v>0</v>
      </c>
      <c r="J783" s="7" t="str" cm="1">
        <f t="array" ref="J783">_xlfn.IFS(Table2[[#This Row],[Current Upsell $ ]]=0,"",Table2[[#This Row],[Current Upsell $ ]]&gt;=400,"High",Table2[[#This Row],[Current Upsell $ ]]&gt;=100,"Medium", Table2[[#This Row],[Current Upsell $ ]]&lt;100,"Low")</f>
        <v/>
      </c>
      <c r="K7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4" spans="1:11" x14ac:dyDescent="0.2">
      <c r="A784">
        <v>100072</v>
      </c>
      <c r="B784" t="s">
        <v>3</v>
      </c>
      <c r="C784">
        <v>0</v>
      </c>
      <c r="D784">
        <v>3</v>
      </c>
      <c r="E784">
        <f>IF((Table2[[#This Row],[Number of Users]]-Table2[[#This Row],[Licenses Bought]]) &gt; 0,(Table2[[#This Row],[Number of Users]]-Table2[[#This Row],[Licenses Bought]]),0)</f>
        <v>3</v>
      </c>
      <c r="F784" s="1">
        <v>44256</v>
      </c>
      <c r="G784">
        <v>0</v>
      </c>
      <c r="H784" s="4">
        <v>10</v>
      </c>
      <c r="I784">
        <f xml:space="preserve"> IF(Table2[[#This Row],[Sales Month]]=MAX(Table2[Sales Month]),Table2[[#This Row],[Upsell $ Per Non-Paying User]]*Table2[[#This Row],[Non-Paying Users]],0)</f>
        <v>0</v>
      </c>
      <c r="J784" s="7" t="str" cm="1">
        <f t="array" ref="J784">_xlfn.IFS(Table2[[#This Row],[Current Upsell $ ]]=0,"",Table2[[#This Row],[Current Upsell $ ]]&gt;=400,"High",Table2[[#This Row],[Current Upsell $ ]]&gt;=100,"Medium", Table2[[#This Row],[Current Upsell $ ]]&lt;100,"Low")</f>
        <v/>
      </c>
      <c r="K7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5" spans="1:11" x14ac:dyDescent="0.2">
      <c r="A785">
        <v>100073</v>
      </c>
      <c r="B785" t="s">
        <v>3</v>
      </c>
      <c r="C785">
        <v>0</v>
      </c>
      <c r="D785">
        <v>3</v>
      </c>
      <c r="E785">
        <f>IF((Table2[[#This Row],[Number of Users]]-Table2[[#This Row],[Licenses Bought]]) &gt; 0,(Table2[[#This Row],[Number of Users]]-Table2[[#This Row],[Licenses Bought]]),0)</f>
        <v>3</v>
      </c>
      <c r="F785" s="1">
        <v>44013</v>
      </c>
      <c r="G785">
        <v>0</v>
      </c>
      <c r="H785" s="4">
        <v>10</v>
      </c>
      <c r="I785">
        <f xml:space="preserve"> IF(Table2[[#This Row],[Sales Month]]=MAX(Table2[Sales Month]),Table2[[#This Row],[Upsell $ Per Non-Paying User]]*Table2[[#This Row],[Non-Paying Users]],0)</f>
        <v>0</v>
      </c>
      <c r="J785" s="7" t="str" cm="1">
        <f t="array" ref="J785">_xlfn.IFS(Table2[[#This Row],[Current Upsell $ ]]=0,"",Table2[[#This Row],[Current Upsell $ ]]&gt;=400,"High",Table2[[#This Row],[Current Upsell $ ]]&gt;=100,"Medium", Table2[[#This Row],[Current Upsell $ ]]&lt;100,"Low")</f>
        <v/>
      </c>
      <c r="K7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6" spans="1:11" x14ac:dyDescent="0.2">
      <c r="A786">
        <v>100073</v>
      </c>
      <c r="B786" t="s">
        <v>3</v>
      </c>
      <c r="C786">
        <v>0</v>
      </c>
      <c r="D786">
        <v>3</v>
      </c>
      <c r="E786">
        <f>IF((Table2[[#This Row],[Number of Users]]-Table2[[#This Row],[Licenses Bought]]) &gt; 0,(Table2[[#This Row],[Number of Users]]-Table2[[#This Row],[Licenses Bought]]),0)</f>
        <v>3</v>
      </c>
      <c r="F786" s="1">
        <v>44044</v>
      </c>
      <c r="G786">
        <v>0</v>
      </c>
      <c r="H786" s="4">
        <v>10</v>
      </c>
      <c r="I786">
        <f xml:space="preserve"> IF(Table2[[#This Row],[Sales Month]]=MAX(Table2[Sales Month]),Table2[[#This Row],[Upsell $ Per Non-Paying User]]*Table2[[#This Row],[Non-Paying Users]],0)</f>
        <v>0</v>
      </c>
      <c r="J786" s="7" t="str" cm="1">
        <f t="array" ref="J786">_xlfn.IFS(Table2[[#This Row],[Current Upsell $ ]]=0,"",Table2[[#This Row],[Current Upsell $ ]]&gt;=400,"High",Table2[[#This Row],[Current Upsell $ ]]&gt;=100,"Medium", Table2[[#This Row],[Current Upsell $ ]]&lt;100,"Low")</f>
        <v/>
      </c>
      <c r="K7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7" spans="1:11" x14ac:dyDescent="0.2">
      <c r="A787">
        <v>100073</v>
      </c>
      <c r="B787" t="s">
        <v>3</v>
      </c>
      <c r="C787">
        <v>0</v>
      </c>
      <c r="D787">
        <v>3</v>
      </c>
      <c r="E787">
        <f>IF((Table2[[#This Row],[Number of Users]]-Table2[[#This Row],[Licenses Bought]]) &gt; 0,(Table2[[#This Row],[Number of Users]]-Table2[[#This Row],[Licenses Bought]]),0)</f>
        <v>3</v>
      </c>
      <c r="F787" s="1">
        <v>44075</v>
      </c>
      <c r="G787">
        <v>0</v>
      </c>
      <c r="H787" s="4">
        <v>10</v>
      </c>
      <c r="I787">
        <f xml:space="preserve"> IF(Table2[[#This Row],[Sales Month]]=MAX(Table2[Sales Month]),Table2[[#This Row],[Upsell $ Per Non-Paying User]]*Table2[[#This Row],[Non-Paying Users]],0)</f>
        <v>0</v>
      </c>
      <c r="J787" s="7" t="str" cm="1">
        <f t="array" ref="J787">_xlfn.IFS(Table2[[#This Row],[Current Upsell $ ]]=0,"",Table2[[#This Row],[Current Upsell $ ]]&gt;=400,"High",Table2[[#This Row],[Current Upsell $ ]]&gt;=100,"Medium", Table2[[#This Row],[Current Upsell $ ]]&lt;100,"Low")</f>
        <v/>
      </c>
      <c r="K7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8" spans="1:11" x14ac:dyDescent="0.2">
      <c r="A788">
        <v>100073</v>
      </c>
      <c r="B788" t="s">
        <v>3</v>
      </c>
      <c r="C788">
        <v>0</v>
      </c>
      <c r="D788">
        <v>3</v>
      </c>
      <c r="E788">
        <f>IF((Table2[[#This Row],[Number of Users]]-Table2[[#This Row],[Licenses Bought]]) &gt; 0,(Table2[[#This Row],[Number of Users]]-Table2[[#This Row],[Licenses Bought]]),0)</f>
        <v>3</v>
      </c>
      <c r="F788" s="1">
        <v>44105</v>
      </c>
      <c r="G788">
        <v>0</v>
      </c>
      <c r="H788" s="4">
        <v>10</v>
      </c>
      <c r="I788">
        <f xml:space="preserve"> IF(Table2[[#This Row],[Sales Month]]=MAX(Table2[Sales Month]),Table2[[#This Row],[Upsell $ Per Non-Paying User]]*Table2[[#This Row],[Non-Paying Users]],0)</f>
        <v>0</v>
      </c>
      <c r="J788" s="7" t="str" cm="1">
        <f t="array" ref="J788">_xlfn.IFS(Table2[[#This Row],[Current Upsell $ ]]=0,"",Table2[[#This Row],[Current Upsell $ ]]&gt;=400,"High",Table2[[#This Row],[Current Upsell $ ]]&gt;=100,"Medium", Table2[[#This Row],[Current Upsell $ ]]&lt;100,"Low")</f>
        <v/>
      </c>
      <c r="K7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89" spans="1:11" x14ac:dyDescent="0.2">
      <c r="A789">
        <v>100073</v>
      </c>
      <c r="B789" t="s">
        <v>3</v>
      </c>
      <c r="C789">
        <v>0</v>
      </c>
      <c r="D789">
        <v>3</v>
      </c>
      <c r="E789">
        <f>IF((Table2[[#This Row],[Number of Users]]-Table2[[#This Row],[Licenses Bought]]) &gt; 0,(Table2[[#This Row],[Number of Users]]-Table2[[#This Row],[Licenses Bought]]),0)</f>
        <v>3</v>
      </c>
      <c r="F789" s="1">
        <v>44136</v>
      </c>
      <c r="G789">
        <v>0</v>
      </c>
      <c r="H789" s="4">
        <v>10</v>
      </c>
      <c r="I789">
        <f xml:space="preserve"> IF(Table2[[#This Row],[Sales Month]]=MAX(Table2[Sales Month]),Table2[[#This Row],[Upsell $ Per Non-Paying User]]*Table2[[#This Row],[Non-Paying Users]],0)</f>
        <v>0</v>
      </c>
      <c r="J789" s="7" t="str" cm="1">
        <f t="array" ref="J789">_xlfn.IFS(Table2[[#This Row],[Current Upsell $ ]]=0,"",Table2[[#This Row],[Current Upsell $ ]]&gt;=400,"High",Table2[[#This Row],[Current Upsell $ ]]&gt;=100,"Medium", Table2[[#This Row],[Current Upsell $ ]]&lt;100,"Low")</f>
        <v/>
      </c>
      <c r="K7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0" spans="1:11" x14ac:dyDescent="0.2">
      <c r="A790">
        <v>100073</v>
      </c>
      <c r="B790" t="s">
        <v>3</v>
      </c>
      <c r="C790">
        <v>0</v>
      </c>
      <c r="D790">
        <v>3</v>
      </c>
      <c r="E790">
        <f>IF((Table2[[#This Row],[Number of Users]]-Table2[[#This Row],[Licenses Bought]]) &gt; 0,(Table2[[#This Row],[Number of Users]]-Table2[[#This Row],[Licenses Bought]]),0)</f>
        <v>3</v>
      </c>
      <c r="F790" s="1">
        <v>44166</v>
      </c>
      <c r="G790">
        <v>0</v>
      </c>
      <c r="H790" s="4">
        <v>10</v>
      </c>
      <c r="I790">
        <f xml:space="preserve"> IF(Table2[[#This Row],[Sales Month]]=MAX(Table2[Sales Month]),Table2[[#This Row],[Upsell $ Per Non-Paying User]]*Table2[[#This Row],[Non-Paying Users]],0)</f>
        <v>0</v>
      </c>
      <c r="J790" s="7" t="str" cm="1">
        <f t="array" ref="J790">_xlfn.IFS(Table2[[#This Row],[Current Upsell $ ]]=0,"",Table2[[#This Row],[Current Upsell $ ]]&gt;=400,"High",Table2[[#This Row],[Current Upsell $ ]]&gt;=100,"Medium", Table2[[#This Row],[Current Upsell $ ]]&lt;100,"Low")</f>
        <v/>
      </c>
      <c r="K7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1" spans="1:11" x14ac:dyDescent="0.2">
      <c r="A791">
        <v>100073</v>
      </c>
      <c r="B791" t="s">
        <v>3</v>
      </c>
      <c r="C791">
        <v>0</v>
      </c>
      <c r="D791">
        <v>3</v>
      </c>
      <c r="E791">
        <f>IF((Table2[[#This Row],[Number of Users]]-Table2[[#This Row],[Licenses Bought]]) &gt; 0,(Table2[[#This Row],[Number of Users]]-Table2[[#This Row],[Licenses Bought]]),0)</f>
        <v>3</v>
      </c>
      <c r="F791" s="1">
        <v>44197</v>
      </c>
      <c r="G791">
        <v>0</v>
      </c>
      <c r="H791" s="4">
        <v>10</v>
      </c>
      <c r="I791">
        <f xml:space="preserve"> IF(Table2[[#This Row],[Sales Month]]=MAX(Table2[Sales Month]),Table2[[#This Row],[Upsell $ Per Non-Paying User]]*Table2[[#This Row],[Non-Paying Users]],0)</f>
        <v>0</v>
      </c>
      <c r="J791" s="7" t="str" cm="1">
        <f t="array" ref="J791">_xlfn.IFS(Table2[[#This Row],[Current Upsell $ ]]=0,"",Table2[[#This Row],[Current Upsell $ ]]&gt;=400,"High",Table2[[#This Row],[Current Upsell $ ]]&gt;=100,"Medium", Table2[[#This Row],[Current Upsell $ ]]&lt;100,"Low")</f>
        <v/>
      </c>
      <c r="K7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2" spans="1:11" x14ac:dyDescent="0.2">
      <c r="A792">
        <v>100073</v>
      </c>
      <c r="B792" t="s">
        <v>3</v>
      </c>
      <c r="C792">
        <v>0</v>
      </c>
      <c r="D792">
        <v>3</v>
      </c>
      <c r="E792">
        <f>IF((Table2[[#This Row],[Number of Users]]-Table2[[#This Row],[Licenses Bought]]) &gt; 0,(Table2[[#This Row],[Number of Users]]-Table2[[#This Row],[Licenses Bought]]),0)</f>
        <v>3</v>
      </c>
      <c r="F792" s="1">
        <v>44228</v>
      </c>
      <c r="G792">
        <v>0</v>
      </c>
      <c r="H792" s="4">
        <v>10</v>
      </c>
      <c r="I792">
        <f xml:space="preserve"> IF(Table2[[#This Row],[Sales Month]]=MAX(Table2[Sales Month]),Table2[[#This Row],[Upsell $ Per Non-Paying User]]*Table2[[#This Row],[Non-Paying Users]],0)</f>
        <v>0</v>
      </c>
      <c r="J792" s="7" t="str" cm="1">
        <f t="array" ref="J792">_xlfn.IFS(Table2[[#This Row],[Current Upsell $ ]]=0,"",Table2[[#This Row],[Current Upsell $ ]]&gt;=400,"High",Table2[[#This Row],[Current Upsell $ ]]&gt;=100,"Medium", Table2[[#This Row],[Current Upsell $ ]]&lt;100,"Low")</f>
        <v/>
      </c>
      <c r="K7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3" spans="1:11" x14ac:dyDescent="0.2">
      <c r="A793">
        <v>100073</v>
      </c>
      <c r="B793" t="s">
        <v>3</v>
      </c>
      <c r="C793">
        <v>0</v>
      </c>
      <c r="D793">
        <v>3</v>
      </c>
      <c r="E793">
        <f>IF((Table2[[#This Row],[Number of Users]]-Table2[[#This Row],[Licenses Bought]]) &gt; 0,(Table2[[#This Row],[Number of Users]]-Table2[[#This Row],[Licenses Bought]]),0)</f>
        <v>3</v>
      </c>
      <c r="F793" s="1">
        <v>44256</v>
      </c>
      <c r="G793">
        <v>0</v>
      </c>
      <c r="H793" s="4">
        <v>10</v>
      </c>
      <c r="I793">
        <f xml:space="preserve"> IF(Table2[[#This Row],[Sales Month]]=MAX(Table2[Sales Month]),Table2[[#This Row],[Upsell $ Per Non-Paying User]]*Table2[[#This Row],[Non-Paying Users]],0)</f>
        <v>0</v>
      </c>
      <c r="J793" s="7" t="str" cm="1">
        <f t="array" ref="J793">_xlfn.IFS(Table2[[#This Row],[Current Upsell $ ]]=0,"",Table2[[#This Row],[Current Upsell $ ]]&gt;=400,"High",Table2[[#This Row],[Current Upsell $ ]]&gt;=100,"Medium", Table2[[#This Row],[Current Upsell $ ]]&lt;100,"Low")</f>
        <v/>
      </c>
      <c r="K7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4" spans="1:11" x14ac:dyDescent="0.2">
      <c r="A794">
        <v>100073</v>
      </c>
      <c r="B794" t="s">
        <v>3</v>
      </c>
      <c r="C794">
        <v>0</v>
      </c>
      <c r="D794">
        <v>3</v>
      </c>
      <c r="E794">
        <f>IF((Table2[[#This Row],[Number of Users]]-Table2[[#This Row],[Licenses Bought]]) &gt; 0,(Table2[[#This Row],[Number of Users]]-Table2[[#This Row],[Licenses Bought]]),0)</f>
        <v>3</v>
      </c>
      <c r="F794" s="1">
        <v>44287</v>
      </c>
      <c r="G794">
        <v>0</v>
      </c>
      <c r="H794" s="4">
        <v>10</v>
      </c>
      <c r="I794">
        <f xml:space="preserve"> IF(Table2[[#This Row],[Sales Month]]=MAX(Table2[Sales Month]),Table2[[#This Row],[Upsell $ Per Non-Paying User]]*Table2[[#This Row],[Non-Paying Users]],0)</f>
        <v>0</v>
      </c>
      <c r="J794" s="7" t="str" cm="1">
        <f t="array" ref="J794">_xlfn.IFS(Table2[[#This Row],[Current Upsell $ ]]=0,"",Table2[[#This Row],[Current Upsell $ ]]&gt;=400,"High",Table2[[#This Row],[Current Upsell $ ]]&gt;=100,"Medium", Table2[[#This Row],[Current Upsell $ ]]&lt;100,"Low")</f>
        <v/>
      </c>
      <c r="K7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5" spans="1:11" x14ac:dyDescent="0.2">
      <c r="A795">
        <v>100073</v>
      </c>
      <c r="B795" t="s">
        <v>3</v>
      </c>
      <c r="C795">
        <v>0</v>
      </c>
      <c r="D795">
        <v>3</v>
      </c>
      <c r="E795">
        <f>IF((Table2[[#This Row],[Number of Users]]-Table2[[#This Row],[Licenses Bought]]) &gt; 0,(Table2[[#This Row],[Number of Users]]-Table2[[#This Row],[Licenses Bought]]),0)</f>
        <v>3</v>
      </c>
      <c r="F795" s="1">
        <v>44317</v>
      </c>
      <c r="G795">
        <v>0</v>
      </c>
      <c r="H795" s="4">
        <v>10</v>
      </c>
      <c r="I795">
        <f xml:space="preserve"> IF(Table2[[#This Row],[Sales Month]]=MAX(Table2[Sales Month]),Table2[[#This Row],[Upsell $ Per Non-Paying User]]*Table2[[#This Row],[Non-Paying Users]],0)</f>
        <v>0</v>
      </c>
      <c r="J795" s="7" t="str" cm="1">
        <f t="array" ref="J795">_xlfn.IFS(Table2[[#This Row],[Current Upsell $ ]]=0,"",Table2[[#This Row],[Current Upsell $ ]]&gt;=400,"High",Table2[[#This Row],[Current Upsell $ ]]&gt;=100,"Medium", Table2[[#This Row],[Current Upsell $ ]]&lt;100,"Low")</f>
        <v/>
      </c>
      <c r="K7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6" spans="1:11" x14ac:dyDescent="0.2">
      <c r="A796">
        <v>100074</v>
      </c>
      <c r="B796" t="s">
        <v>3</v>
      </c>
      <c r="C796">
        <v>0</v>
      </c>
      <c r="D796">
        <v>3</v>
      </c>
      <c r="E796">
        <f>IF((Table2[[#This Row],[Number of Users]]-Table2[[#This Row],[Licenses Bought]]) &gt; 0,(Table2[[#This Row],[Number of Users]]-Table2[[#This Row],[Licenses Bought]]),0)</f>
        <v>3</v>
      </c>
      <c r="F796" s="1">
        <v>44013</v>
      </c>
      <c r="G796">
        <v>0</v>
      </c>
      <c r="H796" s="4">
        <v>10</v>
      </c>
      <c r="I796">
        <f xml:space="preserve"> IF(Table2[[#This Row],[Sales Month]]=MAX(Table2[Sales Month]),Table2[[#This Row],[Upsell $ Per Non-Paying User]]*Table2[[#This Row],[Non-Paying Users]],0)</f>
        <v>0</v>
      </c>
      <c r="J796" s="7" t="str" cm="1">
        <f t="array" ref="J796">_xlfn.IFS(Table2[[#This Row],[Current Upsell $ ]]=0,"",Table2[[#This Row],[Current Upsell $ ]]&gt;=400,"High",Table2[[#This Row],[Current Upsell $ ]]&gt;=100,"Medium", Table2[[#This Row],[Current Upsell $ ]]&lt;100,"Low")</f>
        <v/>
      </c>
      <c r="K7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7" spans="1:11" x14ac:dyDescent="0.2">
      <c r="A797">
        <v>100074</v>
      </c>
      <c r="B797" t="s">
        <v>0</v>
      </c>
      <c r="C797">
        <v>2</v>
      </c>
      <c r="D797">
        <v>3</v>
      </c>
      <c r="E797">
        <f>IF((Table2[[#This Row],[Number of Users]]-Table2[[#This Row],[Licenses Bought]]) &gt; 0,(Table2[[#This Row],[Number of Users]]-Table2[[#This Row],[Licenses Bought]]),0)</f>
        <v>1</v>
      </c>
      <c r="F797" s="1">
        <v>44044</v>
      </c>
      <c r="G797">
        <v>20</v>
      </c>
      <c r="H797" s="4">
        <v>10</v>
      </c>
      <c r="I797">
        <f xml:space="preserve"> IF(Table2[[#This Row],[Sales Month]]=MAX(Table2[Sales Month]),Table2[[#This Row],[Upsell $ Per Non-Paying User]]*Table2[[#This Row],[Non-Paying Users]],0)</f>
        <v>0</v>
      </c>
      <c r="J797" s="7" t="str" cm="1">
        <f t="array" ref="J797">_xlfn.IFS(Table2[[#This Row],[Current Upsell $ ]]=0,"",Table2[[#This Row],[Current Upsell $ ]]&gt;=400,"High",Table2[[#This Row],[Current Upsell $ ]]&gt;=100,"Medium", Table2[[#This Row],[Current Upsell $ ]]&lt;100,"Low")</f>
        <v/>
      </c>
      <c r="K7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8" spans="1:11" x14ac:dyDescent="0.2">
      <c r="A798">
        <v>100074</v>
      </c>
      <c r="B798" t="s">
        <v>0</v>
      </c>
      <c r="C798">
        <v>2</v>
      </c>
      <c r="D798">
        <v>3</v>
      </c>
      <c r="E798">
        <f>IF((Table2[[#This Row],[Number of Users]]-Table2[[#This Row],[Licenses Bought]]) &gt; 0,(Table2[[#This Row],[Number of Users]]-Table2[[#This Row],[Licenses Bought]]),0)</f>
        <v>1</v>
      </c>
      <c r="F798" s="1">
        <v>44075</v>
      </c>
      <c r="G798">
        <v>20</v>
      </c>
      <c r="H798" s="4">
        <v>10</v>
      </c>
      <c r="I798">
        <f xml:space="preserve"> IF(Table2[[#This Row],[Sales Month]]=MAX(Table2[Sales Month]),Table2[[#This Row],[Upsell $ Per Non-Paying User]]*Table2[[#This Row],[Non-Paying Users]],0)</f>
        <v>0</v>
      </c>
      <c r="J798" s="7" t="str" cm="1">
        <f t="array" ref="J798">_xlfn.IFS(Table2[[#This Row],[Current Upsell $ ]]=0,"",Table2[[#This Row],[Current Upsell $ ]]&gt;=400,"High",Table2[[#This Row],[Current Upsell $ ]]&gt;=100,"Medium", Table2[[#This Row],[Current Upsell $ ]]&lt;100,"Low")</f>
        <v/>
      </c>
      <c r="K7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799" spans="1:11" x14ac:dyDescent="0.2">
      <c r="A799">
        <v>100074</v>
      </c>
      <c r="B799" t="s">
        <v>0</v>
      </c>
      <c r="C799">
        <v>2</v>
      </c>
      <c r="D799">
        <v>2</v>
      </c>
      <c r="E799">
        <f>IF((Table2[[#This Row],[Number of Users]]-Table2[[#This Row],[Licenses Bought]]) &gt; 0,(Table2[[#This Row],[Number of Users]]-Table2[[#This Row],[Licenses Bought]]),0)</f>
        <v>0</v>
      </c>
      <c r="F799" s="1">
        <v>44105</v>
      </c>
      <c r="G799">
        <v>20</v>
      </c>
      <c r="H799" s="4">
        <v>10</v>
      </c>
      <c r="I799">
        <f xml:space="preserve"> IF(Table2[[#This Row],[Sales Month]]=MAX(Table2[Sales Month]),Table2[[#This Row],[Upsell $ Per Non-Paying User]]*Table2[[#This Row],[Non-Paying Users]],0)</f>
        <v>0</v>
      </c>
      <c r="J799" s="7" t="str" cm="1">
        <f t="array" ref="J799">_xlfn.IFS(Table2[[#This Row],[Current Upsell $ ]]=0,"",Table2[[#This Row],[Current Upsell $ ]]&gt;=400,"High",Table2[[#This Row],[Current Upsell $ ]]&gt;=100,"Medium", Table2[[#This Row],[Current Upsell $ ]]&lt;100,"Low")</f>
        <v/>
      </c>
      <c r="K7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0" spans="1:11" x14ac:dyDescent="0.2">
      <c r="A800">
        <v>100074</v>
      </c>
      <c r="B800" t="s">
        <v>0</v>
      </c>
      <c r="C800">
        <v>2</v>
      </c>
      <c r="D800">
        <v>3</v>
      </c>
      <c r="E800">
        <f>IF((Table2[[#This Row],[Number of Users]]-Table2[[#This Row],[Licenses Bought]]) &gt; 0,(Table2[[#This Row],[Number of Users]]-Table2[[#This Row],[Licenses Bought]]),0)</f>
        <v>1</v>
      </c>
      <c r="F800" s="1">
        <v>44136</v>
      </c>
      <c r="G800">
        <v>20</v>
      </c>
      <c r="H800" s="4">
        <v>10</v>
      </c>
      <c r="I800">
        <f xml:space="preserve"> IF(Table2[[#This Row],[Sales Month]]=MAX(Table2[Sales Month]),Table2[[#This Row],[Upsell $ Per Non-Paying User]]*Table2[[#This Row],[Non-Paying Users]],0)</f>
        <v>0</v>
      </c>
      <c r="J800" s="7" t="str" cm="1">
        <f t="array" ref="J800">_xlfn.IFS(Table2[[#This Row],[Current Upsell $ ]]=0,"",Table2[[#This Row],[Current Upsell $ ]]&gt;=400,"High",Table2[[#This Row],[Current Upsell $ ]]&gt;=100,"Medium", Table2[[#This Row],[Current Upsell $ ]]&lt;100,"Low")</f>
        <v/>
      </c>
      <c r="K8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1" spans="1:11" x14ac:dyDescent="0.2">
      <c r="A801">
        <v>100074</v>
      </c>
      <c r="B801" t="s">
        <v>0</v>
      </c>
      <c r="C801">
        <v>2</v>
      </c>
      <c r="D801">
        <v>3</v>
      </c>
      <c r="E801">
        <f>IF((Table2[[#This Row],[Number of Users]]-Table2[[#This Row],[Licenses Bought]]) &gt; 0,(Table2[[#This Row],[Number of Users]]-Table2[[#This Row],[Licenses Bought]]),0)</f>
        <v>1</v>
      </c>
      <c r="F801" s="1">
        <v>44166</v>
      </c>
      <c r="G801">
        <v>20</v>
      </c>
      <c r="H801" s="4">
        <v>10</v>
      </c>
      <c r="I801">
        <f xml:space="preserve"> IF(Table2[[#This Row],[Sales Month]]=MAX(Table2[Sales Month]),Table2[[#This Row],[Upsell $ Per Non-Paying User]]*Table2[[#This Row],[Non-Paying Users]],0)</f>
        <v>0</v>
      </c>
      <c r="J801" s="7" t="str" cm="1">
        <f t="array" ref="J801">_xlfn.IFS(Table2[[#This Row],[Current Upsell $ ]]=0,"",Table2[[#This Row],[Current Upsell $ ]]&gt;=400,"High",Table2[[#This Row],[Current Upsell $ ]]&gt;=100,"Medium", Table2[[#This Row],[Current Upsell $ ]]&lt;100,"Low")</f>
        <v/>
      </c>
      <c r="K8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2" spans="1:11" x14ac:dyDescent="0.2">
      <c r="A802">
        <v>100074</v>
      </c>
      <c r="B802" t="s">
        <v>0</v>
      </c>
      <c r="C802">
        <v>2</v>
      </c>
      <c r="D802">
        <v>3</v>
      </c>
      <c r="E802">
        <f>IF((Table2[[#This Row],[Number of Users]]-Table2[[#This Row],[Licenses Bought]]) &gt; 0,(Table2[[#This Row],[Number of Users]]-Table2[[#This Row],[Licenses Bought]]),0)</f>
        <v>1</v>
      </c>
      <c r="F802" s="1">
        <v>44197</v>
      </c>
      <c r="G802">
        <v>20</v>
      </c>
      <c r="H802" s="4">
        <v>10</v>
      </c>
      <c r="I802">
        <f xml:space="preserve"> IF(Table2[[#This Row],[Sales Month]]=MAX(Table2[Sales Month]),Table2[[#This Row],[Upsell $ Per Non-Paying User]]*Table2[[#This Row],[Non-Paying Users]],0)</f>
        <v>0</v>
      </c>
      <c r="J802" s="7" t="str" cm="1">
        <f t="array" ref="J802">_xlfn.IFS(Table2[[#This Row],[Current Upsell $ ]]=0,"",Table2[[#This Row],[Current Upsell $ ]]&gt;=400,"High",Table2[[#This Row],[Current Upsell $ ]]&gt;=100,"Medium", Table2[[#This Row],[Current Upsell $ ]]&lt;100,"Low")</f>
        <v/>
      </c>
      <c r="K8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3" spans="1:11" x14ac:dyDescent="0.2">
      <c r="A803">
        <v>100074</v>
      </c>
      <c r="B803" t="s">
        <v>0</v>
      </c>
      <c r="C803">
        <v>2</v>
      </c>
      <c r="D803">
        <v>3</v>
      </c>
      <c r="E803">
        <f>IF((Table2[[#This Row],[Number of Users]]-Table2[[#This Row],[Licenses Bought]]) &gt; 0,(Table2[[#This Row],[Number of Users]]-Table2[[#This Row],[Licenses Bought]]),0)</f>
        <v>1</v>
      </c>
      <c r="F803" s="1">
        <v>44228</v>
      </c>
      <c r="G803">
        <v>20</v>
      </c>
      <c r="H803" s="4">
        <v>10</v>
      </c>
      <c r="I803">
        <f xml:space="preserve"> IF(Table2[[#This Row],[Sales Month]]=MAX(Table2[Sales Month]),Table2[[#This Row],[Upsell $ Per Non-Paying User]]*Table2[[#This Row],[Non-Paying Users]],0)</f>
        <v>0</v>
      </c>
      <c r="J803" s="7" t="str" cm="1">
        <f t="array" ref="J803">_xlfn.IFS(Table2[[#This Row],[Current Upsell $ ]]=0,"",Table2[[#This Row],[Current Upsell $ ]]&gt;=400,"High",Table2[[#This Row],[Current Upsell $ ]]&gt;=100,"Medium", Table2[[#This Row],[Current Upsell $ ]]&lt;100,"Low")</f>
        <v/>
      </c>
      <c r="K8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4" spans="1:11" x14ac:dyDescent="0.2">
      <c r="A804">
        <v>100074</v>
      </c>
      <c r="B804" t="s">
        <v>0</v>
      </c>
      <c r="C804">
        <v>2</v>
      </c>
      <c r="D804">
        <v>3</v>
      </c>
      <c r="E804">
        <f>IF((Table2[[#This Row],[Number of Users]]-Table2[[#This Row],[Licenses Bought]]) &gt; 0,(Table2[[#This Row],[Number of Users]]-Table2[[#This Row],[Licenses Bought]]),0)</f>
        <v>1</v>
      </c>
      <c r="F804" s="1">
        <v>44256</v>
      </c>
      <c r="G804">
        <v>20</v>
      </c>
      <c r="H804" s="4">
        <v>10</v>
      </c>
      <c r="I804">
        <f xml:space="preserve"> IF(Table2[[#This Row],[Sales Month]]=MAX(Table2[Sales Month]),Table2[[#This Row],[Upsell $ Per Non-Paying User]]*Table2[[#This Row],[Non-Paying Users]],0)</f>
        <v>0</v>
      </c>
      <c r="J804" s="7" t="str" cm="1">
        <f t="array" ref="J804">_xlfn.IFS(Table2[[#This Row],[Current Upsell $ ]]=0,"",Table2[[#This Row],[Current Upsell $ ]]&gt;=400,"High",Table2[[#This Row],[Current Upsell $ ]]&gt;=100,"Medium", Table2[[#This Row],[Current Upsell $ ]]&lt;100,"Low")</f>
        <v/>
      </c>
      <c r="K8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5" spans="1:11" x14ac:dyDescent="0.2">
      <c r="A805">
        <v>100074</v>
      </c>
      <c r="B805" t="s">
        <v>0</v>
      </c>
      <c r="C805">
        <v>2</v>
      </c>
      <c r="D805">
        <v>3</v>
      </c>
      <c r="E805">
        <f>IF((Table2[[#This Row],[Number of Users]]-Table2[[#This Row],[Licenses Bought]]) &gt; 0,(Table2[[#This Row],[Number of Users]]-Table2[[#This Row],[Licenses Bought]]),0)</f>
        <v>1</v>
      </c>
      <c r="F805" s="1">
        <v>44287</v>
      </c>
      <c r="G805">
        <v>20</v>
      </c>
      <c r="H805" s="4">
        <v>10</v>
      </c>
      <c r="I805">
        <f xml:space="preserve"> IF(Table2[[#This Row],[Sales Month]]=MAX(Table2[Sales Month]),Table2[[#This Row],[Upsell $ Per Non-Paying User]]*Table2[[#This Row],[Non-Paying Users]],0)</f>
        <v>0</v>
      </c>
      <c r="J805" s="7" t="str" cm="1">
        <f t="array" ref="J805">_xlfn.IFS(Table2[[#This Row],[Current Upsell $ ]]=0,"",Table2[[#This Row],[Current Upsell $ ]]&gt;=400,"High",Table2[[#This Row],[Current Upsell $ ]]&gt;=100,"Medium", Table2[[#This Row],[Current Upsell $ ]]&lt;100,"Low")</f>
        <v/>
      </c>
      <c r="K8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6" spans="1:11" x14ac:dyDescent="0.2">
      <c r="A806">
        <v>100074</v>
      </c>
      <c r="B806" t="s">
        <v>0</v>
      </c>
      <c r="C806">
        <v>2</v>
      </c>
      <c r="D806">
        <v>3</v>
      </c>
      <c r="E806">
        <f>IF((Table2[[#This Row],[Number of Users]]-Table2[[#This Row],[Licenses Bought]]) &gt; 0,(Table2[[#This Row],[Number of Users]]-Table2[[#This Row],[Licenses Bought]]),0)</f>
        <v>1</v>
      </c>
      <c r="F806" s="1">
        <v>44317</v>
      </c>
      <c r="G806">
        <v>20</v>
      </c>
      <c r="H806" s="4">
        <v>10</v>
      </c>
      <c r="I806">
        <f xml:space="preserve"> IF(Table2[[#This Row],[Sales Month]]=MAX(Table2[Sales Month]),Table2[[#This Row],[Upsell $ Per Non-Paying User]]*Table2[[#This Row],[Non-Paying Users]],0)</f>
        <v>0</v>
      </c>
      <c r="J806" s="7" t="str" cm="1">
        <f t="array" ref="J806">_xlfn.IFS(Table2[[#This Row],[Current Upsell $ ]]=0,"",Table2[[#This Row],[Current Upsell $ ]]&gt;=400,"High",Table2[[#This Row],[Current Upsell $ ]]&gt;=100,"Medium", Table2[[#This Row],[Current Upsell $ ]]&lt;100,"Low")</f>
        <v/>
      </c>
      <c r="K8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7" spans="1:11" x14ac:dyDescent="0.2">
      <c r="A807">
        <v>100075</v>
      </c>
      <c r="B807" t="s">
        <v>3</v>
      </c>
      <c r="C807">
        <v>0</v>
      </c>
      <c r="D807">
        <v>2</v>
      </c>
      <c r="E807">
        <f>IF((Table2[[#This Row],[Number of Users]]-Table2[[#This Row],[Licenses Bought]]) &gt; 0,(Table2[[#This Row],[Number of Users]]-Table2[[#This Row],[Licenses Bought]]),0)</f>
        <v>2</v>
      </c>
      <c r="F807" s="1">
        <v>44013</v>
      </c>
      <c r="G807">
        <v>0</v>
      </c>
      <c r="H807" s="4">
        <v>10</v>
      </c>
      <c r="I807">
        <f xml:space="preserve"> IF(Table2[[#This Row],[Sales Month]]=MAX(Table2[Sales Month]),Table2[[#This Row],[Upsell $ Per Non-Paying User]]*Table2[[#This Row],[Non-Paying Users]],0)</f>
        <v>0</v>
      </c>
      <c r="J807" s="7" t="str" cm="1">
        <f t="array" ref="J807">_xlfn.IFS(Table2[[#This Row],[Current Upsell $ ]]=0,"",Table2[[#This Row],[Current Upsell $ ]]&gt;=400,"High",Table2[[#This Row],[Current Upsell $ ]]&gt;=100,"Medium", Table2[[#This Row],[Current Upsell $ ]]&lt;100,"Low")</f>
        <v/>
      </c>
      <c r="K8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8" spans="1:11" x14ac:dyDescent="0.2">
      <c r="A808">
        <v>100075</v>
      </c>
      <c r="B808" t="s">
        <v>0</v>
      </c>
      <c r="C808">
        <v>1</v>
      </c>
      <c r="D808">
        <v>2</v>
      </c>
      <c r="E808">
        <f>IF((Table2[[#This Row],[Number of Users]]-Table2[[#This Row],[Licenses Bought]]) &gt; 0,(Table2[[#This Row],[Number of Users]]-Table2[[#This Row],[Licenses Bought]]),0)</f>
        <v>1</v>
      </c>
      <c r="F808" s="1">
        <v>44044</v>
      </c>
      <c r="G808">
        <v>10</v>
      </c>
      <c r="H808" s="4">
        <v>10</v>
      </c>
      <c r="I808">
        <f xml:space="preserve"> IF(Table2[[#This Row],[Sales Month]]=MAX(Table2[Sales Month]),Table2[[#This Row],[Upsell $ Per Non-Paying User]]*Table2[[#This Row],[Non-Paying Users]],0)</f>
        <v>0</v>
      </c>
      <c r="J808" s="7" t="str" cm="1">
        <f t="array" ref="J808">_xlfn.IFS(Table2[[#This Row],[Current Upsell $ ]]=0,"",Table2[[#This Row],[Current Upsell $ ]]&gt;=400,"High",Table2[[#This Row],[Current Upsell $ ]]&gt;=100,"Medium", Table2[[#This Row],[Current Upsell $ ]]&lt;100,"Low")</f>
        <v/>
      </c>
      <c r="K8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09" spans="1:11" x14ac:dyDescent="0.2">
      <c r="A809">
        <v>100075</v>
      </c>
      <c r="B809" t="s">
        <v>0</v>
      </c>
      <c r="C809">
        <v>1</v>
      </c>
      <c r="D809">
        <v>2</v>
      </c>
      <c r="E809">
        <f>IF((Table2[[#This Row],[Number of Users]]-Table2[[#This Row],[Licenses Bought]]) &gt; 0,(Table2[[#This Row],[Number of Users]]-Table2[[#This Row],[Licenses Bought]]),0)</f>
        <v>1</v>
      </c>
      <c r="F809" s="1">
        <v>44075</v>
      </c>
      <c r="G809">
        <v>10</v>
      </c>
      <c r="H809" s="4">
        <v>10</v>
      </c>
      <c r="I809">
        <f xml:space="preserve"> IF(Table2[[#This Row],[Sales Month]]=MAX(Table2[Sales Month]),Table2[[#This Row],[Upsell $ Per Non-Paying User]]*Table2[[#This Row],[Non-Paying Users]],0)</f>
        <v>0</v>
      </c>
      <c r="J809" s="7" t="str" cm="1">
        <f t="array" ref="J809">_xlfn.IFS(Table2[[#This Row],[Current Upsell $ ]]=0,"",Table2[[#This Row],[Current Upsell $ ]]&gt;=400,"High",Table2[[#This Row],[Current Upsell $ ]]&gt;=100,"Medium", Table2[[#This Row],[Current Upsell $ ]]&lt;100,"Low")</f>
        <v/>
      </c>
      <c r="K8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0" spans="1:11" x14ac:dyDescent="0.2">
      <c r="A810">
        <v>100075</v>
      </c>
      <c r="B810" t="s">
        <v>0</v>
      </c>
      <c r="C810">
        <v>1</v>
      </c>
      <c r="D810">
        <v>1</v>
      </c>
      <c r="E810">
        <f>IF((Table2[[#This Row],[Number of Users]]-Table2[[#This Row],[Licenses Bought]]) &gt; 0,(Table2[[#This Row],[Number of Users]]-Table2[[#This Row],[Licenses Bought]]),0)</f>
        <v>0</v>
      </c>
      <c r="F810" s="1">
        <v>44105</v>
      </c>
      <c r="G810">
        <v>10</v>
      </c>
      <c r="H810" s="4">
        <v>10</v>
      </c>
      <c r="I810">
        <f xml:space="preserve"> IF(Table2[[#This Row],[Sales Month]]=MAX(Table2[Sales Month]),Table2[[#This Row],[Upsell $ Per Non-Paying User]]*Table2[[#This Row],[Non-Paying Users]],0)</f>
        <v>0</v>
      </c>
      <c r="J810" s="7" t="str" cm="1">
        <f t="array" ref="J810">_xlfn.IFS(Table2[[#This Row],[Current Upsell $ ]]=0,"",Table2[[#This Row],[Current Upsell $ ]]&gt;=400,"High",Table2[[#This Row],[Current Upsell $ ]]&gt;=100,"Medium", Table2[[#This Row],[Current Upsell $ ]]&lt;100,"Low")</f>
        <v/>
      </c>
      <c r="K8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1" spans="1:11" x14ac:dyDescent="0.2">
      <c r="A811">
        <v>100076</v>
      </c>
      <c r="B811" t="s">
        <v>3</v>
      </c>
      <c r="C811">
        <v>0</v>
      </c>
      <c r="D811">
        <v>2</v>
      </c>
      <c r="E811">
        <f>IF((Table2[[#This Row],[Number of Users]]-Table2[[#This Row],[Licenses Bought]]) &gt; 0,(Table2[[#This Row],[Number of Users]]-Table2[[#This Row],[Licenses Bought]]),0)</f>
        <v>2</v>
      </c>
      <c r="F811" s="1">
        <v>44013</v>
      </c>
      <c r="G811">
        <v>0</v>
      </c>
      <c r="H811" s="4">
        <v>10</v>
      </c>
      <c r="I811">
        <f xml:space="preserve"> IF(Table2[[#This Row],[Sales Month]]=MAX(Table2[Sales Month]),Table2[[#This Row],[Upsell $ Per Non-Paying User]]*Table2[[#This Row],[Non-Paying Users]],0)</f>
        <v>0</v>
      </c>
      <c r="J811" s="7" t="str" cm="1">
        <f t="array" ref="J811">_xlfn.IFS(Table2[[#This Row],[Current Upsell $ ]]=0,"",Table2[[#This Row],[Current Upsell $ ]]&gt;=400,"High",Table2[[#This Row],[Current Upsell $ ]]&gt;=100,"Medium", Table2[[#This Row],[Current Upsell $ ]]&lt;100,"Low")</f>
        <v/>
      </c>
      <c r="K8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2" spans="1:11" x14ac:dyDescent="0.2">
      <c r="A812">
        <v>100076</v>
      </c>
      <c r="B812" t="s">
        <v>3</v>
      </c>
      <c r="C812">
        <v>0</v>
      </c>
      <c r="D812">
        <v>2</v>
      </c>
      <c r="E812">
        <f>IF((Table2[[#This Row],[Number of Users]]-Table2[[#This Row],[Licenses Bought]]) &gt; 0,(Table2[[#This Row],[Number of Users]]-Table2[[#This Row],[Licenses Bought]]),0)</f>
        <v>2</v>
      </c>
      <c r="F812" s="1">
        <v>44044</v>
      </c>
      <c r="G812">
        <v>0</v>
      </c>
      <c r="H812" s="4">
        <v>10</v>
      </c>
      <c r="I812">
        <f xml:space="preserve"> IF(Table2[[#This Row],[Sales Month]]=MAX(Table2[Sales Month]),Table2[[#This Row],[Upsell $ Per Non-Paying User]]*Table2[[#This Row],[Non-Paying Users]],0)</f>
        <v>0</v>
      </c>
      <c r="J812" s="7" t="str" cm="1">
        <f t="array" ref="J812">_xlfn.IFS(Table2[[#This Row],[Current Upsell $ ]]=0,"",Table2[[#This Row],[Current Upsell $ ]]&gt;=400,"High",Table2[[#This Row],[Current Upsell $ ]]&gt;=100,"Medium", Table2[[#This Row],[Current Upsell $ ]]&lt;100,"Low")</f>
        <v/>
      </c>
      <c r="K8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3" spans="1:11" x14ac:dyDescent="0.2">
      <c r="A813">
        <v>100076</v>
      </c>
      <c r="B813" t="s">
        <v>3</v>
      </c>
      <c r="C813">
        <v>0</v>
      </c>
      <c r="D813">
        <v>2</v>
      </c>
      <c r="E813">
        <f>IF((Table2[[#This Row],[Number of Users]]-Table2[[#This Row],[Licenses Bought]]) &gt; 0,(Table2[[#This Row],[Number of Users]]-Table2[[#This Row],[Licenses Bought]]),0)</f>
        <v>2</v>
      </c>
      <c r="F813" s="1">
        <v>44075</v>
      </c>
      <c r="G813">
        <v>0</v>
      </c>
      <c r="H813" s="4">
        <v>10</v>
      </c>
      <c r="I813">
        <f xml:space="preserve"> IF(Table2[[#This Row],[Sales Month]]=MAX(Table2[Sales Month]),Table2[[#This Row],[Upsell $ Per Non-Paying User]]*Table2[[#This Row],[Non-Paying Users]],0)</f>
        <v>0</v>
      </c>
      <c r="J813" s="7" t="str" cm="1">
        <f t="array" ref="J813">_xlfn.IFS(Table2[[#This Row],[Current Upsell $ ]]=0,"",Table2[[#This Row],[Current Upsell $ ]]&gt;=400,"High",Table2[[#This Row],[Current Upsell $ ]]&gt;=100,"Medium", Table2[[#This Row],[Current Upsell $ ]]&lt;100,"Low")</f>
        <v/>
      </c>
      <c r="K8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4" spans="1:11" x14ac:dyDescent="0.2">
      <c r="A814">
        <v>100076</v>
      </c>
      <c r="B814" t="s">
        <v>3</v>
      </c>
      <c r="C814">
        <v>0</v>
      </c>
      <c r="D814">
        <v>2</v>
      </c>
      <c r="E814">
        <f>IF((Table2[[#This Row],[Number of Users]]-Table2[[#This Row],[Licenses Bought]]) &gt; 0,(Table2[[#This Row],[Number of Users]]-Table2[[#This Row],[Licenses Bought]]),0)</f>
        <v>2</v>
      </c>
      <c r="F814" s="1">
        <v>44105</v>
      </c>
      <c r="G814">
        <v>0</v>
      </c>
      <c r="H814" s="4">
        <v>10</v>
      </c>
      <c r="I814">
        <f xml:space="preserve"> IF(Table2[[#This Row],[Sales Month]]=MAX(Table2[Sales Month]),Table2[[#This Row],[Upsell $ Per Non-Paying User]]*Table2[[#This Row],[Non-Paying Users]],0)</f>
        <v>0</v>
      </c>
      <c r="J814" s="7" t="str" cm="1">
        <f t="array" ref="J814">_xlfn.IFS(Table2[[#This Row],[Current Upsell $ ]]=0,"",Table2[[#This Row],[Current Upsell $ ]]&gt;=400,"High",Table2[[#This Row],[Current Upsell $ ]]&gt;=100,"Medium", Table2[[#This Row],[Current Upsell $ ]]&lt;100,"Low")</f>
        <v/>
      </c>
      <c r="K8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5" spans="1:11" x14ac:dyDescent="0.2">
      <c r="A815">
        <v>100076</v>
      </c>
      <c r="B815" t="s">
        <v>3</v>
      </c>
      <c r="C815">
        <v>0</v>
      </c>
      <c r="D815">
        <v>1</v>
      </c>
      <c r="E815">
        <f>IF((Table2[[#This Row],[Number of Users]]-Table2[[#This Row],[Licenses Bought]]) &gt; 0,(Table2[[#This Row],[Number of Users]]-Table2[[#This Row],[Licenses Bought]]),0)</f>
        <v>1</v>
      </c>
      <c r="F815" s="1">
        <v>44136</v>
      </c>
      <c r="G815">
        <v>0</v>
      </c>
      <c r="H815" s="4">
        <v>10</v>
      </c>
      <c r="I815">
        <f xml:space="preserve"> IF(Table2[[#This Row],[Sales Month]]=MAX(Table2[Sales Month]),Table2[[#This Row],[Upsell $ Per Non-Paying User]]*Table2[[#This Row],[Non-Paying Users]],0)</f>
        <v>0</v>
      </c>
      <c r="J815" s="7" t="str" cm="1">
        <f t="array" ref="J815">_xlfn.IFS(Table2[[#This Row],[Current Upsell $ ]]=0,"",Table2[[#This Row],[Current Upsell $ ]]&gt;=400,"High",Table2[[#This Row],[Current Upsell $ ]]&gt;=100,"Medium", Table2[[#This Row],[Current Upsell $ ]]&lt;100,"Low")</f>
        <v/>
      </c>
      <c r="K8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6" spans="1:11" x14ac:dyDescent="0.2">
      <c r="A816">
        <v>100076</v>
      </c>
      <c r="B816" t="s">
        <v>3</v>
      </c>
      <c r="C816">
        <v>0</v>
      </c>
      <c r="D816">
        <v>2</v>
      </c>
      <c r="E816">
        <f>IF((Table2[[#This Row],[Number of Users]]-Table2[[#This Row],[Licenses Bought]]) &gt; 0,(Table2[[#This Row],[Number of Users]]-Table2[[#This Row],[Licenses Bought]]),0)</f>
        <v>2</v>
      </c>
      <c r="F816" s="1">
        <v>44166</v>
      </c>
      <c r="G816">
        <v>0</v>
      </c>
      <c r="H816" s="4">
        <v>10</v>
      </c>
      <c r="I816">
        <f xml:space="preserve"> IF(Table2[[#This Row],[Sales Month]]=MAX(Table2[Sales Month]),Table2[[#This Row],[Upsell $ Per Non-Paying User]]*Table2[[#This Row],[Non-Paying Users]],0)</f>
        <v>0</v>
      </c>
      <c r="J816" s="7" t="str" cm="1">
        <f t="array" ref="J816">_xlfn.IFS(Table2[[#This Row],[Current Upsell $ ]]=0,"",Table2[[#This Row],[Current Upsell $ ]]&gt;=400,"High",Table2[[#This Row],[Current Upsell $ ]]&gt;=100,"Medium", Table2[[#This Row],[Current Upsell $ ]]&lt;100,"Low")</f>
        <v/>
      </c>
      <c r="K8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7" spans="1:11" x14ac:dyDescent="0.2">
      <c r="A817">
        <v>100076</v>
      </c>
      <c r="B817" t="s">
        <v>3</v>
      </c>
      <c r="C817">
        <v>0</v>
      </c>
      <c r="D817">
        <v>2</v>
      </c>
      <c r="E817">
        <f>IF((Table2[[#This Row],[Number of Users]]-Table2[[#This Row],[Licenses Bought]]) &gt; 0,(Table2[[#This Row],[Number of Users]]-Table2[[#This Row],[Licenses Bought]]),0)</f>
        <v>2</v>
      </c>
      <c r="F817" s="1">
        <v>44197</v>
      </c>
      <c r="G817">
        <v>0</v>
      </c>
      <c r="H817" s="4">
        <v>10</v>
      </c>
      <c r="I817">
        <f xml:space="preserve"> IF(Table2[[#This Row],[Sales Month]]=MAX(Table2[Sales Month]),Table2[[#This Row],[Upsell $ Per Non-Paying User]]*Table2[[#This Row],[Non-Paying Users]],0)</f>
        <v>0</v>
      </c>
      <c r="J817" s="7" t="str" cm="1">
        <f t="array" ref="J817">_xlfn.IFS(Table2[[#This Row],[Current Upsell $ ]]=0,"",Table2[[#This Row],[Current Upsell $ ]]&gt;=400,"High",Table2[[#This Row],[Current Upsell $ ]]&gt;=100,"Medium", Table2[[#This Row],[Current Upsell $ ]]&lt;100,"Low")</f>
        <v/>
      </c>
      <c r="K8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8" spans="1:11" x14ac:dyDescent="0.2">
      <c r="A818">
        <v>100076</v>
      </c>
      <c r="B818" t="s">
        <v>3</v>
      </c>
      <c r="C818">
        <v>0</v>
      </c>
      <c r="D818">
        <v>2</v>
      </c>
      <c r="E818">
        <f>IF((Table2[[#This Row],[Number of Users]]-Table2[[#This Row],[Licenses Bought]]) &gt; 0,(Table2[[#This Row],[Number of Users]]-Table2[[#This Row],[Licenses Bought]]),0)</f>
        <v>2</v>
      </c>
      <c r="F818" s="1">
        <v>44228</v>
      </c>
      <c r="G818">
        <v>0</v>
      </c>
      <c r="H818" s="4">
        <v>10</v>
      </c>
      <c r="I818">
        <f xml:space="preserve"> IF(Table2[[#This Row],[Sales Month]]=MAX(Table2[Sales Month]),Table2[[#This Row],[Upsell $ Per Non-Paying User]]*Table2[[#This Row],[Non-Paying Users]],0)</f>
        <v>0</v>
      </c>
      <c r="J818" s="7" t="str" cm="1">
        <f t="array" ref="J818">_xlfn.IFS(Table2[[#This Row],[Current Upsell $ ]]=0,"",Table2[[#This Row],[Current Upsell $ ]]&gt;=400,"High",Table2[[#This Row],[Current Upsell $ ]]&gt;=100,"Medium", Table2[[#This Row],[Current Upsell $ ]]&lt;100,"Low")</f>
        <v/>
      </c>
      <c r="K8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19" spans="1:11" x14ac:dyDescent="0.2">
      <c r="A819">
        <v>100076</v>
      </c>
      <c r="B819" t="s">
        <v>3</v>
      </c>
      <c r="C819">
        <v>0</v>
      </c>
      <c r="D819">
        <v>2</v>
      </c>
      <c r="E819">
        <f>IF((Table2[[#This Row],[Number of Users]]-Table2[[#This Row],[Licenses Bought]]) &gt; 0,(Table2[[#This Row],[Number of Users]]-Table2[[#This Row],[Licenses Bought]]),0)</f>
        <v>2</v>
      </c>
      <c r="F819" s="1">
        <v>44256</v>
      </c>
      <c r="G819">
        <v>0</v>
      </c>
      <c r="H819" s="4">
        <v>10</v>
      </c>
      <c r="I819">
        <f xml:space="preserve"> IF(Table2[[#This Row],[Sales Month]]=MAX(Table2[Sales Month]),Table2[[#This Row],[Upsell $ Per Non-Paying User]]*Table2[[#This Row],[Non-Paying Users]],0)</f>
        <v>0</v>
      </c>
      <c r="J819" s="7" t="str" cm="1">
        <f t="array" ref="J819">_xlfn.IFS(Table2[[#This Row],[Current Upsell $ ]]=0,"",Table2[[#This Row],[Current Upsell $ ]]&gt;=400,"High",Table2[[#This Row],[Current Upsell $ ]]&gt;=100,"Medium", Table2[[#This Row],[Current Upsell $ ]]&lt;100,"Low")</f>
        <v/>
      </c>
      <c r="K8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0" spans="1:11" x14ac:dyDescent="0.2">
      <c r="A820">
        <v>100076</v>
      </c>
      <c r="B820" t="s">
        <v>3</v>
      </c>
      <c r="C820">
        <v>0</v>
      </c>
      <c r="D820">
        <v>2</v>
      </c>
      <c r="E820">
        <f>IF((Table2[[#This Row],[Number of Users]]-Table2[[#This Row],[Licenses Bought]]) &gt; 0,(Table2[[#This Row],[Number of Users]]-Table2[[#This Row],[Licenses Bought]]),0)</f>
        <v>2</v>
      </c>
      <c r="F820" s="1">
        <v>44287</v>
      </c>
      <c r="G820">
        <v>0</v>
      </c>
      <c r="H820" s="4">
        <v>10</v>
      </c>
      <c r="I820">
        <f xml:space="preserve"> IF(Table2[[#This Row],[Sales Month]]=MAX(Table2[Sales Month]),Table2[[#This Row],[Upsell $ Per Non-Paying User]]*Table2[[#This Row],[Non-Paying Users]],0)</f>
        <v>0</v>
      </c>
      <c r="J820" s="7" t="str" cm="1">
        <f t="array" ref="J820">_xlfn.IFS(Table2[[#This Row],[Current Upsell $ ]]=0,"",Table2[[#This Row],[Current Upsell $ ]]&gt;=400,"High",Table2[[#This Row],[Current Upsell $ ]]&gt;=100,"Medium", Table2[[#This Row],[Current Upsell $ ]]&lt;100,"Low")</f>
        <v/>
      </c>
      <c r="K8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1" spans="1:11" x14ac:dyDescent="0.2">
      <c r="A821">
        <v>100076</v>
      </c>
      <c r="B821" t="s">
        <v>3</v>
      </c>
      <c r="C821">
        <v>0</v>
      </c>
      <c r="D821">
        <v>2</v>
      </c>
      <c r="E821">
        <f>IF((Table2[[#This Row],[Number of Users]]-Table2[[#This Row],[Licenses Bought]]) &gt; 0,(Table2[[#This Row],[Number of Users]]-Table2[[#This Row],[Licenses Bought]]),0)</f>
        <v>2</v>
      </c>
      <c r="F821" s="1">
        <v>44317</v>
      </c>
      <c r="G821">
        <v>0</v>
      </c>
      <c r="H821" s="4">
        <v>10</v>
      </c>
      <c r="I821">
        <f xml:space="preserve"> IF(Table2[[#This Row],[Sales Month]]=MAX(Table2[Sales Month]),Table2[[#This Row],[Upsell $ Per Non-Paying User]]*Table2[[#This Row],[Non-Paying Users]],0)</f>
        <v>0</v>
      </c>
      <c r="J821" s="7" t="str" cm="1">
        <f t="array" ref="J821">_xlfn.IFS(Table2[[#This Row],[Current Upsell $ ]]=0,"",Table2[[#This Row],[Current Upsell $ ]]&gt;=400,"High",Table2[[#This Row],[Current Upsell $ ]]&gt;=100,"Medium", Table2[[#This Row],[Current Upsell $ ]]&lt;100,"Low")</f>
        <v/>
      </c>
      <c r="K8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2" spans="1:11" x14ac:dyDescent="0.2">
      <c r="A822">
        <v>100077</v>
      </c>
      <c r="B822" t="s">
        <v>3</v>
      </c>
      <c r="C822">
        <v>0</v>
      </c>
      <c r="D822">
        <v>2</v>
      </c>
      <c r="E822">
        <f>IF((Table2[[#This Row],[Number of Users]]-Table2[[#This Row],[Licenses Bought]]) &gt; 0,(Table2[[#This Row],[Number of Users]]-Table2[[#This Row],[Licenses Bought]]),0)</f>
        <v>2</v>
      </c>
      <c r="F822" s="1">
        <v>44013</v>
      </c>
      <c r="G822">
        <v>0</v>
      </c>
      <c r="H822" s="4">
        <v>10</v>
      </c>
      <c r="I822">
        <f xml:space="preserve"> IF(Table2[[#This Row],[Sales Month]]=MAX(Table2[Sales Month]),Table2[[#This Row],[Upsell $ Per Non-Paying User]]*Table2[[#This Row],[Non-Paying Users]],0)</f>
        <v>0</v>
      </c>
      <c r="J822" s="7" t="str" cm="1">
        <f t="array" ref="J822">_xlfn.IFS(Table2[[#This Row],[Current Upsell $ ]]=0,"",Table2[[#This Row],[Current Upsell $ ]]&gt;=400,"High",Table2[[#This Row],[Current Upsell $ ]]&gt;=100,"Medium", Table2[[#This Row],[Current Upsell $ ]]&lt;100,"Low")</f>
        <v/>
      </c>
      <c r="K8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3" spans="1:11" x14ac:dyDescent="0.2">
      <c r="A823">
        <v>100077</v>
      </c>
      <c r="B823" t="s">
        <v>3</v>
      </c>
      <c r="C823">
        <v>0</v>
      </c>
      <c r="D823">
        <v>2</v>
      </c>
      <c r="E823">
        <f>IF((Table2[[#This Row],[Number of Users]]-Table2[[#This Row],[Licenses Bought]]) &gt; 0,(Table2[[#This Row],[Number of Users]]-Table2[[#This Row],[Licenses Bought]]),0)</f>
        <v>2</v>
      </c>
      <c r="F823" s="1">
        <v>44044</v>
      </c>
      <c r="G823">
        <v>0</v>
      </c>
      <c r="H823" s="4">
        <v>10</v>
      </c>
      <c r="I823">
        <f xml:space="preserve"> IF(Table2[[#This Row],[Sales Month]]=MAX(Table2[Sales Month]),Table2[[#This Row],[Upsell $ Per Non-Paying User]]*Table2[[#This Row],[Non-Paying Users]],0)</f>
        <v>0</v>
      </c>
      <c r="J823" s="7" t="str" cm="1">
        <f t="array" ref="J823">_xlfn.IFS(Table2[[#This Row],[Current Upsell $ ]]=0,"",Table2[[#This Row],[Current Upsell $ ]]&gt;=400,"High",Table2[[#This Row],[Current Upsell $ ]]&gt;=100,"Medium", Table2[[#This Row],[Current Upsell $ ]]&lt;100,"Low")</f>
        <v/>
      </c>
      <c r="K8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4" spans="1:11" x14ac:dyDescent="0.2">
      <c r="A824">
        <v>100077</v>
      </c>
      <c r="B824" t="s">
        <v>3</v>
      </c>
      <c r="C824">
        <v>0</v>
      </c>
      <c r="D824">
        <v>2</v>
      </c>
      <c r="E824">
        <f>IF((Table2[[#This Row],[Number of Users]]-Table2[[#This Row],[Licenses Bought]]) &gt; 0,(Table2[[#This Row],[Number of Users]]-Table2[[#This Row],[Licenses Bought]]),0)</f>
        <v>2</v>
      </c>
      <c r="F824" s="1">
        <v>44075</v>
      </c>
      <c r="G824">
        <v>0</v>
      </c>
      <c r="H824" s="4">
        <v>10</v>
      </c>
      <c r="I824">
        <f xml:space="preserve"> IF(Table2[[#This Row],[Sales Month]]=MAX(Table2[Sales Month]),Table2[[#This Row],[Upsell $ Per Non-Paying User]]*Table2[[#This Row],[Non-Paying Users]],0)</f>
        <v>0</v>
      </c>
      <c r="J824" s="7" t="str" cm="1">
        <f t="array" ref="J824">_xlfn.IFS(Table2[[#This Row],[Current Upsell $ ]]=0,"",Table2[[#This Row],[Current Upsell $ ]]&gt;=400,"High",Table2[[#This Row],[Current Upsell $ ]]&gt;=100,"Medium", Table2[[#This Row],[Current Upsell $ ]]&lt;100,"Low")</f>
        <v/>
      </c>
      <c r="K8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5" spans="1:11" x14ac:dyDescent="0.2">
      <c r="A825">
        <v>100077</v>
      </c>
      <c r="B825" t="s">
        <v>3</v>
      </c>
      <c r="C825">
        <v>0</v>
      </c>
      <c r="D825">
        <v>2</v>
      </c>
      <c r="E825">
        <f>IF((Table2[[#This Row],[Number of Users]]-Table2[[#This Row],[Licenses Bought]]) &gt; 0,(Table2[[#This Row],[Number of Users]]-Table2[[#This Row],[Licenses Bought]]),0)</f>
        <v>2</v>
      </c>
      <c r="F825" s="1">
        <v>44105</v>
      </c>
      <c r="G825">
        <v>0</v>
      </c>
      <c r="H825" s="4">
        <v>10</v>
      </c>
      <c r="I825">
        <f xml:space="preserve"> IF(Table2[[#This Row],[Sales Month]]=MAX(Table2[Sales Month]),Table2[[#This Row],[Upsell $ Per Non-Paying User]]*Table2[[#This Row],[Non-Paying Users]],0)</f>
        <v>0</v>
      </c>
      <c r="J825" s="7" t="str" cm="1">
        <f t="array" ref="J825">_xlfn.IFS(Table2[[#This Row],[Current Upsell $ ]]=0,"",Table2[[#This Row],[Current Upsell $ ]]&gt;=400,"High",Table2[[#This Row],[Current Upsell $ ]]&gt;=100,"Medium", Table2[[#This Row],[Current Upsell $ ]]&lt;100,"Low")</f>
        <v/>
      </c>
      <c r="K8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6" spans="1:11" x14ac:dyDescent="0.2">
      <c r="A826">
        <v>100077</v>
      </c>
      <c r="B826" t="s">
        <v>3</v>
      </c>
      <c r="C826">
        <v>0</v>
      </c>
      <c r="D826">
        <v>2</v>
      </c>
      <c r="E826">
        <f>IF((Table2[[#This Row],[Number of Users]]-Table2[[#This Row],[Licenses Bought]]) &gt; 0,(Table2[[#This Row],[Number of Users]]-Table2[[#This Row],[Licenses Bought]]),0)</f>
        <v>2</v>
      </c>
      <c r="F826" s="1">
        <v>44136</v>
      </c>
      <c r="G826">
        <v>0</v>
      </c>
      <c r="H826" s="4">
        <v>10</v>
      </c>
      <c r="I826">
        <f xml:space="preserve"> IF(Table2[[#This Row],[Sales Month]]=MAX(Table2[Sales Month]),Table2[[#This Row],[Upsell $ Per Non-Paying User]]*Table2[[#This Row],[Non-Paying Users]],0)</f>
        <v>0</v>
      </c>
      <c r="J826" s="7" t="str" cm="1">
        <f t="array" ref="J826">_xlfn.IFS(Table2[[#This Row],[Current Upsell $ ]]=0,"",Table2[[#This Row],[Current Upsell $ ]]&gt;=400,"High",Table2[[#This Row],[Current Upsell $ ]]&gt;=100,"Medium", Table2[[#This Row],[Current Upsell $ ]]&lt;100,"Low")</f>
        <v/>
      </c>
      <c r="K8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7" spans="1:11" x14ac:dyDescent="0.2">
      <c r="A827">
        <v>100077</v>
      </c>
      <c r="B827" t="s">
        <v>3</v>
      </c>
      <c r="C827">
        <v>0</v>
      </c>
      <c r="D827">
        <v>2</v>
      </c>
      <c r="E827">
        <f>IF((Table2[[#This Row],[Number of Users]]-Table2[[#This Row],[Licenses Bought]]) &gt; 0,(Table2[[#This Row],[Number of Users]]-Table2[[#This Row],[Licenses Bought]]),0)</f>
        <v>2</v>
      </c>
      <c r="F827" s="1">
        <v>44166</v>
      </c>
      <c r="G827">
        <v>0</v>
      </c>
      <c r="H827" s="4">
        <v>10</v>
      </c>
      <c r="I827">
        <f xml:space="preserve"> IF(Table2[[#This Row],[Sales Month]]=MAX(Table2[Sales Month]),Table2[[#This Row],[Upsell $ Per Non-Paying User]]*Table2[[#This Row],[Non-Paying Users]],0)</f>
        <v>0</v>
      </c>
      <c r="J827" s="7" t="str" cm="1">
        <f t="array" ref="J827">_xlfn.IFS(Table2[[#This Row],[Current Upsell $ ]]=0,"",Table2[[#This Row],[Current Upsell $ ]]&gt;=400,"High",Table2[[#This Row],[Current Upsell $ ]]&gt;=100,"Medium", Table2[[#This Row],[Current Upsell $ ]]&lt;100,"Low")</f>
        <v/>
      </c>
      <c r="K8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8" spans="1:11" x14ac:dyDescent="0.2">
      <c r="A828">
        <v>100077</v>
      </c>
      <c r="B828" t="s">
        <v>3</v>
      </c>
      <c r="C828">
        <v>0</v>
      </c>
      <c r="D828">
        <v>2</v>
      </c>
      <c r="E828">
        <f>IF((Table2[[#This Row],[Number of Users]]-Table2[[#This Row],[Licenses Bought]]) &gt; 0,(Table2[[#This Row],[Number of Users]]-Table2[[#This Row],[Licenses Bought]]),0)</f>
        <v>2</v>
      </c>
      <c r="F828" s="1">
        <v>44197</v>
      </c>
      <c r="G828">
        <v>0</v>
      </c>
      <c r="H828" s="4">
        <v>10</v>
      </c>
      <c r="I828">
        <f xml:space="preserve"> IF(Table2[[#This Row],[Sales Month]]=MAX(Table2[Sales Month]),Table2[[#This Row],[Upsell $ Per Non-Paying User]]*Table2[[#This Row],[Non-Paying Users]],0)</f>
        <v>0</v>
      </c>
      <c r="J828" s="7" t="str" cm="1">
        <f t="array" ref="J828">_xlfn.IFS(Table2[[#This Row],[Current Upsell $ ]]=0,"",Table2[[#This Row],[Current Upsell $ ]]&gt;=400,"High",Table2[[#This Row],[Current Upsell $ ]]&gt;=100,"Medium", Table2[[#This Row],[Current Upsell $ ]]&lt;100,"Low")</f>
        <v/>
      </c>
      <c r="K8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29" spans="1:11" x14ac:dyDescent="0.2">
      <c r="A829">
        <v>100077</v>
      </c>
      <c r="B829" t="s">
        <v>3</v>
      </c>
      <c r="C829">
        <v>0</v>
      </c>
      <c r="D829">
        <v>2</v>
      </c>
      <c r="E829">
        <f>IF((Table2[[#This Row],[Number of Users]]-Table2[[#This Row],[Licenses Bought]]) &gt; 0,(Table2[[#This Row],[Number of Users]]-Table2[[#This Row],[Licenses Bought]]),0)</f>
        <v>2</v>
      </c>
      <c r="F829" s="1">
        <v>44228</v>
      </c>
      <c r="G829">
        <v>0</v>
      </c>
      <c r="H829" s="4">
        <v>10</v>
      </c>
      <c r="I829">
        <f xml:space="preserve"> IF(Table2[[#This Row],[Sales Month]]=MAX(Table2[Sales Month]),Table2[[#This Row],[Upsell $ Per Non-Paying User]]*Table2[[#This Row],[Non-Paying Users]],0)</f>
        <v>0</v>
      </c>
      <c r="J829" s="7" t="str" cm="1">
        <f t="array" ref="J829">_xlfn.IFS(Table2[[#This Row],[Current Upsell $ ]]=0,"",Table2[[#This Row],[Current Upsell $ ]]&gt;=400,"High",Table2[[#This Row],[Current Upsell $ ]]&gt;=100,"Medium", Table2[[#This Row],[Current Upsell $ ]]&lt;100,"Low")</f>
        <v/>
      </c>
      <c r="K8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0" spans="1:11" x14ac:dyDescent="0.2">
      <c r="A830">
        <v>100077</v>
      </c>
      <c r="B830" t="s">
        <v>3</v>
      </c>
      <c r="C830">
        <v>0</v>
      </c>
      <c r="D830">
        <v>2</v>
      </c>
      <c r="E830">
        <f>IF((Table2[[#This Row],[Number of Users]]-Table2[[#This Row],[Licenses Bought]]) &gt; 0,(Table2[[#This Row],[Number of Users]]-Table2[[#This Row],[Licenses Bought]]),0)</f>
        <v>2</v>
      </c>
      <c r="F830" s="1">
        <v>44256</v>
      </c>
      <c r="G830">
        <v>0</v>
      </c>
      <c r="H830" s="4">
        <v>10</v>
      </c>
      <c r="I830">
        <f xml:space="preserve"> IF(Table2[[#This Row],[Sales Month]]=MAX(Table2[Sales Month]),Table2[[#This Row],[Upsell $ Per Non-Paying User]]*Table2[[#This Row],[Non-Paying Users]],0)</f>
        <v>0</v>
      </c>
      <c r="J830" s="7" t="str" cm="1">
        <f t="array" ref="J830">_xlfn.IFS(Table2[[#This Row],[Current Upsell $ ]]=0,"",Table2[[#This Row],[Current Upsell $ ]]&gt;=400,"High",Table2[[#This Row],[Current Upsell $ ]]&gt;=100,"Medium", Table2[[#This Row],[Current Upsell $ ]]&lt;100,"Low")</f>
        <v/>
      </c>
      <c r="K8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1" spans="1:11" x14ac:dyDescent="0.2">
      <c r="A831">
        <v>100077</v>
      </c>
      <c r="B831" t="s">
        <v>3</v>
      </c>
      <c r="C831">
        <v>0</v>
      </c>
      <c r="D831">
        <v>1</v>
      </c>
      <c r="E831">
        <f>IF((Table2[[#This Row],[Number of Users]]-Table2[[#This Row],[Licenses Bought]]) &gt; 0,(Table2[[#This Row],[Number of Users]]-Table2[[#This Row],[Licenses Bought]]),0)</f>
        <v>1</v>
      </c>
      <c r="F831" s="1">
        <v>44287</v>
      </c>
      <c r="G831">
        <v>0</v>
      </c>
      <c r="H831" s="4">
        <v>10</v>
      </c>
      <c r="I831">
        <f xml:space="preserve"> IF(Table2[[#This Row],[Sales Month]]=MAX(Table2[Sales Month]),Table2[[#This Row],[Upsell $ Per Non-Paying User]]*Table2[[#This Row],[Non-Paying Users]],0)</f>
        <v>0</v>
      </c>
      <c r="J831" s="7" t="str" cm="1">
        <f t="array" ref="J831">_xlfn.IFS(Table2[[#This Row],[Current Upsell $ ]]=0,"",Table2[[#This Row],[Current Upsell $ ]]&gt;=400,"High",Table2[[#This Row],[Current Upsell $ ]]&gt;=100,"Medium", Table2[[#This Row],[Current Upsell $ ]]&lt;100,"Low")</f>
        <v/>
      </c>
      <c r="K8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2" spans="1:11" x14ac:dyDescent="0.2">
      <c r="A832">
        <v>100077</v>
      </c>
      <c r="B832" t="s">
        <v>3</v>
      </c>
      <c r="C832">
        <v>0</v>
      </c>
      <c r="D832">
        <v>1</v>
      </c>
      <c r="E832">
        <f>IF((Table2[[#This Row],[Number of Users]]-Table2[[#This Row],[Licenses Bought]]) &gt; 0,(Table2[[#This Row],[Number of Users]]-Table2[[#This Row],[Licenses Bought]]),0)</f>
        <v>1</v>
      </c>
      <c r="F832" s="1">
        <v>44317</v>
      </c>
      <c r="G832">
        <v>0</v>
      </c>
      <c r="H832" s="4">
        <v>10</v>
      </c>
      <c r="I832">
        <f xml:space="preserve"> IF(Table2[[#This Row],[Sales Month]]=MAX(Table2[Sales Month]),Table2[[#This Row],[Upsell $ Per Non-Paying User]]*Table2[[#This Row],[Non-Paying Users]],0)</f>
        <v>0</v>
      </c>
      <c r="J832" s="7" t="str" cm="1">
        <f t="array" ref="J832">_xlfn.IFS(Table2[[#This Row],[Current Upsell $ ]]=0,"",Table2[[#This Row],[Current Upsell $ ]]&gt;=400,"High",Table2[[#This Row],[Current Upsell $ ]]&gt;=100,"Medium", Table2[[#This Row],[Current Upsell $ ]]&lt;100,"Low")</f>
        <v/>
      </c>
      <c r="K8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3" spans="1:11" x14ac:dyDescent="0.2">
      <c r="A833">
        <v>100078</v>
      </c>
      <c r="B833" t="s">
        <v>3</v>
      </c>
      <c r="C833">
        <v>0</v>
      </c>
      <c r="D833">
        <v>2</v>
      </c>
      <c r="E833">
        <f>IF((Table2[[#This Row],[Number of Users]]-Table2[[#This Row],[Licenses Bought]]) &gt; 0,(Table2[[#This Row],[Number of Users]]-Table2[[#This Row],[Licenses Bought]]),0)</f>
        <v>2</v>
      </c>
      <c r="F833" s="1">
        <v>44013</v>
      </c>
      <c r="G833">
        <v>0</v>
      </c>
      <c r="H833" s="4">
        <v>10</v>
      </c>
      <c r="I833">
        <f xml:space="preserve"> IF(Table2[[#This Row],[Sales Month]]=MAX(Table2[Sales Month]),Table2[[#This Row],[Upsell $ Per Non-Paying User]]*Table2[[#This Row],[Non-Paying Users]],0)</f>
        <v>0</v>
      </c>
      <c r="J833" s="7" t="str" cm="1">
        <f t="array" ref="J833">_xlfn.IFS(Table2[[#This Row],[Current Upsell $ ]]=0,"",Table2[[#This Row],[Current Upsell $ ]]&gt;=400,"High",Table2[[#This Row],[Current Upsell $ ]]&gt;=100,"Medium", Table2[[#This Row],[Current Upsell $ ]]&lt;100,"Low")</f>
        <v/>
      </c>
      <c r="K8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4" spans="1:11" x14ac:dyDescent="0.2">
      <c r="A834">
        <v>100078</v>
      </c>
      <c r="B834" t="s">
        <v>3</v>
      </c>
      <c r="C834">
        <v>0</v>
      </c>
      <c r="D834">
        <v>2</v>
      </c>
      <c r="E834">
        <f>IF((Table2[[#This Row],[Number of Users]]-Table2[[#This Row],[Licenses Bought]]) &gt; 0,(Table2[[#This Row],[Number of Users]]-Table2[[#This Row],[Licenses Bought]]),0)</f>
        <v>2</v>
      </c>
      <c r="F834" s="1">
        <v>44044</v>
      </c>
      <c r="G834">
        <v>0</v>
      </c>
      <c r="H834" s="4">
        <v>10</v>
      </c>
      <c r="I834">
        <f xml:space="preserve"> IF(Table2[[#This Row],[Sales Month]]=MAX(Table2[Sales Month]),Table2[[#This Row],[Upsell $ Per Non-Paying User]]*Table2[[#This Row],[Non-Paying Users]],0)</f>
        <v>0</v>
      </c>
      <c r="J834" s="7" t="str" cm="1">
        <f t="array" ref="J834">_xlfn.IFS(Table2[[#This Row],[Current Upsell $ ]]=0,"",Table2[[#This Row],[Current Upsell $ ]]&gt;=400,"High",Table2[[#This Row],[Current Upsell $ ]]&gt;=100,"Medium", Table2[[#This Row],[Current Upsell $ ]]&lt;100,"Low")</f>
        <v/>
      </c>
      <c r="K8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5" spans="1:11" x14ac:dyDescent="0.2">
      <c r="A835">
        <v>100078</v>
      </c>
      <c r="B835" t="s">
        <v>3</v>
      </c>
      <c r="C835">
        <v>0</v>
      </c>
      <c r="D835">
        <v>2</v>
      </c>
      <c r="E835">
        <f>IF((Table2[[#This Row],[Number of Users]]-Table2[[#This Row],[Licenses Bought]]) &gt; 0,(Table2[[#This Row],[Number of Users]]-Table2[[#This Row],[Licenses Bought]]),0)</f>
        <v>2</v>
      </c>
      <c r="F835" s="1">
        <v>44075</v>
      </c>
      <c r="G835">
        <v>0</v>
      </c>
      <c r="H835" s="4">
        <v>10</v>
      </c>
      <c r="I835">
        <f xml:space="preserve"> IF(Table2[[#This Row],[Sales Month]]=MAX(Table2[Sales Month]),Table2[[#This Row],[Upsell $ Per Non-Paying User]]*Table2[[#This Row],[Non-Paying Users]],0)</f>
        <v>0</v>
      </c>
      <c r="J835" s="7" t="str" cm="1">
        <f t="array" ref="J835">_xlfn.IFS(Table2[[#This Row],[Current Upsell $ ]]=0,"",Table2[[#This Row],[Current Upsell $ ]]&gt;=400,"High",Table2[[#This Row],[Current Upsell $ ]]&gt;=100,"Medium", Table2[[#This Row],[Current Upsell $ ]]&lt;100,"Low")</f>
        <v/>
      </c>
      <c r="K8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6" spans="1:11" x14ac:dyDescent="0.2">
      <c r="A836">
        <v>100079</v>
      </c>
      <c r="B836" t="s">
        <v>3</v>
      </c>
      <c r="C836">
        <v>0</v>
      </c>
      <c r="D836">
        <v>2</v>
      </c>
      <c r="E836">
        <f>IF((Table2[[#This Row],[Number of Users]]-Table2[[#This Row],[Licenses Bought]]) &gt; 0,(Table2[[#This Row],[Number of Users]]-Table2[[#This Row],[Licenses Bought]]),0)</f>
        <v>2</v>
      </c>
      <c r="F836" s="1">
        <v>44013</v>
      </c>
      <c r="G836">
        <v>0</v>
      </c>
      <c r="H836" s="4">
        <v>10</v>
      </c>
      <c r="I836">
        <f xml:space="preserve"> IF(Table2[[#This Row],[Sales Month]]=MAX(Table2[Sales Month]),Table2[[#This Row],[Upsell $ Per Non-Paying User]]*Table2[[#This Row],[Non-Paying Users]],0)</f>
        <v>0</v>
      </c>
      <c r="J836" s="7" t="str" cm="1">
        <f t="array" ref="J836">_xlfn.IFS(Table2[[#This Row],[Current Upsell $ ]]=0,"",Table2[[#This Row],[Current Upsell $ ]]&gt;=400,"High",Table2[[#This Row],[Current Upsell $ ]]&gt;=100,"Medium", Table2[[#This Row],[Current Upsell $ ]]&lt;100,"Low")</f>
        <v/>
      </c>
      <c r="K8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7" spans="1:11" x14ac:dyDescent="0.2">
      <c r="A837">
        <v>100079</v>
      </c>
      <c r="B837" t="s">
        <v>0</v>
      </c>
      <c r="C837">
        <v>1</v>
      </c>
      <c r="D837">
        <v>2</v>
      </c>
      <c r="E837">
        <f>IF((Table2[[#This Row],[Number of Users]]-Table2[[#This Row],[Licenses Bought]]) &gt; 0,(Table2[[#This Row],[Number of Users]]-Table2[[#This Row],[Licenses Bought]]),0)</f>
        <v>1</v>
      </c>
      <c r="F837" s="1">
        <v>44044</v>
      </c>
      <c r="G837">
        <v>10</v>
      </c>
      <c r="H837" s="4">
        <v>10</v>
      </c>
      <c r="I837">
        <f xml:space="preserve"> IF(Table2[[#This Row],[Sales Month]]=MAX(Table2[Sales Month]),Table2[[#This Row],[Upsell $ Per Non-Paying User]]*Table2[[#This Row],[Non-Paying Users]],0)</f>
        <v>0</v>
      </c>
      <c r="J837" s="7" t="str" cm="1">
        <f t="array" ref="J837">_xlfn.IFS(Table2[[#This Row],[Current Upsell $ ]]=0,"",Table2[[#This Row],[Current Upsell $ ]]&gt;=400,"High",Table2[[#This Row],[Current Upsell $ ]]&gt;=100,"Medium", Table2[[#This Row],[Current Upsell $ ]]&lt;100,"Low")</f>
        <v/>
      </c>
      <c r="K8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8" spans="1:11" x14ac:dyDescent="0.2">
      <c r="A838">
        <v>100079</v>
      </c>
      <c r="B838" t="s">
        <v>0</v>
      </c>
      <c r="C838">
        <v>1</v>
      </c>
      <c r="D838">
        <v>2</v>
      </c>
      <c r="E838">
        <f>IF((Table2[[#This Row],[Number of Users]]-Table2[[#This Row],[Licenses Bought]]) &gt; 0,(Table2[[#This Row],[Number of Users]]-Table2[[#This Row],[Licenses Bought]]),0)</f>
        <v>1</v>
      </c>
      <c r="F838" s="1">
        <v>44075</v>
      </c>
      <c r="G838">
        <v>10</v>
      </c>
      <c r="H838" s="4">
        <v>10</v>
      </c>
      <c r="I838">
        <f xml:space="preserve"> IF(Table2[[#This Row],[Sales Month]]=MAX(Table2[Sales Month]),Table2[[#This Row],[Upsell $ Per Non-Paying User]]*Table2[[#This Row],[Non-Paying Users]],0)</f>
        <v>0</v>
      </c>
      <c r="J838" s="7" t="str" cm="1">
        <f t="array" ref="J838">_xlfn.IFS(Table2[[#This Row],[Current Upsell $ ]]=0,"",Table2[[#This Row],[Current Upsell $ ]]&gt;=400,"High",Table2[[#This Row],[Current Upsell $ ]]&gt;=100,"Medium", Table2[[#This Row],[Current Upsell $ ]]&lt;100,"Low")</f>
        <v/>
      </c>
      <c r="K8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39" spans="1:11" x14ac:dyDescent="0.2">
      <c r="A839">
        <v>100079</v>
      </c>
      <c r="B839" t="s">
        <v>0</v>
      </c>
      <c r="C839">
        <v>1</v>
      </c>
      <c r="D839">
        <v>2</v>
      </c>
      <c r="E839">
        <f>IF((Table2[[#This Row],[Number of Users]]-Table2[[#This Row],[Licenses Bought]]) &gt; 0,(Table2[[#This Row],[Number of Users]]-Table2[[#This Row],[Licenses Bought]]),0)</f>
        <v>1</v>
      </c>
      <c r="F839" s="1">
        <v>44105</v>
      </c>
      <c r="G839">
        <v>10</v>
      </c>
      <c r="H839" s="4">
        <v>10</v>
      </c>
      <c r="I839">
        <f xml:space="preserve"> IF(Table2[[#This Row],[Sales Month]]=MAX(Table2[Sales Month]),Table2[[#This Row],[Upsell $ Per Non-Paying User]]*Table2[[#This Row],[Non-Paying Users]],0)</f>
        <v>0</v>
      </c>
      <c r="J839" s="7" t="str" cm="1">
        <f t="array" ref="J839">_xlfn.IFS(Table2[[#This Row],[Current Upsell $ ]]=0,"",Table2[[#This Row],[Current Upsell $ ]]&gt;=400,"High",Table2[[#This Row],[Current Upsell $ ]]&gt;=100,"Medium", Table2[[#This Row],[Current Upsell $ ]]&lt;100,"Low")</f>
        <v/>
      </c>
      <c r="K8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0" spans="1:11" x14ac:dyDescent="0.2">
      <c r="A840">
        <v>100079</v>
      </c>
      <c r="B840" t="s">
        <v>0</v>
      </c>
      <c r="C840">
        <v>1</v>
      </c>
      <c r="D840">
        <v>2</v>
      </c>
      <c r="E840">
        <f>IF((Table2[[#This Row],[Number of Users]]-Table2[[#This Row],[Licenses Bought]]) &gt; 0,(Table2[[#This Row],[Number of Users]]-Table2[[#This Row],[Licenses Bought]]),0)</f>
        <v>1</v>
      </c>
      <c r="F840" s="1">
        <v>44136</v>
      </c>
      <c r="G840">
        <v>10</v>
      </c>
      <c r="H840" s="4">
        <v>10</v>
      </c>
      <c r="I840">
        <f xml:space="preserve"> IF(Table2[[#This Row],[Sales Month]]=MAX(Table2[Sales Month]),Table2[[#This Row],[Upsell $ Per Non-Paying User]]*Table2[[#This Row],[Non-Paying Users]],0)</f>
        <v>0</v>
      </c>
      <c r="J840" s="7" t="str" cm="1">
        <f t="array" ref="J840">_xlfn.IFS(Table2[[#This Row],[Current Upsell $ ]]=0,"",Table2[[#This Row],[Current Upsell $ ]]&gt;=400,"High",Table2[[#This Row],[Current Upsell $ ]]&gt;=100,"Medium", Table2[[#This Row],[Current Upsell $ ]]&lt;100,"Low")</f>
        <v/>
      </c>
      <c r="K8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1" spans="1:11" x14ac:dyDescent="0.2">
      <c r="A841">
        <v>100079</v>
      </c>
      <c r="B841" t="s">
        <v>0</v>
      </c>
      <c r="C841">
        <v>1</v>
      </c>
      <c r="D841">
        <v>2</v>
      </c>
      <c r="E841">
        <f>IF((Table2[[#This Row],[Number of Users]]-Table2[[#This Row],[Licenses Bought]]) &gt; 0,(Table2[[#This Row],[Number of Users]]-Table2[[#This Row],[Licenses Bought]]),0)</f>
        <v>1</v>
      </c>
      <c r="F841" s="1">
        <v>44166</v>
      </c>
      <c r="G841">
        <v>10</v>
      </c>
      <c r="H841" s="4">
        <v>10</v>
      </c>
      <c r="I841">
        <f xml:space="preserve"> IF(Table2[[#This Row],[Sales Month]]=MAX(Table2[Sales Month]),Table2[[#This Row],[Upsell $ Per Non-Paying User]]*Table2[[#This Row],[Non-Paying Users]],0)</f>
        <v>0</v>
      </c>
      <c r="J841" s="7" t="str" cm="1">
        <f t="array" ref="J841">_xlfn.IFS(Table2[[#This Row],[Current Upsell $ ]]=0,"",Table2[[#This Row],[Current Upsell $ ]]&gt;=400,"High",Table2[[#This Row],[Current Upsell $ ]]&gt;=100,"Medium", Table2[[#This Row],[Current Upsell $ ]]&lt;100,"Low")</f>
        <v/>
      </c>
      <c r="K8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2" spans="1:11" x14ac:dyDescent="0.2">
      <c r="A842">
        <v>100079</v>
      </c>
      <c r="B842" t="s">
        <v>0</v>
      </c>
      <c r="C842">
        <v>1</v>
      </c>
      <c r="D842">
        <v>2</v>
      </c>
      <c r="E842">
        <f>IF((Table2[[#This Row],[Number of Users]]-Table2[[#This Row],[Licenses Bought]]) &gt; 0,(Table2[[#This Row],[Number of Users]]-Table2[[#This Row],[Licenses Bought]]),0)</f>
        <v>1</v>
      </c>
      <c r="F842" s="1">
        <v>44197</v>
      </c>
      <c r="G842">
        <v>10</v>
      </c>
      <c r="H842" s="4">
        <v>10</v>
      </c>
      <c r="I842">
        <f xml:space="preserve"> IF(Table2[[#This Row],[Sales Month]]=MAX(Table2[Sales Month]),Table2[[#This Row],[Upsell $ Per Non-Paying User]]*Table2[[#This Row],[Non-Paying Users]],0)</f>
        <v>0</v>
      </c>
      <c r="J842" s="7" t="str" cm="1">
        <f t="array" ref="J842">_xlfn.IFS(Table2[[#This Row],[Current Upsell $ ]]=0,"",Table2[[#This Row],[Current Upsell $ ]]&gt;=400,"High",Table2[[#This Row],[Current Upsell $ ]]&gt;=100,"Medium", Table2[[#This Row],[Current Upsell $ ]]&lt;100,"Low")</f>
        <v/>
      </c>
      <c r="K8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3" spans="1:11" x14ac:dyDescent="0.2">
      <c r="A843">
        <v>100079</v>
      </c>
      <c r="B843" t="s">
        <v>0</v>
      </c>
      <c r="C843">
        <v>1</v>
      </c>
      <c r="D843">
        <v>1</v>
      </c>
      <c r="E843">
        <f>IF((Table2[[#This Row],[Number of Users]]-Table2[[#This Row],[Licenses Bought]]) &gt; 0,(Table2[[#This Row],[Number of Users]]-Table2[[#This Row],[Licenses Bought]]),0)</f>
        <v>0</v>
      </c>
      <c r="F843" s="1">
        <v>44228</v>
      </c>
      <c r="G843">
        <v>10</v>
      </c>
      <c r="H843" s="4">
        <v>10</v>
      </c>
      <c r="I843">
        <f xml:space="preserve"> IF(Table2[[#This Row],[Sales Month]]=MAX(Table2[Sales Month]),Table2[[#This Row],[Upsell $ Per Non-Paying User]]*Table2[[#This Row],[Non-Paying Users]],0)</f>
        <v>0</v>
      </c>
      <c r="J843" s="7" t="str" cm="1">
        <f t="array" ref="J843">_xlfn.IFS(Table2[[#This Row],[Current Upsell $ ]]=0,"",Table2[[#This Row],[Current Upsell $ ]]&gt;=400,"High",Table2[[#This Row],[Current Upsell $ ]]&gt;=100,"Medium", Table2[[#This Row],[Current Upsell $ ]]&lt;100,"Low")</f>
        <v/>
      </c>
      <c r="K8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4" spans="1:11" x14ac:dyDescent="0.2">
      <c r="A844">
        <v>100079</v>
      </c>
      <c r="B844" t="s">
        <v>0</v>
      </c>
      <c r="C844">
        <v>1</v>
      </c>
      <c r="D844">
        <v>2</v>
      </c>
      <c r="E844">
        <f>IF((Table2[[#This Row],[Number of Users]]-Table2[[#This Row],[Licenses Bought]]) &gt; 0,(Table2[[#This Row],[Number of Users]]-Table2[[#This Row],[Licenses Bought]]),0)</f>
        <v>1</v>
      </c>
      <c r="F844" s="1">
        <v>44256</v>
      </c>
      <c r="G844">
        <v>10</v>
      </c>
      <c r="H844" s="4">
        <v>10</v>
      </c>
      <c r="I844">
        <f xml:space="preserve"> IF(Table2[[#This Row],[Sales Month]]=MAX(Table2[Sales Month]),Table2[[#This Row],[Upsell $ Per Non-Paying User]]*Table2[[#This Row],[Non-Paying Users]],0)</f>
        <v>0</v>
      </c>
      <c r="J844" s="7" t="str" cm="1">
        <f t="array" ref="J844">_xlfn.IFS(Table2[[#This Row],[Current Upsell $ ]]=0,"",Table2[[#This Row],[Current Upsell $ ]]&gt;=400,"High",Table2[[#This Row],[Current Upsell $ ]]&gt;=100,"Medium", Table2[[#This Row],[Current Upsell $ ]]&lt;100,"Low")</f>
        <v/>
      </c>
      <c r="K8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5" spans="1:11" x14ac:dyDescent="0.2">
      <c r="A845">
        <v>100079</v>
      </c>
      <c r="B845" t="s">
        <v>0</v>
      </c>
      <c r="C845">
        <v>1</v>
      </c>
      <c r="D845">
        <v>2</v>
      </c>
      <c r="E845">
        <f>IF((Table2[[#This Row],[Number of Users]]-Table2[[#This Row],[Licenses Bought]]) &gt; 0,(Table2[[#This Row],[Number of Users]]-Table2[[#This Row],[Licenses Bought]]),0)</f>
        <v>1</v>
      </c>
      <c r="F845" s="1">
        <v>44287</v>
      </c>
      <c r="G845">
        <v>10</v>
      </c>
      <c r="H845" s="4">
        <v>10</v>
      </c>
      <c r="I845">
        <f xml:space="preserve"> IF(Table2[[#This Row],[Sales Month]]=MAX(Table2[Sales Month]),Table2[[#This Row],[Upsell $ Per Non-Paying User]]*Table2[[#This Row],[Non-Paying Users]],0)</f>
        <v>0</v>
      </c>
      <c r="J845" s="7" t="str" cm="1">
        <f t="array" ref="J845">_xlfn.IFS(Table2[[#This Row],[Current Upsell $ ]]=0,"",Table2[[#This Row],[Current Upsell $ ]]&gt;=400,"High",Table2[[#This Row],[Current Upsell $ ]]&gt;=100,"Medium", Table2[[#This Row],[Current Upsell $ ]]&lt;100,"Low")</f>
        <v/>
      </c>
      <c r="K8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6" spans="1:11" x14ac:dyDescent="0.2">
      <c r="A846">
        <v>100079</v>
      </c>
      <c r="B846" t="s">
        <v>0</v>
      </c>
      <c r="C846">
        <v>1</v>
      </c>
      <c r="D846">
        <v>2</v>
      </c>
      <c r="E846">
        <f>IF((Table2[[#This Row],[Number of Users]]-Table2[[#This Row],[Licenses Bought]]) &gt; 0,(Table2[[#This Row],[Number of Users]]-Table2[[#This Row],[Licenses Bought]]),0)</f>
        <v>1</v>
      </c>
      <c r="F846" s="1">
        <v>44317</v>
      </c>
      <c r="G846">
        <v>10</v>
      </c>
      <c r="H846" s="4">
        <v>10</v>
      </c>
      <c r="I846">
        <f xml:space="preserve"> IF(Table2[[#This Row],[Sales Month]]=MAX(Table2[Sales Month]),Table2[[#This Row],[Upsell $ Per Non-Paying User]]*Table2[[#This Row],[Non-Paying Users]],0)</f>
        <v>0</v>
      </c>
      <c r="J846" s="7" t="str" cm="1">
        <f t="array" ref="J846">_xlfn.IFS(Table2[[#This Row],[Current Upsell $ ]]=0,"",Table2[[#This Row],[Current Upsell $ ]]&gt;=400,"High",Table2[[#This Row],[Current Upsell $ ]]&gt;=100,"Medium", Table2[[#This Row],[Current Upsell $ ]]&lt;100,"Low")</f>
        <v/>
      </c>
      <c r="K8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7" spans="1:11" x14ac:dyDescent="0.2">
      <c r="A847">
        <v>100080</v>
      </c>
      <c r="B847" t="s">
        <v>3</v>
      </c>
      <c r="C847">
        <v>0</v>
      </c>
      <c r="D847">
        <v>1</v>
      </c>
      <c r="E847">
        <f>IF((Table2[[#This Row],[Number of Users]]-Table2[[#This Row],[Licenses Bought]]) &gt; 0,(Table2[[#This Row],[Number of Users]]-Table2[[#This Row],[Licenses Bought]]),0)</f>
        <v>1</v>
      </c>
      <c r="F847" s="1">
        <v>44013</v>
      </c>
      <c r="G847">
        <v>0</v>
      </c>
      <c r="H847" s="4">
        <v>10</v>
      </c>
      <c r="I847">
        <f xml:space="preserve"> IF(Table2[[#This Row],[Sales Month]]=MAX(Table2[Sales Month]),Table2[[#This Row],[Upsell $ Per Non-Paying User]]*Table2[[#This Row],[Non-Paying Users]],0)</f>
        <v>0</v>
      </c>
      <c r="J847" s="7" t="str" cm="1">
        <f t="array" ref="J847">_xlfn.IFS(Table2[[#This Row],[Current Upsell $ ]]=0,"",Table2[[#This Row],[Current Upsell $ ]]&gt;=400,"High",Table2[[#This Row],[Current Upsell $ ]]&gt;=100,"Medium", Table2[[#This Row],[Current Upsell $ ]]&lt;100,"Low")</f>
        <v/>
      </c>
      <c r="K8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8" spans="1:11" x14ac:dyDescent="0.2">
      <c r="A848">
        <v>100080</v>
      </c>
      <c r="B848" t="s">
        <v>0</v>
      </c>
      <c r="C848">
        <v>1</v>
      </c>
      <c r="D848">
        <v>2</v>
      </c>
      <c r="E848">
        <f>IF((Table2[[#This Row],[Number of Users]]-Table2[[#This Row],[Licenses Bought]]) &gt; 0,(Table2[[#This Row],[Number of Users]]-Table2[[#This Row],[Licenses Bought]]),0)</f>
        <v>1</v>
      </c>
      <c r="F848" s="1">
        <v>44044</v>
      </c>
      <c r="G848">
        <v>10</v>
      </c>
      <c r="H848" s="4">
        <v>10</v>
      </c>
      <c r="I848">
        <f xml:space="preserve"> IF(Table2[[#This Row],[Sales Month]]=MAX(Table2[Sales Month]),Table2[[#This Row],[Upsell $ Per Non-Paying User]]*Table2[[#This Row],[Non-Paying Users]],0)</f>
        <v>0</v>
      </c>
      <c r="J848" s="7" t="str" cm="1">
        <f t="array" ref="J848">_xlfn.IFS(Table2[[#This Row],[Current Upsell $ ]]=0,"",Table2[[#This Row],[Current Upsell $ ]]&gt;=400,"High",Table2[[#This Row],[Current Upsell $ ]]&gt;=100,"Medium", Table2[[#This Row],[Current Upsell $ ]]&lt;100,"Low")</f>
        <v/>
      </c>
      <c r="K8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49" spans="1:11" x14ac:dyDescent="0.2">
      <c r="A849">
        <v>100080</v>
      </c>
      <c r="B849" t="s">
        <v>0</v>
      </c>
      <c r="C849">
        <v>1</v>
      </c>
      <c r="D849">
        <v>2</v>
      </c>
      <c r="E849">
        <f>IF((Table2[[#This Row],[Number of Users]]-Table2[[#This Row],[Licenses Bought]]) &gt; 0,(Table2[[#This Row],[Number of Users]]-Table2[[#This Row],[Licenses Bought]]),0)</f>
        <v>1</v>
      </c>
      <c r="F849" s="1">
        <v>44075</v>
      </c>
      <c r="G849">
        <v>10</v>
      </c>
      <c r="H849" s="4">
        <v>10</v>
      </c>
      <c r="I849">
        <f xml:space="preserve"> IF(Table2[[#This Row],[Sales Month]]=MAX(Table2[Sales Month]),Table2[[#This Row],[Upsell $ Per Non-Paying User]]*Table2[[#This Row],[Non-Paying Users]],0)</f>
        <v>0</v>
      </c>
      <c r="J849" s="7" t="str" cm="1">
        <f t="array" ref="J849">_xlfn.IFS(Table2[[#This Row],[Current Upsell $ ]]=0,"",Table2[[#This Row],[Current Upsell $ ]]&gt;=400,"High",Table2[[#This Row],[Current Upsell $ ]]&gt;=100,"Medium", Table2[[#This Row],[Current Upsell $ ]]&lt;100,"Low")</f>
        <v/>
      </c>
      <c r="K8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0" spans="1:11" x14ac:dyDescent="0.2">
      <c r="A850">
        <v>100080</v>
      </c>
      <c r="B850" t="s">
        <v>0</v>
      </c>
      <c r="C850">
        <v>1</v>
      </c>
      <c r="D850">
        <v>2</v>
      </c>
      <c r="E850">
        <f>IF((Table2[[#This Row],[Number of Users]]-Table2[[#This Row],[Licenses Bought]]) &gt; 0,(Table2[[#This Row],[Number of Users]]-Table2[[#This Row],[Licenses Bought]]),0)</f>
        <v>1</v>
      </c>
      <c r="F850" s="1">
        <v>44105</v>
      </c>
      <c r="G850">
        <v>10</v>
      </c>
      <c r="H850" s="4">
        <v>10</v>
      </c>
      <c r="I850">
        <f xml:space="preserve"> IF(Table2[[#This Row],[Sales Month]]=MAX(Table2[Sales Month]),Table2[[#This Row],[Upsell $ Per Non-Paying User]]*Table2[[#This Row],[Non-Paying Users]],0)</f>
        <v>0</v>
      </c>
      <c r="J850" s="7" t="str" cm="1">
        <f t="array" ref="J850">_xlfn.IFS(Table2[[#This Row],[Current Upsell $ ]]=0,"",Table2[[#This Row],[Current Upsell $ ]]&gt;=400,"High",Table2[[#This Row],[Current Upsell $ ]]&gt;=100,"Medium", Table2[[#This Row],[Current Upsell $ ]]&lt;100,"Low")</f>
        <v/>
      </c>
      <c r="K8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1" spans="1:11" x14ac:dyDescent="0.2">
      <c r="A851">
        <v>100080</v>
      </c>
      <c r="B851" t="s">
        <v>0</v>
      </c>
      <c r="C851">
        <v>1</v>
      </c>
      <c r="D851">
        <v>2</v>
      </c>
      <c r="E851">
        <f>IF((Table2[[#This Row],[Number of Users]]-Table2[[#This Row],[Licenses Bought]]) &gt; 0,(Table2[[#This Row],[Number of Users]]-Table2[[#This Row],[Licenses Bought]]),0)</f>
        <v>1</v>
      </c>
      <c r="F851" s="1">
        <v>44136</v>
      </c>
      <c r="G851">
        <v>10</v>
      </c>
      <c r="H851" s="4">
        <v>10</v>
      </c>
      <c r="I851">
        <f xml:space="preserve"> IF(Table2[[#This Row],[Sales Month]]=MAX(Table2[Sales Month]),Table2[[#This Row],[Upsell $ Per Non-Paying User]]*Table2[[#This Row],[Non-Paying Users]],0)</f>
        <v>0</v>
      </c>
      <c r="J851" s="7" t="str" cm="1">
        <f t="array" ref="J851">_xlfn.IFS(Table2[[#This Row],[Current Upsell $ ]]=0,"",Table2[[#This Row],[Current Upsell $ ]]&gt;=400,"High",Table2[[#This Row],[Current Upsell $ ]]&gt;=100,"Medium", Table2[[#This Row],[Current Upsell $ ]]&lt;100,"Low")</f>
        <v/>
      </c>
      <c r="K8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2" spans="1:11" x14ac:dyDescent="0.2">
      <c r="A852">
        <v>100080</v>
      </c>
      <c r="B852" t="s">
        <v>0</v>
      </c>
      <c r="C852">
        <v>1</v>
      </c>
      <c r="D852">
        <v>2</v>
      </c>
      <c r="E852">
        <f>IF((Table2[[#This Row],[Number of Users]]-Table2[[#This Row],[Licenses Bought]]) &gt; 0,(Table2[[#This Row],[Number of Users]]-Table2[[#This Row],[Licenses Bought]]),0)</f>
        <v>1</v>
      </c>
      <c r="F852" s="1">
        <v>44166</v>
      </c>
      <c r="G852">
        <v>10</v>
      </c>
      <c r="H852" s="4">
        <v>10</v>
      </c>
      <c r="I852">
        <f xml:space="preserve"> IF(Table2[[#This Row],[Sales Month]]=MAX(Table2[Sales Month]),Table2[[#This Row],[Upsell $ Per Non-Paying User]]*Table2[[#This Row],[Non-Paying Users]],0)</f>
        <v>0</v>
      </c>
      <c r="J852" s="7" t="str" cm="1">
        <f t="array" ref="J852">_xlfn.IFS(Table2[[#This Row],[Current Upsell $ ]]=0,"",Table2[[#This Row],[Current Upsell $ ]]&gt;=400,"High",Table2[[#This Row],[Current Upsell $ ]]&gt;=100,"Medium", Table2[[#This Row],[Current Upsell $ ]]&lt;100,"Low")</f>
        <v/>
      </c>
      <c r="K8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3" spans="1:11" x14ac:dyDescent="0.2">
      <c r="A853">
        <v>100080</v>
      </c>
      <c r="B853" t="s">
        <v>0</v>
      </c>
      <c r="C853">
        <v>1</v>
      </c>
      <c r="D853">
        <v>1</v>
      </c>
      <c r="E853">
        <f>IF((Table2[[#This Row],[Number of Users]]-Table2[[#This Row],[Licenses Bought]]) &gt; 0,(Table2[[#This Row],[Number of Users]]-Table2[[#This Row],[Licenses Bought]]),0)</f>
        <v>0</v>
      </c>
      <c r="F853" s="1">
        <v>44197</v>
      </c>
      <c r="G853">
        <v>10</v>
      </c>
      <c r="H853" s="4">
        <v>10</v>
      </c>
      <c r="I853">
        <f xml:space="preserve"> IF(Table2[[#This Row],[Sales Month]]=MAX(Table2[Sales Month]),Table2[[#This Row],[Upsell $ Per Non-Paying User]]*Table2[[#This Row],[Non-Paying Users]],0)</f>
        <v>0</v>
      </c>
      <c r="J853" s="7" t="str" cm="1">
        <f t="array" ref="J853">_xlfn.IFS(Table2[[#This Row],[Current Upsell $ ]]=0,"",Table2[[#This Row],[Current Upsell $ ]]&gt;=400,"High",Table2[[#This Row],[Current Upsell $ ]]&gt;=100,"Medium", Table2[[#This Row],[Current Upsell $ ]]&lt;100,"Low")</f>
        <v/>
      </c>
      <c r="K8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4" spans="1:11" x14ac:dyDescent="0.2">
      <c r="A854">
        <v>100080</v>
      </c>
      <c r="B854" t="s">
        <v>0</v>
      </c>
      <c r="C854">
        <v>1</v>
      </c>
      <c r="D854">
        <v>2</v>
      </c>
      <c r="E854">
        <f>IF((Table2[[#This Row],[Number of Users]]-Table2[[#This Row],[Licenses Bought]]) &gt; 0,(Table2[[#This Row],[Number of Users]]-Table2[[#This Row],[Licenses Bought]]),0)</f>
        <v>1</v>
      </c>
      <c r="F854" s="1">
        <v>44228</v>
      </c>
      <c r="G854">
        <v>10</v>
      </c>
      <c r="H854" s="4">
        <v>10</v>
      </c>
      <c r="I854">
        <f xml:space="preserve"> IF(Table2[[#This Row],[Sales Month]]=MAX(Table2[Sales Month]),Table2[[#This Row],[Upsell $ Per Non-Paying User]]*Table2[[#This Row],[Non-Paying Users]],0)</f>
        <v>0</v>
      </c>
      <c r="J854" s="7" t="str" cm="1">
        <f t="array" ref="J854">_xlfn.IFS(Table2[[#This Row],[Current Upsell $ ]]=0,"",Table2[[#This Row],[Current Upsell $ ]]&gt;=400,"High",Table2[[#This Row],[Current Upsell $ ]]&gt;=100,"Medium", Table2[[#This Row],[Current Upsell $ ]]&lt;100,"Low")</f>
        <v/>
      </c>
      <c r="K8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5" spans="1:11" x14ac:dyDescent="0.2">
      <c r="A855">
        <v>100080</v>
      </c>
      <c r="B855" t="s">
        <v>0</v>
      </c>
      <c r="C855">
        <v>1</v>
      </c>
      <c r="D855">
        <v>2</v>
      </c>
      <c r="E855">
        <f>IF((Table2[[#This Row],[Number of Users]]-Table2[[#This Row],[Licenses Bought]]) &gt; 0,(Table2[[#This Row],[Number of Users]]-Table2[[#This Row],[Licenses Bought]]),0)</f>
        <v>1</v>
      </c>
      <c r="F855" s="1">
        <v>44256</v>
      </c>
      <c r="G855">
        <v>10</v>
      </c>
      <c r="H855" s="4">
        <v>10</v>
      </c>
      <c r="I855">
        <f xml:space="preserve"> IF(Table2[[#This Row],[Sales Month]]=MAX(Table2[Sales Month]),Table2[[#This Row],[Upsell $ Per Non-Paying User]]*Table2[[#This Row],[Non-Paying Users]],0)</f>
        <v>0</v>
      </c>
      <c r="J855" s="7" t="str" cm="1">
        <f t="array" ref="J855">_xlfn.IFS(Table2[[#This Row],[Current Upsell $ ]]=0,"",Table2[[#This Row],[Current Upsell $ ]]&gt;=400,"High",Table2[[#This Row],[Current Upsell $ ]]&gt;=100,"Medium", Table2[[#This Row],[Current Upsell $ ]]&lt;100,"Low")</f>
        <v/>
      </c>
      <c r="K8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6" spans="1:11" x14ac:dyDescent="0.2">
      <c r="A856">
        <v>100080</v>
      </c>
      <c r="B856" t="s">
        <v>0</v>
      </c>
      <c r="C856">
        <v>1</v>
      </c>
      <c r="D856">
        <v>1</v>
      </c>
      <c r="E856">
        <f>IF((Table2[[#This Row],[Number of Users]]-Table2[[#This Row],[Licenses Bought]]) &gt; 0,(Table2[[#This Row],[Number of Users]]-Table2[[#This Row],[Licenses Bought]]),0)</f>
        <v>0</v>
      </c>
      <c r="F856" s="1">
        <v>44287</v>
      </c>
      <c r="G856">
        <v>10</v>
      </c>
      <c r="H856" s="4">
        <v>10</v>
      </c>
      <c r="I856">
        <f xml:space="preserve"> IF(Table2[[#This Row],[Sales Month]]=MAX(Table2[Sales Month]),Table2[[#This Row],[Upsell $ Per Non-Paying User]]*Table2[[#This Row],[Non-Paying Users]],0)</f>
        <v>0</v>
      </c>
      <c r="J856" s="7" t="str" cm="1">
        <f t="array" ref="J856">_xlfn.IFS(Table2[[#This Row],[Current Upsell $ ]]=0,"",Table2[[#This Row],[Current Upsell $ ]]&gt;=400,"High",Table2[[#This Row],[Current Upsell $ ]]&gt;=100,"Medium", Table2[[#This Row],[Current Upsell $ ]]&lt;100,"Low")</f>
        <v/>
      </c>
      <c r="K8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7" spans="1:11" x14ac:dyDescent="0.2">
      <c r="A857">
        <v>100080</v>
      </c>
      <c r="B857" t="s">
        <v>0</v>
      </c>
      <c r="C857">
        <v>1</v>
      </c>
      <c r="D857">
        <v>2</v>
      </c>
      <c r="E857">
        <f>IF((Table2[[#This Row],[Number of Users]]-Table2[[#This Row],[Licenses Bought]]) &gt; 0,(Table2[[#This Row],[Number of Users]]-Table2[[#This Row],[Licenses Bought]]),0)</f>
        <v>1</v>
      </c>
      <c r="F857" s="1">
        <v>44317</v>
      </c>
      <c r="G857">
        <v>10</v>
      </c>
      <c r="H857" s="4">
        <v>10</v>
      </c>
      <c r="I857">
        <f xml:space="preserve"> IF(Table2[[#This Row],[Sales Month]]=MAX(Table2[Sales Month]),Table2[[#This Row],[Upsell $ Per Non-Paying User]]*Table2[[#This Row],[Non-Paying Users]],0)</f>
        <v>0</v>
      </c>
      <c r="J857" s="7" t="str" cm="1">
        <f t="array" ref="J857">_xlfn.IFS(Table2[[#This Row],[Current Upsell $ ]]=0,"",Table2[[#This Row],[Current Upsell $ ]]&gt;=400,"High",Table2[[#This Row],[Current Upsell $ ]]&gt;=100,"Medium", Table2[[#This Row],[Current Upsell $ ]]&lt;100,"Low")</f>
        <v/>
      </c>
      <c r="K8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8" spans="1:11" x14ac:dyDescent="0.2">
      <c r="A858">
        <v>100080</v>
      </c>
      <c r="B858" t="s">
        <v>0</v>
      </c>
      <c r="C858">
        <v>1</v>
      </c>
      <c r="D858">
        <v>1</v>
      </c>
      <c r="E858">
        <f>IF((Table2[[#This Row],[Number of Users]]-Table2[[#This Row],[Licenses Bought]]) &gt; 0,(Table2[[#This Row],[Number of Users]]-Table2[[#This Row],[Licenses Bought]]),0)</f>
        <v>0</v>
      </c>
      <c r="F858" s="1">
        <v>44348</v>
      </c>
      <c r="G858">
        <v>10</v>
      </c>
      <c r="H858" s="4">
        <v>10</v>
      </c>
      <c r="I858">
        <f xml:space="preserve"> IF(Table2[[#This Row],[Sales Month]]=MAX(Table2[Sales Month]),Table2[[#This Row],[Upsell $ Per Non-Paying User]]*Table2[[#This Row],[Non-Paying Users]],0)</f>
        <v>0</v>
      </c>
      <c r="J858" s="7" t="str" cm="1">
        <f t="array" ref="J858">_xlfn.IFS(Table2[[#This Row],[Current Upsell $ ]]=0,"",Table2[[#This Row],[Current Upsell $ ]]&gt;=400,"High",Table2[[#This Row],[Current Upsell $ ]]&gt;=100,"Medium", Table2[[#This Row],[Current Upsell $ ]]&lt;100,"Low")</f>
        <v/>
      </c>
      <c r="K8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59" spans="1:11" x14ac:dyDescent="0.2">
      <c r="A859">
        <v>100081</v>
      </c>
      <c r="B859" t="s">
        <v>3</v>
      </c>
      <c r="C859">
        <v>0</v>
      </c>
      <c r="D859">
        <v>39</v>
      </c>
      <c r="E859">
        <f>IF((Table2[[#This Row],[Number of Users]]-Table2[[#This Row],[Licenses Bought]]) &gt; 0,(Table2[[#This Row],[Number of Users]]-Table2[[#This Row],[Licenses Bought]]),0)</f>
        <v>39</v>
      </c>
      <c r="F859" s="1">
        <v>44044</v>
      </c>
      <c r="G859">
        <v>0</v>
      </c>
      <c r="H859" s="4">
        <v>10</v>
      </c>
      <c r="I859">
        <f xml:space="preserve"> IF(Table2[[#This Row],[Sales Month]]=MAX(Table2[Sales Month]),Table2[[#This Row],[Upsell $ Per Non-Paying User]]*Table2[[#This Row],[Non-Paying Users]],0)</f>
        <v>0</v>
      </c>
      <c r="J859" s="7" t="str" cm="1">
        <f t="array" ref="J859">_xlfn.IFS(Table2[[#This Row],[Current Upsell $ ]]=0,"",Table2[[#This Row],[Current Upsell $ ]]&gt;=400,"High",Table2[[#This Row],[Current Upsell $ ]]&gt;=100,"Medium", Table2[[#This Row],[Current Upsell $ ]]&lt;100,"Low")</f>
        <v/>
      </c>
      <c r="K8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0" spans="1:11" x14ac:dyDescent="0.2">
      <c r="A860">
        <v>100081</v>
      </c>
      <c r="B860" t="s">
        <v>0</v>
      </c>
      <c r="C860">
        <v>10</v>
      </c>
      <c r="D860">
        <v>37</v>
      </c>
      <c r="E860">
        <f>IF((Table2[[#This Row],[Number of Users]]-Table2[[#This Row],[Licenses Bought]]) &gt; 0,(Table2[[#This Row],[Number of Users]]-Table2[[#This Row],[Licenses Bought]]),0)</f>
        <v>27</v>
      </c>
      <c r="F860" s="1">
        <v>44075</v>
      </c>
      <c r="G860">
        <v>100</v>
      </c>
      <c r="H860" s="4">
        <v>10</v>
      </c>
      <c r="I860">
        <f xml:space="preserve"> IF(Table2[[#This Row],[Sales Month]]=MAX(Table2[Sales Month]),Table2[[#This Row],[Upsell $ Per Non-Paying User]]*Table2[[#This Row],[Non-Paying Users]],0)</f>
        <v>0</v>
      </c>
      <c r="J860" s="7" t="str" cm="1">
        <f t="array" ref="J860">_xlfn.IFS(Table2[[#This Row],[Current Upsell $ ]]=0,"",Table2[[#This Row],[Current Upsell $ ]]&gt;=400,"High",Table2[[#This Row],[Current Upsell $ ]]&gt;=100,"Medium", Table2[[#This Row],[Current Upsell $ ]]&lt;100,"Low")</f>
        <v/>
      </c>
      <c r="K8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1" spans="1:11" x14ac:dyDescent="0.2">
      <c r="A861">
        <v>100081</v>
      </c>
      <c r="B861" t="s">
        <v>0</v>
      </c>
      <c r="C861">
        <v>22</v>
      </c>
      <c r="D861">
        <v>47</v>
      </c>
      <c r="E861">
        <f>IF((Table2[[#This Row],[Number of Users]]-Table2[[#This Row],[Licenses Bought]]) &gt; 0,(Table2[[#This Row],[Number of Users]]-Table2[[#This Row],[Licenses Bought]]),0)</f>
        <v>25</v>
      </c>
      <c r="F861" s="1">
        <v>44105</v>
      </c>
      <c r="G861">
        <v>220</v>
      </c>
      <c r="H861" s="4">
        <v>10</v>
      </c>
      <c r="I861">
        <f xml:space="preserve"> IF(Table2[[#This Row],[Sales Month]]=MAX(Table2[Sales Month]),Table2[[#This Row],[Upsell $ Per Non-Paying User]]*Table2[[#This Row],[Non-Paying Users]],0)</f>
        <v>0</v>
      </c>
      <c r="J861" s="7" t="str" cm="1">
        <f t="array" ref="J861">_xlfn.IFS(Table2[[#This Row],[Current Upsell $ ]]=0,"",Table2[[#This Row],[Current Upsell $ ]]&gt;=400,"High",Table2[[#This Row],[Current Upsell $ ]]&gt;=100,"Medium", Table2[[#This Row],[Current Upsell $ ]]&lt;100,"Low")</f>
        <v/>
      </c>
      <c r="K8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2" spans="1:11" x14ac:dyDescent="0.2">
      <c r="A862">
        <v>100081</v>
      </c>
      <c r="B862" t="s">
        <v>0</v>
      </c>
      <c r="C862">
        <v>36</v>
      </c>
      <c r="D862">
        <v>48</v>
      </c>
      <c r="E862">
        <f>IF((Table2[[#This Row],[Number of Users]]-Table2[[#This Row],[Licenses Bought]]) &gt; 0,(Table2[[#This Row],[Number of Users]]-Table2[[#This Row],[Licenses Bought]]),0)</f>
        <v>12</v>
      </c>
      <c r="F862" s="1">
        <v>44136</v>
      </c>
      <c r="G862">
        <v>360</v>
      </c>
      <c r="H862" s="4">
        <v>10</v>
      </c>
      <c r="I862">
        <f xml:space="preserve"> IF(Table2[[#This Row],[Sales Month]]=MAX(Table2[Sales Month]),Table2[[#This Row],[Upsell $ Per Non-Paying User]]*Table2[[#This Row],[Non-Paying Users]],0)</f>
        <v>0</v>
      </c>
      <c r="J862" s="7" t="str" cm="1">
        <f t="array" ref="J862">_xlfn.IFS(Table2[[#This Row],[Current Upsell $ ]]=0,"",Table2[[#This Row],[Current Upsell $ ]]&gt;=400,"High",Table2[[#This Row],[Current Upsell $ ]]&gt;=100,"Medium", Table2[[#This Row],[Current Upsell $ ]]&lt;100,"Low")</f>
        <v/>
      </c>
      <c r="K8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3" spans="1:11" x14ac:dyDescent="0.2">
      <c r="A863">
        <v>100081</v>
      </c>
      <c r="B863" t="s">
        <v>0</v>
      </c>
      <c r="C863">
        <v>36</v>
      </c>
      <c r="D863">
        <v>37</v>
      </c>
      <c r="E863">
        <f>IF((Table2[[#This Row],[Number of Users]]-Table2[[#This Row],[Licenses Bought]]) &gt; 0,(Table2[[#This Row],[Number of Users]]-Table2[[#This Row],[Licenses Bought]]),0)</f>
        <v>1</v>
      </c>
      <c r="F863" s="1">
        <v>44166</v>
      </c>
      <c r="G863">
        <v>360</v>
      </c>
      <c r="H863" s="4">
        <v>10</v>
      </c>
      <c r="I863">
        <f xml:space="preserve"> IF(Table2[[#This Row],[Sales Month]]=MAX(Table2[Sales Month]),Table2[[#This Row],[Upsell $ Per Non-Paying User]]*Table2[[#This Row],[Non-Paying Users]],0)</f>
        <v>0</v>
      </c>
      <c r="J863" s="7" t="str" cm="1">
        <f t="array" ref="J863">_xlfn.IFS(Table2[[#This Row],[Current Upsell $ ]]=0,"",Table2[[#This Row],[Current Upsell $ ]]&gt;=400,"High",Table2[[#This Row],[Current Upsell $ ]]&gt;=100,"Medium", Table2[[#This Row],[Current Upsell $ ]]&lt;100,"Low")</f>
        <v/>
      </c>
      <c r="K8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4" spans="1:11" x14ac:dyDescent="0.2">
      <c r="A864">
        <v>100081</v>
      </c>
      <c r="B864" t="s">
        <v>0</v>
      </c>
      <c r="C864">
        <v>36</v>
      </c>
      <c r="D864">
        <v>42</v>
      </c>
      <c r="E864">
        <f>IF((Table2[[#This Row],[Number of Users]]-Table2[[#This Row],[Licenses Bought]]) &gt; 0,(Table2[[#This Row],[Number of Users]]-Table2[[#This Row],[Licenses Bought]]),0)</f>
        <v>6</v>
      </c>
      <c r="F864" s="1">
        <v>44197</v>
      </c>
      <c r="G864">
        <v>360</v>
      </c>
      <c r="H864" s="4">
        <v>10</v>
      </c>
      <c r="I864">
        <f xml:space="preserve"> IF(Table2[[#This Row],[Sales Month]]=MAX(Table2[Sales Month]),Table2[[#This Row],[Upsell $ Per Non-Paying User]]*Table2[[#This Row],[Non-Paying Users]],0)</f>
        <v>0</v>
      </c>
      <c r="J864" s="7" t="str" cm="1">
        <f t="array" ref="J864">_xlfn.IFS(Table2[[#This Row],[Current Upsell $ ]]=0,"",Table2[[#This Row],[Current Upsell $ ]]&gt;=400,"High",Table2[[#This Row],[Current Upsell $ ]]&gt;=100,"Medium", Table2[[#This Row],[Current Upsell $ ]]&lt;100,"Low")</f>
        <v/>
      </c>
      <c r="K8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5" spans="1:11" x14ac:dyDescent="0.2">
      <c r="A865">
        <v>100081</v>
      </c>
      <c r="B865" t="s">
        <v>0</v>
      </c>
      <c r="C865">
        <v>36</v>
      </c>
      <c r="D865">
        <v>43</v>
      </c>
      <c r="E865">
        <f>IF((Table2[[#This Row],[Number of Users]]-Table2[[#This Row],[Licenses Bought]]) &gt; 0,(Table2[[#This Row],[Number of Users]]-Table2[[#This Row],[Licenses Bought]]),0)</f>
        <v>7</v>
      </c>
      <c r="F865" s="1">
        <v>44228</v>
      </c>
      <c r="G865">
        <v>360</v>
      </c>
      <c r="H865" s="4">
        <v>10</v>
      </c>
      <c r="I865">
        <f xml:space="preserve"> IF(Table2[[#This Row],[Sales Month]]=MAX(Table2[Sales Month]),Table2[[#This Row],[Upsell $ Per Non-Paying User]]*Table2[[#This Row],[Non-Paying Users]],0)</f>
        <v>0</v>
      </c>
      <c r="J865" s="7" t="str" cm="1">
        <f t="array" ref="J865">_xlfn.IFS(Table2[[#This Row],[Current Upsell $ ]]=0,"",Table2[[#This Row],[Current Upsell $ ]]&gt;=400,"High",Table2[[#This Row],[Current Upsell $ ]]&gt;=100,"Medium", Table2[[#This Row],[Current Upsell $ ]]&lt;100,"Low")</f>
        <v/>
      </c>
      <c r="K8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6" spans="1:11" x14ac:dyDescent="0.2">
      <c r="A866">
        <v>100081</v>
      </c>
      <c r="B866" t="s">
        <v>0</v>
      </c>
      <c r="C866">
        <v>36</v>
      </c>
      <c r="D866">
        <v>45</v>
      </c>
      <c r="E866">
        <f>IF((Table2[[#This Row],[Number of Users]]-Table2[[#This Row],[Licenses Bought]]) &gt; 0,(Table2[[#This Row],[Number of Users]]-Table2[[#This Row],[Licenses Bought]]),0)</f>
        <v>9</v>
      </c>
      <c r="F866" s="1">
        <v>44256</v>
      </c>
      <c r="G866">
        <v>360</v>
      </c>
      <c r="H866" s="4">
        <v>10</v>
      </c>
      <c r="I866">
        <f xml:space="preserve"> IF(Table2[[#This Row],[Sales Month]]=MAX(Table2[Sales Month]),Table2[[#This Row],[Upsell $ Per Non-Paying User]]*Table2[[#This Row],[Non-Paying Users]],0)</f>
        <v>0</v>
      </c>
      <c r="J866" s="7" t="str" cm="1">
        <f t="array" ref="J866">_xlfn.IFS(Table2[[#This Row],[Current Upsell $ ]]=0,"",Table2[[#This Row],[Current Upsell $ ]]&gt;=400,"High",Table2[[#This Row],[Current Upsell $ ]]&gt;=100,"Medium", Table2[[#This Row],[Current Upsell $ ]]&lt;100,"Low")</f>
        <v/>
      </c>
      <c r="K8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7" spans="1:11" x14ac:dyDescent="0.2">
      <c r="A867">
        <v>100081</v>
      </c>
      <c r="B867" t="s">
        <v>0</v>
      </c>
      <c r="C867">
        <v>36</v>
      </c>
      <c r="D867">
        <v>53</v>
      </c>
      <c r="E867">
        <f>IF((Table2[[#This Row],[Number of Users]]-Table2[[#This Row],[Licenses Bought]]) &gt; 0,(Table2[[#This Row],[Number of Users]]-Table2[[#This Row],[Licenses Bought]]),0)</f>
        <v>17</v>
      </c>
      <c r="F867" s="1">
        <v>44287</v>
      </c>
      <c r="G867">
        <v>360</v>
      </c>
      <c r="H867" s="4">
        <v>10</v>
      </c>
      <c r="I867">
        <f xml:space="preserve"> IF(Table2[[#This Row],[Sales Month]]=MAX(Table2[Sales Month]),Table2[[#This Row],[Upsell $ Per Non-Paying User]]*Table2[[#This Row],[Non-Paying Users]],0)</f>
        <v>0</v>
      </c>
      <c r="J867" s="7" t="str" cm="1">
        <f t="array" ref="J867">_xlfn.IFS(Table2[[#This Row],[Current Upsell $ ]]=0,"",Table2[[#This Row],[Current Upsell $ ]]&gt;=400,"High",Table2[[#This Row],[Current Upsell $ ]]&gt;=100,"Medium", Table2[[#This Row],[Current Upsell $ ]]&lt;100,"Low")</f>
        <v/>
      </c>
      <c r="K8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8" spans="1:11" x14ac:dyDescent="0.2">
      <c r="A868">
        <v>100081</v>
      </c>
      <c r="B868" t="s">
        <v>0</v>
      </c>
      <c r="C868">
        <v>36</v>
      </c>
      <c r="D868">
        <v>45</v>
      </c>
      <c r="E868">
        <f>IF((Table2[[#This Row],[Number of Users]]-Table2[[#This Row],[Licenses Bought]]) &gt; 0,(Table2[[#This Row],[Number of Users]]-Table2[[#This Row],[Licenses Bought]]),0)</f>
        <v>9</v>
      </c>
      <c r="F868" s="1">
        <v>44317</v>
      </c>
      <c r="G868">
        <v>360</v>
      </c>
      <c r="H868" s="4">
        <v>10</v>
      </c>
      <c r="I868">
        <f xml:space="preserve"> IF(Table2[[#This Row],[Sales Month]]=MAX(Table2[Sales Month]),Table2[[#This Row],[Upsell $ Per Non-Paying User]]*Table2[[#This Row],[Non-Paying Users]],0)</f>
        <v>0</v>
      </c>
      <c r="J868" s="7" t="str" cm="1">
        <f t="array" ref="J868">_xlfn.IFS(Table2[[#This Row],[Current Upsell $ ]]=0,"",Table2[[#This Row],[Current Upsell $ ]]&gt;=400,"High",Table2[[#This Row],[Current Upsell $ ]]&gt;=100,"Medium", Table2[[#This Row],[Current Upsell $ ]]&lt;100,"Low")</f>
        <v/>
      </c>
      <c r="K8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69" spans="1:11" x14ac:dyDescent="0.2">
      <c r="A869">
        <v>100082</v>
      </c>
      <c r="B869" t="s">
        <v>3</v>
      </c>
      <c r="C869">
        <v>0</v>
      </c>
      <c r="D869">
        <v>49</v>
      </c>
      <c r="E869">
        <f>IF((Table2[[#This Row],[Number of Users]]-Table2[[#This Row],[Licenses Bought]]) &gt; 0,(Table2[[#This Row],[Number of Users]]-Table2[[#This Row],[Licenses Bought]]),0)</f>
        <v>49</v>
      </c>
      <c r="F869" s="1">
        <v>44044</v>
      </c>
      <c r="G869">
        <v>0</v>
      </c>
      <c r="H869" s="4">
        <v>10</v>
      </c>
      <c r="I869">
        <f xml:space="preserve"> IF(Table2[[#This Row],[Sales Month]]=MAX(Table2[Sales Month]),Table2[[#This Row],[Upsell $ Per Non-Paying User]]*Table2[[#This Row],[Non-Paying Users]],0)</f>
        <v>0</v>
      </c>
      <c r="J869" s="7" t="str" cm="1">
        <f t="array" ref="J869">_xlfn.IFS(Table2[[#This Row],[Current Upsell $ ]]=0,"",Table2[[#This Row],[Current Upsell $ ]]&gt;=400,"High",Table2[[#This Row],[Current Upsell $ ]]&gt;=100,"Medium", Table2[[#This Row],[Current Upsell $ ]]&lt;100,"Low")</f>
        <v/>
      </c>
      <c r="K8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0" spans="1:11" x14ac:dyDescent="0.2">
      <c r="A870">
        <v>100082</v>
      </c>
      <c r="B870" t="s">
        <v>0</v>
      </c>
      <c r="C870">
        <v>13</v>
      </c>
      <c r="D870">
        <v>35</v>
      </c>
      <c r="E870">
        <f>IF((Table2[[#This Row],[Number of Users]]-Table2[[#This Row],[Licenses Bought]]) &gt; 0,(Table2[[#This Row],[Number of Users]]-Table2[[#This Row],[Licenses Bought]]),0)</f>
        <v>22</v>
      </c>
      <c r="F870" s="1">
        <v>44075</v>
      </c>
      <c r="G870">
        <v>130</v>
      </c>
      <c r="H870" s="4">
        <v>10</v>
      </c>
      <c r="I870">
        <f xml:space="preserve"> IF(Table2[[#This Row],[Sales Month]]=MAX(Table2[Sales Month]),Table2[[#This Row],[Upsell $ Per Non-Paying User]]*Table2[[#This Row],[Non-Paying Users]],0)</f>
        <v>0</v>
      </c>
      <c r="J870" s="7" t="str" cm="1">
        <f t="array" ref="J870">_xlfn.IFS(Table2[[#This Row],[Current Upsell $ ]]=0,"",Table2[[#This Row],[Current Upsell $ ]]&gt;=400,"High",Table2[[#This Row],[Current Upsell $ ]]&gt;=100,"Medium", Table2[[#This Row],[Current Upsell $ ]]&lt;100,"Low")</f>
        <v/>
      </c>
      <c r="K8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1" spans="1:11" x14ac:dyDescent="0.2">
      <c r="A871">
        <v>100082</v>
      </c>
      <c r="B871" t="s">
        <v>0</v>
      </c>
      <c r="C871">
        <v>34</v>
      </c>
      <c r="D871">
        <v>47</v>
      </c>
      <c r="E871">
        <f>IF((Table2[[#This Row],[Number of Users]]-Table2[[#This Row],[Licenses Bought]]) &gt; 0,(Table2[[#This Row],[Number of Users]]-Table2[[#This Row],[Licenses Bought]]),0)</f>
        <v>13</v>
      </c>
      <c r="F871" s="1">
        <v>44105</v>
      </c>
      <c r="G871">
        <v>340</v>
      </c>
      <c r="H871" s="4">
        <v>10</v>
      </c>
      <c r="I871">
        <f xml:space="preserve"> IF(Table2[[#This Row],[Sales Month]]=MAX(Table2[Sales Month]),Table2[[#This Row],[Upsell $ Per Non-Paying User]]*Table2[[#This Row],[Non-Paying Users]],0)</f>
        <v>0</v>
      </c>
      <c r="J871" s="7" t="str" cm="1">
        <f t="array" ref="J871">_xlfn.IFS(Table2[[#This Row],[Current Upsell $ ]]=0,"",Table2[[#This Row],[Current Upsell $ ]]&gt;=400,"High",Table2[[#This Row],[Current Upsell $ ]]&gt;=100,"Medium", Table2[[#This Row],[Current Upsell $ ]]&lt;100,"Low")</f>
        <v/>
      </c>
      <c r="K8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2" spans="1:11" x14ac:dyDescent="0.2">
      <c r="A872">
        <v>100082</v>
      </c>
      <c r="B872" t="s">
        <v>0</v>
      </c>
      <c r="C872">
        <v>34</v>
      </c>
      <c r="D872">
        <v>40</v>
      </c>
      <c r="E872">
        <f>IF((Table2[[#This Row],[Number of Users]]-Table2[[#This Row],[Licenses Bought]]) &gt; 0,(Table2[[#This Row],[Number of Users]]-Table2[[#This Row],[Licenses Bought]]),0)</f>
        <v>6</v>
      </c>
      <c r="F872" s="1">
        <v>44136</v>
      </c>
      <c r="G872">
        <v>340</v>
      </c>
      <c r="H872" s="4">
        <v>10</v>
      </c>
      <c r="I872">
        <f xml:space="preserve"> IF(Table2[[#This Row],[Sales Month]]=MAX(Table2[Sales Month]),Table2[[#This Row],[Upsell $ Per Non-Paying User]]*Table2[[#This Row],[Non-Paying Users]],0)</f>
        <v>0</v>
      </c>
      <c r="J872" s="7" t="str" cm="1">
        <f t="array" ref="J872">_xlfn.IFS(Table2[[#This Row],[Current Upsell $ ]]=0,"",Table2[[#This Row],[Current Upsell $ ]]&gt;=400,"High",Table2[[#This Row],[Current Upsell $ ]]&gt;=100,"Medium", Table2[[#This Row],[Current Upsell $ ]]&lt;100,"Low")</f>
        <v/>
      </c>
      <c r="K8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3" spans="1:11" x14ac:dyDescent="0.2">
      <c r="A873">
        <v>100082</v>
      </c>
      <c r="B873" t="s">
        <v>0</v>
      </c>
      <c r="C873">
        <v>34</v>
      </c>
      <c r="D873">
        <v>48</v>
      </c>
      <c r="E873">
        <f>IF((Table2[[#This Row],[Number of Users]]-Table2[[#This Row],[Licenses Bought]]) &gt; 0,(Table2[[#This Row],[Number of Users]]-Table2[[#This Row],[Licenses Bought]]),0)</f>
        <v>14</v>
      </c>
      <c r="F873" s="1">
        <v>44166</v>
      </c>
      <c r="G873">
        <v>340</v>
      </c>
      <c r="H873" s="4">
        <v>10</v>
      </c>
      <c r="I873">
        <f xml:space="preserve"> IF(Table2[[#This Row],[Sales Month]]=MAX(Table2[Sales Month]),Table2[[#This Row],[Upsell $ Per Non-Paying User]]*Table2[[#This Row],[Non-Paying Users]],0)</f>
        <v>0</v>
      </c>
      <c r="J873" s="7" t="str" cm="1">
        <f t="array" ref="J873">_xlfn.IFS(Table2[[#This Row],[Current Upsell $ ]]=0,"",Table2[[#This Row],[Current Upsell $ ]]&gt;=400,"High",Table2[[#This Row],[Current Upsell $ ]]&gt;=100,"Medium", Table2[[#This Row],[Current Upsell $ ]]&lt;100,"Low")</f>
        <v/>
      </c>
      <c r="K8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4" spans="1:11" x14ac:dyDescent="0.2">
      <c r="A874">
        <v>100082</v>
      </c>
      <c r="B874" t="s">
        <v>0</v>
      </c>
      <c r="C874">
        <v>34</v>
      </c>
      <c r="D874">
        <v>34</v>
      </c>
      <c r="E874">
        <f>IF((Table2[[#This Row],[Number of Users]]-Table2[[#This Row],[Licenses Bought]]) &gt; 0,(Table2[[#This Row],[Number of Users]]-Table2[[#This Row],[Licenses Bought]]),0)</f>
        <v>0</v>
      </c>
      <c r="F874" s="1">
        <v>44197</v>
      </c>
      <c r="G874">
        <v>340</v>
      </c>
      <c r="H874" s="4">
        <v>10</v>
      </c>
      <c r="I874">
        <f xml:space="preserve"> IF(Table2[[#This Row],[Sales Month]]=MAX(Table2[Sales Month]),Table2[[#This Row],[Upsell $ Per Non-Paying User]]*Table2[[#This Row],[Non-Paying Users]],0)</f>
        <v>0</v>
      </c>
      <c r="J874" s="7" t="str" cm="1">
        <f t="array" ref="J874">_xlfn.IFS(Table2[[#This Row],[Current Upsell $ ]]=0,"",Table2[[#This Row],[Current Upsell $ ]]&gt;=400,"High",Table2[[#This Row],[Current Upsell $ ]]&gt;=100,"Medium", Table2[[#This Row],[Current Upsell $ ]]&lt;100,"Low")</f>
        <v/>
      </c>
      <c r="K8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5" spans="1:11" x14ac:dyDescent="0.2">
      <c r="A875">
        <v>100082</v>
      </c>
      <c r="B875" t="s">
        <v>0</v>
      </c>
      <c r="C875">
        <v>34</v>
      </c>
      <c r="D875">
        <v>41</v>
      </c>
      <c r="E875">
        <f>IF((Table2[[#This Row],[Number of Users]]-Table2[[#This Row],[Licenses Bought]]) &gt; 0,(Table2[[#This Row],[Number of Users]]-Table2[[#This Row],[Licenses Bought]]),0)</f>
        <v>7</v>
      </c>
      <c r="F875" s="1">
        <v>44228</v>
      </c>
      <c r="G875">
        <v>340</v>
      </c>
      <c r="H875" s="4">
        <v>10</v>
      </c>
      <c r="I875">
        <f xml:space="preserve"> IF(Table2[[#This Row],[Sales Month]]=MAX(Table2[Sales Month]),Table2[[#This Row],[Upsell $ Per Non-Paying User]]*Table2[[#This Row],[Non-Paying Users]],0)</f>
        <v>0</v>
      </c>
      <c r="J875" s="7" t="str" cm="1">
        <f t="array" ref="J875">_xlfn.IFS(Table2[[#This Row],[Current Upsell $ ]]=0,"",Table2[[#This Row],[Current Upsell $ ]]&gt;=400,"High",Table2[[#This Row],[Current Upsell $ ]]&gt;=100,"Medium", Table2[[#This Row],[Current Upsell $ ]]&lt;100,"Low")</f>
        <v/>
      </c>
      <c r="K8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6" spans="1:11" x14ac:dyDescent="0.2">
      <c r="A876">
        <v>100082</v>
      </c>
      <c r="B876" t="s">
        <v>0</v>
      </c>
      <c r="C876">
        <v>34</v>
      </c>
      <c r="D876">
        <v>41</v>
      </c>
      <c r="E876">
        <f>IF((Table2[[#This Row],[Number of Users]]-Table2[[#This Row],[Licenses Bought]]) &gt; 0,(Table2[[#This Row],[Number of Users]]-Table2[[#This Row],[Licenses Bought]]),0)</f>
        <v>7</v>
      </c>
      <c r="F876" s="1">
        <v>44256</v>
      </c>
      <c r="G876">
        <v>340</v>
      </c>
      <c r="H876" s="4">
        <v>10</v>
      </c>
      <c r="I876">
        <f xml:space="preserve"> IF(Table2[[#This Row],[Sales Month]]=MAX(Table2[Sales Month]),Table2[[#This Row],[Upsell $ Per Non-Paying User]]*Table2[[#This Row],[Non-Paying Users]],0)</f>
        <v>0</v>
      </c>
      <c r="J876" s="7" t="str" cm="1">
        <f t="array" ref="J876">_xlfn.IFS(Table2[[#This Row],[Current Upsell $ ]]=0,"",Table2[[#This Row],[Current Upsell $ ]]&gt;=400,"High",Table2[[#This Row],[Current Upsell $ ]]&gt;=100,"Medium", Table2[[#This Row],[Current Upsell $ ]]&lt;100,"Low")</f>
        <v/>
      </c>
      <c r="K8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7" spans="1:11" x14ac:dyDescent="0.2">
      <c r="A877">
        <v>100082</v>
      </c>
      <c r="B877" t="s">
        <v>0</v>
      </c>
      <c r="C877">
        <v>34</v>
      </c>
      <c r="D877">
        <v>48</v>
      </c>
      <c r="E877">
        <f>IF((Table2[[#This Row],[Number of Users]]-Table2[[#This Row],[Licenses Bought]]) &gt; 0,(Table2[[#This Row],[Number of Users]]-Table2[[#This Row],[Licenses Bought]]),0)</f>
        <v>14</v>
      </c>
      <c r="F877" s="1">
        <v>44287</v>
      </c>
      <c r="G877">
        <v>340</v>
      </c>
      <c r="H877" s="4">
        <v>10</v>
      </c>
      <c r="I877">
        <f xml:space="preserve"> IF(Table2[[#This Row],[Sales Month]]=MAX(Table2[Sales Month]),Table2[[#This Row],[Upsell $ Per Non-Paying User]]*Table2[[#This Row],[Non-Paying Users]],0)</f>
        <v>0</v>
      </c>
      <c r="J877" s="7" t="str" cm="1">
        <f t="array" ref="J877">_xlfn.IFS(Table2[[#This Row],[Current Upsell $ ]]=0,"",Table2[[#This Row],[Current Upsell $ ]]&gt;=400,"High",Table2[[#This Row],[Current Upsell $ ]]&gt;=100,"Medium", Table2[[#This Row],[Current Upsell $ ]]&lt;100,"Low")</f>
        <v/>
      </c>
      <c r="K8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8" spans="1:11" x14ac:dyDescent="0.2">
      <c r="A878">
        <v>100082</v>
      </c>
      <c r="B878" t="s">
        <v>0</v>
      </c>
      <c r="C878">
        <v>34</v>
      </c>
      <c r="D878">
        <v>40</v>
      </c>
      <c r="E878">
        <f>IF((Table2[[#This Row],[Number of Users]]-Table2[[#This Row],[Licenses Bought]]) &gt; 0,(Table2[[#This Row],[Number of Users]]-Table2[[#This Row],[Licenses Bought]]),0)</f>
        <v>6</v>
      </c>
      <c r="F878" s="1">
        <v>44317</v>
      </c>
      <c r="G878">
        <v>340</v>
      </c>
      <c r="H878" s="4">
        <v>10</v>
      </c>
      <c r="I878">
        <f xml:space="preserve"> IF(Table2[[#This Row],[Sales Month]]=MAX(Table2[Sales Month]),Table2[[#This Row],[Upsell $ Per Non-Paying User]]*Table2[[#This Row],[Non-Paying Users]],0)</f>
        <v>0</v>
      </c>
      <c r="J878" s="7" t="str" cm="1">
        <f t="array" ref="J878">_xlfn.IFS(Table2[[#This Row],[Current Upsell $ ]]=0,"",Table2[[#This Row],[Current Upsell $ ]]&gt;=400,"High",Table2[[#This Row],[Current Upsell $ ]]&gt;=100,"Medium", Table2[[#This Row],[Current Upsell $ ]]&lt;100,"Low")</f>
        <v/>
      </c>
      <c r="K8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79" spans="1:11" x14ac:dyDescent="0.2">
      <c r="A879">
        <v>100083</v>
      </c>
      <c r="B879" t="s">
        <v>3</v>
      </c>
      <c r="C879">
        <v>0</v>
      </c>
      <c r="D879">
        <v>35</v>
      </c>
      <c r="E879">
        <f>IF((Table2[[#This Row],[Number of Users]]-Table2[[#This Row],[Licenses Bought]]) &gt; 0,(Table2[[#This Row],[Number of Users]]-Table2[[#This Row],[Licenses Bought]]),0)</f>
        <v>35</v>
      </c>
      <c r="F879" s="1">
        <v>44044</v>
      </c>
      <c r="G879">
        <v>0</v>
      </c>
      <c r="H879" s="4">
        <v>10</v>
      </c>
      <c r="I879">
        <f xml:space="preserve"> IF(Table2[[#This Row],[Sales Month]]=MAX(Table2[Sales Month]),Table2[[#This Row],[Upsell $ Per Non-Paying User]]*Table2[[#This Row],[Non-Paying Users]],0)</f>
        <v>0</v>
      </c>
      <c r="J879" s="7" t="str" cm="1">
        <f t="array" ref="J879">_xlfn.IFS(Table2[[#This Row],[Current Upsell $ ]]=0,"",Table2[[#This Row],[Current Upsell $ ]]&gt;=400,"High",Table2[[#This Row],[Current Upsell $ ]]&gt;=100,"Medium", Table2[[#This Row],[Current Upsell $ ]]&lt;100,"Low")</f>
        <v/>
      </c>
      <c r="K8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0" spans="1:11" x14ac:dyDescent="0.2">
      <c r="A880">
        <v>100083</v>
      </c>
      <c r="B880" t="s">
        <v>0</v>
      </c>
      <c r="C880">
        <v>8</v>
      </c>
      <c r="D880">
        <v>34</v>
      </c>
      <c r="E880">
        <f>IF((Table2[[#This Row],[Number of Users]]-Table2[[#This Row],[Licenses Bought]]) &gt; 0,(Table2[[#This Row],[Number of Users]]-Table2[[#This Row],[Licenses Bought]]),0)</f>
        <v>26</v>
      </c>
      <c r="F880" s="1">
        <v>44075</v>
      </c>
      <c r="G880">
        <v>80</v>
      </c>
      <c r="H880" s="4">
        <v>10</v>
      </c>
      <c r="I880">
        <f xml:space="preserve"> IF(Table2[[#This Row],[Sales Month]]=MAX(Table2[Sales Month]),Table2[[#This Row],[Upsell $ Per Non-Paying User]]*Table2[[#This Row],[Non-Paying Users]],0)</f>
        <v>0</v>
      </c>
      <c r="J880" s="7" t="str" cm="1">
        <f t="array" ref="J880">_xlfn.IFS(Table2[[#This Row],[Current Upsell $ ]]=0,"",Table2[[#This Row],[Current Upsell $ ]]&gt;=400,"High",Table2[[#This Row],[Current Upsell $ ]]&gt;=100,"Medium", Table2[[#This Row],[Current Upsell $ ]]&lt;100,"Low")</f>
        <v/>
      </c>
      <c r="K8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1" spans="1:11" x14ac:dyDescent="0.2">
      <c r="A881">
        <v>100083</v>
      </c>
      <c r="B881" t="s">
        <v>0</v>
      </c>
      <c r="C881">
        <v>28</v>
      </c>
      <c r="D881">
        <v>45</v>
      </c>
      <c r="E881">
        <f>IF((Table2[[#This Row],[Number of Users]]-Table2[[#This Row],[Licenses Bought]]) &gt; 0,(Table2[[#This Row],[Number of Users]]-Table2[[#This Row],[Licenses Bought]]),0)</f>
        <v>17</v>
      </c>
      <c r="F881" s="1">
        <v>44105</v>
      </c>
      <c r="G881">
        <v>280</v>
      </c>
      <c r="H881" s="4">
        <v>10</v>
      </c>
      <c r="I881">
        <f xml:space="preserve"> IF(Table2[[#This Row],[Sales Month]]=MAX(Table2[Sales Month]),Table2[[#This Row],[Upsell $ Per Non-Paying User]]*Table2[[#This Row],[Non-Paying Users]],0)</f>
        <v>0</v>
      </c>
      <c r="J881" s="7" t="str" cm="1">
        <f t="array" ref="J881">_xlfn.IFS(Table2[[#This Row],[Current Upsell $ ]]=0,"",Table2[[#This Row],[Current Upsell $ ]]&gt;=400,"High",Table2[[#This Row],[Current Upsell $ ]]&gt;=100,"Medium", Table2[[#This Row],[Current Upsell $ ]]&lt;100,"Low")</f>
        <v/>
      </c>
      <c r="K8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2" spans="1:11" x14ac:dyDescent="0.2">
      <c r="A882">
        <v>100083</v>
      </c>
      <c r="B882" t="s">
        <v>0</v>
      </c>
      <c r="C882">
        <v>28</v>
      </c>
      <c r="D882">
        <v>40</v>
      </c>
      <c r="E882">
        <f>IF((Table2[[#This Row],[Number of Users]]-Table2[[#This Row],[Licenses Bought]]) &gt; 0,(Table2[[#This Row],[Number of Users]]-Table2[[#This Row],[Licenses Bought]]),0)</f>
        <v>12</v>
      </c>
      <c r="F882" s="1">
        <v>44136</v>
      </c>
      <c r="G882">
        <v>280</v>
      </c>
      <c r="H882" s="4">
        <v>10</v>
      </c>
      <c r="I882">
        <f xml:space="preserve"> IF(Table2[[#This Row],[Sales Month]]=MAX(Table2[Sales Month]),Table2[[#This Row],[Upsell $ Per Non-Paying User]]*Table2[[#This Row],[Non-Paying Users]],0)</f>
        <v>0</v>
      </c>
      <c r="J882" s="7" t="str" cm="1">
        <f t="array" ref="J882">_xlfn.IFS(Table2[[#This Row],[Current Upsell $ ]]=0,"",Table2[[#This Row],[Current Upsell $ ]]&gt;=400,"High",Table2[[#This Row],[Current Upsell $ ]]&gt;=100,"Medium", Table2[[#This Row],[Current Upsell $ ]]&lt;100,"Low")</f>
        <v/>
      </c>
      <c r="K8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3" spans="1:11" x14ac:dyDescent="0.2">
      <c r="A883">
        <v>100083</v>
      </c>
      <c r="B883" t="s">
        <v>0</v>
      </c>
      <c r="C883">
        <v>28</v>
      </c>
      <c r="D883">
        <v>34</v>
      </c>
      <c r="E883">
        <f>IF((Table2[[#This Row],[Number of Users]]-Table2[[#This Row],[Licenses Bought]]) &gt; 0,(Table2[[#This Row],[Number of Users]]-Table2[[#This Row],[Licenses Bought]]),0)</f>
        <v>6</v>
      </c>
      <c r="F883" s="1">
        <v>44166</v>
      </c>
      <c r="G883">
        <v>280</v>
      </c>
      <c r="H883" s="4">
        <v>10</v>
      </c>
      <c r="I883">
        <f xml:space="preserve"> IF(Table2[[#This Row],[Sales Month]]=MAX(Table2[Sales Month]),Table2[[#This Row],[Upsell $ Per Non-Paying User]]*Table2[[#This Row],[Non-Paying Users]],0)</f>
        <v>0</v>
      </c>
      <c r="J883" s="7" t="str" cm="1">
        <f t="array" ref="J883">_xlfn.IFS(Table2[[#This Row],[Current Upsell $ ]]=0,"",Table2[[#This Row],[Current Upsell $ ]]&gt;=400,"High",Table2[[#This Row],[Current Upsell $ ]]&gt;=100,"Medium", Table2[[#This Row],[Current Upsell $ ]]&lt;100,"Low")</f>
        <v/>
      </c>
      <c r="K8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4" spans="1:11" x14ac:dyDescent="0.2">
      <c r="A884">
        <v>100083</v>
      </c>
      <c r="B884" t="s">
        <v>0</v>
      </c>
      <c r="C884">
        <v>28</v>
      </c>
      <c r="D884">
        <v>31</v>
      </c>
      <c r="E884">
        <f>IF((Table2[[#This Row],[Number of Users]]-Table2[[#This Row],[Licenses Bought]]) &gt; 0,(Table2[[#This Row],[Number of Users]]-Table2[[#This Row],[Licenses Bought]]),0)</f>
        <v>3</v>
      </c>
      <c r="F884" s="1">
        <v>44197</v>
      </c>
      <c r="G884">
        <v>280</v>
      </c>
      <c r="H884" s="4">
        <v>10</v>
      </c>
      <c r="I884">
        <f xml:space="preserve"> IF(Table2[[#This Row],[Sales Month]]=MAX(Table2[Sales Month]),Table2[[#This Row],[Upsell $ Per Non-Paying User]]*Table2[[#This Row],[Non-Paying Users]],0)</f>
        <v>0</v>
      </c>
      <c r="J884" s="7" t="str" cm="1">
        <f t="array" ref="J884">_xlfn.IFS(Table2[[#This Row],[Current Upsell $ ]]=0,"",Table2[[#This Row],[Current Upsell $ ]]&gt;=400,"High",Table2[[#This Row],[Current Upsell $ ]]&gt;=100,"Medium", Table2[[#This Row],[Current Upsell $ ]]&lt;100,"Low")</f>
        <v/>
      </c>
      <c r="K8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5" spans="1:11" x14ac:dyDescent="0.2">
      <c r="A885">
        <v>100083</v>
      </c>
      <c r="B885" t="s">
        <v>0</v>
      </c>
      <c r="C885">
        <v>28</v>
      </c>
      <c r="D885">
        <v>32</v>
      </c>
      <c r="E885">
        <f>IF((Table2[[#This Row],[Number of Users]]-Table2[[#This Row],[Licenses Bought]]) &gt; 0,(Table2[[#This Row],[Number of Users]]-Table2[[#This Row],[Licenses Bought]]),0)</f>
        <v>4</v>
      </c>
      <c r="F885" s="1">
        <v>44228</v>
      </c>
      <c r="G885">
        <v>280</v>
      </c>
      <c r="H885" s="4">
        <v>10</v>
      </c>
      <c r="I885">
        <f xml:space="preserve"> IF(Table2[[#This Row],[Sales Month]]=MAX(Table2[Sales Month]),Table2[[#This Row],[Upsell $ Per Non-Paying User]]*Table2[[#This Row],[Non-Paying Users]],0)</f>
        <v>0</v>
      </c>
      <c r="J885" s="7" t="str" cm="1">
        <f t="array" ref="J885">_xlfn.IFS(Table2[[#This Row],[Current Upsell $ ]]=0,"",Table2[[#This Row],[Current Upsell $ ]]&gt;=400,"High",Table2[[#This Row],[Current Upsell $ ]]&gt;=100,"Medium", Table2[[#This Row],[Current Upsell $ ]]&lt;100,"Low")</f>
        <v/>
      </c>
      <c r="K8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6" spans="1:11" x14ac:dyDescent="0.2">
      <c r="A886">
        <v>100083</v>
      </c>
      <c r="B886" t="s">
        <v>0</v>
      </c>
      <c r="C886">
        <v>28</v>
      </c>
      <c r="D886">
        <v>36</v>
      </c>
      <c r="E886">
        <f>IF((Table2[[#This Row],[Number of Users]]-Table2[[#This Row],[Licenses Bought]]) &gt; 0,(Table2[[#This Row],[Number of Users]]-Table2[[#This Row],[Licenses Bought]]),0)</f>
        <v>8</v>
      </c>
      <c r="F886" s="1">
        <v>44256</v>
      </c>
      <c r="G886">
        <v>280</v>
      </c>
      <c r="H886" s="4">
        <v>10</v>
      </c>
      <c r="I886">
        <f xml:space="preserve"> IF(Table2[[#This Row],[Sales Month]]=MAX(Table2[Sales Month]),Table2[[#This Row],[Upsell $ Per Non-Paying User]]*Table2[[#This Row],[Non-Paying Users]],0)</f>
        <v>0</v>
      </c>
      <c r="J886" s="7" t="str" cm="1">
        <f t="array" ref="J886">_xlfn.IFS(Table2[[#This Row],[Current Upsell $ ]]=0,"",Table2[[#This Row],[Current Upsell $ ]]&gt;=400,"High",Table2[[#This Row],[Current Upsell $ ]]&gt;=100,"Medium", Table2[[#This Row],[Current Upsell $ ]]&lt;100,"Low")</f>
        <v/>
      </c>
      <c r="K8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7" spans="1:11" x14ac:dyDescent="0.2">
      <c r="A887">
        <v>100083</v>
      </c>
      <c r="B887" t="s">
        <v>0</v>
      </c>
      <c r="C887">
        <v>28</v>
      </c>
      <c r="D887">
        <v>34</v>
      </c>
      <c r="E887">
        <f>IF((Table2[[#This Row],[Number of Users]]-Table2[[#This Row],[Licenses Bought]]) &gt; 0,(Table2[[#This Row],[Number of Users]]-Table2[[#This Row],[Licenses Bought]]),0)</f>
        <v>6</v>
      </c>
      <c r="F887" s="1">
        <v>44287</v>
      </c>
      <c r="G887">
        <v>280</v>
      </c>
      <c r="H887" s="4">
        <v>10</v>
      </c>
      <c r="I887">
        <f xml:space="preserve"> IF(Table2[[#This Row],[Sales Month]]=MAX(Table2[Sales Month]),Table2[[#This Row],[Upsell $ Per Non-Paying User]]*Table2[[#This Row],[Non-Paying Users]],0)</f>
        <v>0</v>
      </c>
      <c r="J887" s="7" t="str" cm="1">
        <f t="array" ref="J887">_xlfn.IFS(Table2[[#This Row],[Current Upsell $ ]]=0,"",Table2[[#This Row],[Current Upsell $ ]]&gt;=400,"High",Table2[[#This Row],[Current Upsell $ ]]&gt;=100,"Medium", Table2[[#This Row],[Current Upsell $ ]]&lt;100,"Low")</f>
        <v/>
      </c>
      <c r="K8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8" spans="1:11" x14ac:dyDescent="0.2">
      <c r="A888">
        <v>100083</v>
      </c>
      <c r="B888" t="s">
        <v>0</v>
      </c>
      <c r="C888">
        <v>28</v>
      </c>
      <c r="D888">
        <v>36</v>
      </c>
      <c r="E888">
        <f>IF((Table2[[#This Row],[Number of Users]]-Table2[[#This Row],[Licenses Bought]]) &gt; 0,(Table2[[#This Row],[Number of Users]]-Table2[[#This Row],[Licenses Bought]]),0)</f>
        <v>8</v>
      </c>
      <c r="F888" s="1">
        <v>44317</v>
      </c>
      <c r="G888">
        <v>280</v>
      </c>
      <c r="H888" s="4">
        <v>10</v>
      </c>
      <c r="I888">
        <f xml:space="preserve"> IF(Table2[[#This Row],[Sales Month]]=MAX(Table2[Sales Month]),Table2[[#This Row],[Upsell $ Per Non-Paying User]]*Table2[[#This Row],[Non-Paying Users]],0)</f>
        <v>0</v>
      </c>
      <c r="J888" s="7" t="str" cm="1">
        <f t="array" ref="J888">_xlfn.IFS(Table2[[#This Row],[Current Upsell $ ]]=0,"",Table2[[#This Row],[Current Upsell $ ]]&gt;=400,"High",Table2[[#This Row],[Current Upsell $ ]]&gt;=100,"Medium", Table2[[#This Row],[Current Upsell $ ]]&lt;100,"Low")</f>
        <v/>
      </c>
      <c r="K8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89" spans="1:11" x14ac:dyDescent="0.2">
      <c r="A889">
        <v>100084</v>
      </c>
      <c r="B889" t="s">
        <v>3</v>
      </c>
      <c r="C889">
        <v>0</v>
      </c>
      <c r="D889">
        <v>23</v>
      </c>
      <c r="E889">
        <f>IF((Table2[[#This Row],[Number of Users]]-Table2[[#This Row],[Licenses Bought]]) &gt; 0,(Table2[[#This Row],[Number of Users]]-Table2[[#This Row],[Licenses Bought]]),0)</f>
        <v>23</v>
      </c>
      <c r="F889" s="1">
        <v>44044</v>
      </c>
      <c r="G889">
        <v>0</v>
      </c>
      <c r="H889" s="4">
        <v>10</v>
      </c>
      <c r="I889">
        <f xml:space="preserve"> IF(Table2[[#This Row],[Sales Month]]=MAX(Table2[Sales Month]),Table2[[#This Row],[Upsell $ Per Non-Paying User]]*Table2[[#This Row],[Non-Paying Users]],0)</f>
        <v>0</v>
      </c>
      <c r="J889" s="7" t="str" cm="1">
        <f t="array" ref="J889">_xlfn.IFS(Table2[[#This Row],[Current Upsell $ ]]=0,"",Table2[[#This Row],[Current Upsell $ ]]&gt;=400,"High",Table2[[#This Row],[Current Upsell $ ]]&gt;=100,"Medium", Table2[[#This Row],[Current Upsell $ ]]&lt;100,"Low")</f>
        <v/>
      </c>
      <c r="K8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0" spans="1:11" x14ac:dyDescent="0.2">
      <c r="A890">
        <v>100084</v>
      </c>
      <c r="B890" t="s">
        <v>0</v>
      </c>
      <c r="C890">
        <v>8</v>
      </c>
      <c r="D890">
        <v>28</v>
      </c>
      <c r="E890">
        <f>IF((Table2[[#This Row],[Number of Users]]-Table2[[#This Row],[Licenses Bought]]) &gt; 0,(Table2[[#This Row],[Number of Users]]-Table2[[#This Row],[Licenses Bought]]),0)</f>
        <v>20</v>
      </c>
      <c r="F890" s="1">
        <v>44075</v>
      </c>
      <c r="G890">
        <v>80</v>
      </c>
      <c r="H890" s="4">
        <v>10</v>
      </c>
      <c r="I890">
        <f xml:space="preserve"> IF(Table2[[#This Row],[Sales Month]]=MAX(Table2[Sales Month]),Table2[[#This Row],[Upsell $ Per Non-Paying User]]*Table2[[#This Row],[Non-Paying Users]],0)</f>
        <v>0</v>
      </c>
      <c r="J890" s="7" t="str" cm="1">
        <f t="array" ref="J890">_xlfn.IFS(Table2[[#This Row],[Current Upsell $ ]]=0,"",Table2[[#This Row],[Current Upsell $ ]]&gt;=400,"High",Table2[[#This Row],[Current Upsell $ ]]&gt;=100,"Medium", Table2[[#This Row],[Current Upsell $ ]]&lt;100,"Low")</f>
        <v/>
      </c>
      <c r="K8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1" spans="1:11" x14ac:dyDescent="0.2">
      <c r="A891">
        <v>100084</v>
      </c>
      <c r="B891" t="s">
        <v>0</v>
      </c>
      <c r="C891">
        <v>21</v>
      </c>
      <c r="D891">
        <v>26</v>
      </c>
      <c r="E891">
        <f>IF((Table2[[#This Row],[Number of Users]]-Table2[[#This Row],[Licenses Bought]]) &gt; 0,(Table2[[#This Row],[Number of Users]]-Table2[[#This Row],[Licenses Bought]]),0)</f>
        <v>5</v>
      </c>
      <c r="F891" s="1">
        <v>44105</v>
      </c>
      <c r="G891">
        <v>210</v>
      </c>
      <c r="H891" s="4">
        <v>10</v>
      </c>
      <c r="I891">
        <f xml:space="preserve"> IF(Table2[[#This Row],[Sales Month]]=MAX(Table2[Sales Month]),Table2[[#This Row],[Upsell $ Per Non-Paying User]]*Table2[[#This Row],[Non-Paying Users]],0)</f>
        <v>0</v>
      </c>
      <c r="J891" s="7" t="str" cm="1">
        <f t="array" ref="J891">_xlfn.IFS(Table2[[#This Row],[Current Upsell $ ]]=0,"",Table2[[#This Row],[Current Upsell $ ]]&gt;=400,"High",Table2[[#This Row],[Current Upsell $ ]]&gt;=100,"Medium", Table2[[#This Row],[Current Upsell $ ]]&lt;100,"Low")</f>
        <v/>
      </c>
      <c r="K8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2" spans="1:11" x14ac:dyDescent="0.2">
      <c r="A892">
        <v>100084</v>
      </c>
      <c r="B892" t="s">
        <v>0</v>
      </c>
      <c r="C892">
        <v>22</v>
      </c>
      <c r="D892">
        <v>30</v>
      </c>
      <c r="E892">
        <f>IF((Table2[[#This Row],[Number of Users]]-Table2[[#This Row],[Licenses Bought]]) &gt; 0,(Table2[[#This Row],[Number of Users]]-Table2[[#This Row],[Licenses Bought]]),0)</f>
        <v>8</v>
      </c>
      <c r="F892" s="1">
        <v>44136</v>
      </c>
      <c r="G892">
        <v>220</v>
      </c>
      <c r="H892" s="4">
        <v>10</v>
      </c>
      <c r="I892">
        <f xml:space="preserve"> IF(Table2[[#This Row],[Sales Month]]=MAX(Table2[Sales Month]),Table2[[#This Row],[Upsell $ Per Non-Paying User]]*Table2[[#This Row],[Non-Paying Users]],0)</f>
        <v>0</v>
      </c>
      <c r="J892" s="7" t="str" cm="1">
        <f t="array" ref="J892">_xlfn.IFS(Table2[[#This Row],[Current Upsell $ ]]=0,"",Table2[[#This Row],[Current Upsell $ ]]&gt;=400,"High",Table2[[#This Row],[Current Upsell $ ]]&gt;=100,"Medium", Table2[[#This Row],[Current Upsell $ ]]&lt;100,"Low")</f>
        <v/>
      </c>
      <c r="K8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3" spans="1:11" x14ac:dyDescent="0.2">
      <c r="A893">
        <v>100084</v>
      </c>
      <c r="B893" t="s">
        <v>0</v>
      </c>
      <c r="C893">
        <v>22</v>
      </c>
      <c r="D893">
        <v>23</v>
      </c>
      <c r="E893">
        <f>IF((Table2[[#This Row],[Number of Users]]-Table2[[#This Row],[Licenses Bought]]) &gt; 0,(Table2[[#This Row],[Number of Users]]-Table2[[#This Row],[Licenses Bought]]),0)</f>
        <v>1</v>
      </c>
      <c r="F893" s="1">
        <v>44166</v>
      </c>
      <c r="G893">
        <v>220</v>
      </c>
      <c r="H893" s="4">
        <v>10</v>
      </c>
      <c r="I893">
        <f xml:space="preserve"> IF(Table2[[#This Row],[Sales Month]]=MAX(Table2[Sales Month]),Table2[[#This Row],[Upsell $ Per Non-Paying User]]*Table2[[#This Row],[Non-Paying Users]],0)</f>
        <v>0</v>
      </c>
      <c r="J893" s="7" t="str" cm="1">
        <f t="array" ref="J893">_xlfn.IFS(Table2[[#This Row],[Current Upsell $ ]]=0,"",Table2[[#This Row],[Current Upsell $ ]]&gt;=400,"High",Table2[[#This Row],[Current Upsell $ ]]&gt;=100,"Medium", Table2[[#This Row],[Current Upsell $ ]]&lt;100,"Low")</f>
        <v/>
      </c>
      <c r="K8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4" spans="1:11" x14ac:dyDescent="0.2">
      <c r="A894">
        <v>100084</v>
      </c>
      <c r="B894" t="s">
        <v>0</v>
      </c>
      <c r="C894">
        <v>22</v>
      </c>
      <c r="D894">
        <v>34</v>
      </c>
      <c r="E894">
        <f>IF((Table2[[#This Row],[Number of Users]]-Table2[[#This Row],[Licenses Bought]]) &gt; 0,(Table2[[#This Row],[Number of Users]]-Table2[[#This Row],[Licenses Bought]]),0)</f>
        <v>12</v>
      </c>
      <c r="F894" s="1">
        <v>44197</v>
      </c>
      <c r="G894">
        <v>220</v>
      </c>
      <c r="H894" s="4">
        <v>10</v>
      </c>
      <c r="I894">
        <f xml:space="preserve"> IF(Table2[[#This Row],[Sales Month]]=MAX(Table2[Sales Month]),Table2[[#This Row],[Upsell $ Per Non-Paying User]]*Table2[[#This Row],[Non-Paying Users]],0)</f>
        <v>0</v>
      </c>
      <c r="J894" s="7" t="str" cm="1">
        <f t="array" ref="J894">_xlfn.IFS(Table2[[#This Row],[Current Upsell $ ]]=0,"",Table2[[#This Row],[Current Upsell $ ]]&gt;=400,"High",Table2[[#This Row],[Current Upsell $ ]]&gt;=100,"Medium", Table2[[#This Row],[Current Upsell $ ]]&lt;100,"Low")</f>
        <v/>
      </c>
      <c r="K8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5" spans="1:11" x14ac:dyDescent="0.2">
      <c r="A895">
        <v>100084</v>
      </c>
      <c r="B895" t="s">
        <v>0</v>
      </c>
      <c r="C895">
        <v>22</v>
      </c>
      <c r="D895">
        <v>26</v>
      </c>
      <c r="E895">
        <f>IF((Table2[[#This Row],[Number of Users]]-Table2[[#This Row],[Licenses Bought]]) &gt; 0,(Table2[[#This Row],[Number of Users]]-Table2[[#This Row],[Licenses Bought]]),0)</f>
        <v>4</v>
      </c>
      <c r="F895" s="1">
        <v>44228</v>
      </c>
      <c r="G895">
        <v>220</v>
      </c>
      <c r="H895" s="4">
        <v>10</v>
      </c>
      <c r="I895">
        <f xml:space="preserve"> IF(Table2[[#This Row],[Sales Month]]=MAX(Table2[Sales Month]),Table2[[#This Row],[Upsell $ Per Non-Paying User]]*Table2[[#This Row],[Non-Paying Users]],0)</f>
        <v>0</v>
      </c>
      <c r="J895" s="7" t="str" cm="1">
        <f t="array" ref="J895">_xlfn.IFS(Table2[[#This Row],[Current Upsell $ ]]=0,"",Table2[[#This Row],[Current Upsell $ ]]&gt;=400,"High",Table2[[#This Row],[Current Upsell $ ]]&gt;=100,"Medium", Table2[[#This Row],[Current Upsell $ ]]&lt;100,"Low")</f>
        <v/>
      </c>
      <c r="K8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6" spans="1:11" x14ac:dyDescent="0.2">
      <c r="A896">
        <v>100084</v>
      </c>
      <c r="B896" t="s">
        <v>0</v>
      </c>
      <c r="C896">
        <v>22</v>
      </c>
      <c r="D896">
        <v>28</v>
      </c>
      <c r="E896">
        <f>IF((Table2[[#This Row],[Number of Users]]-Table2[[#This Row],[Licenses Bought]]) &gt; 0,(Table2[[#This Row],[Number of Users]]-Table2[[#This Row],[Licenses Bought]]),0)</f>
        <v>6</v>
      </c>
      <c r="F896" s="1">
        <v>44256</v>
      </c>
      <c r="G896">
        <v>220</v>
      </c>
      <c r="H896" s="4">
        <v>10</v>
      </c>
      <c r="I896">
        <f xml:space="preserve"> IF(Table2[[#This Row],[Sales Month]]=MAX(Table2[Sales Month]),Table2[[#This Row],[Upsell $ Per Non-Paying User]]*Table2[[#This Row],[Non-Paying Users]],0)</f>
        <v>0</v>
      </c>
      <c r="J896" s="7" t="str" cm="1">
        <f t="array" ref="J896">_xlfn.IFS(Table2[[#This Row],[Current Upsell $ ]]=0,"",Table2[[#This Row],[Current Upsell $ ]]&gt;=400,"High",Table2[[#This Row],[Current Upsell $ ]]&gt;=100,"Medium", Table2[[#This Row],[Current Upsell $ ]]&lt;100,"Low")</f>
        <v/>
      </c>
      <c r="K8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7" spans="1:11" x14ac:dyDescent="0.2">
      <c r="A897">
        <v>100084</v>
      </c>
      <c r="B897" t="s">
        <v>0</v>
      </c>
      <c r="C897">
        <v>22</v>
      </c>
      <c r="D897">
        <v>25</v>
      </c>
      <c r="E897">
        <f>IF((Table2[[#This Row],[Number of Users]]-Table2[[#This Row],[Licenses Bought]]) &gt; 0,(Table2[[#This Row],[Number of Users]]-Table2[[#This Row],[Licenses Bought]]),0)</f>
        <v>3</v>
      </c>
      <c r="F897" s="1">
        <v>44287</v>
      </c>
      <c r="G897">
        <v>220</v>
      </c>
      <c r="H897" s="4">
        <v>10</v>
      </c>
      <c r="I897">
        <f xml:space="preserve"> IF(Table2[[#This Row],[Sales Month]]=MAX(Table2[Sales Month]),Table2[[#This Row],[Upsell $ Per Non-Paying User]]*Table2[[#This Row],[Non-Paying Users]],0)</f>
        <v>0</v>
      </c>
      <c r="J897" s="7" t="str" cm="1">
        <f t="array" ref="J897">_xlfn.IFS(Table2[[#This Row],[Current Upsell $ ]]=0,"",Table2[[#This Row],[Current Upsell $ ]]&gt;=400,"High",Table2[[#This Row],[Current Upsell $ ]]&gt;=100,"Medium", Table2[[#This Row],[Current Upsell $ ]]&lt;100,"Low")</f>
        <v/>
      </c>
      <c r="K8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8" spans="1:11" x14ac:dyDescent="0.2">
      <c r="A898">
        <v>100084</v>
      </c>
      <c r="B898" t="s">
        <v>0</v>
      </c>
      <c r="C898">
        <v>22</v>
      </c>
      <c r="D898">
        <v>23</v>
      </c>
      <c r="E898">
        <f>IF((Table2[[#This Row],[Number of Users]]-Table2[[#This Row],[Licenses Bought]]) &gt; 0,(Table2[[#This Row],[Number of Users]]-Table2[[#This Row],[Licenses Bought]]),0)</f>
        <v>1</v>
      </c>
      <c r="F898" s="1">
        <v>44317</v>
      </c>
      <c r="G898">
        <v>220</v>
      </c>
      <c r="H898" s="4">
        <v>10</v>
      </c>
      <c r="I898">
        <f xml:space="preserve"> IF(Table2[[#This Row],[Sales Month]]=MAX(Table2[Sales Month]),Table2[[#This Row],[Upsell $ Per Non-Paying User]]*Table2[[#This Row],[Non-Paying Users]],0)</f>
        <v>0</v>
      </c>
      <c r="J898" s="7" t="str" cm="1">
        <f t="array" ref="J898">_xlfn.IFS(Table2[[#This Row],[Current Upsell $ ]]=0,"",Table2[[#This Row],[Current Upsell $ ]]&gt;=400,"High",Table2[[#This Row],[Current Upsell $ ]]&gt;=100,"Medium", Table2[[#This Row],[Current Upsell $ ]]&lt;100,"Low")</f>
        <v/>
      </c>
      <c r="K8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899" spans="1:11" x14ac:dyDescent="0.2">
      <c r="A899">
        <v>100085</v>
      </c>
      <c r="B899" t="s">
        <v>3</v>
      </c>
      <c r="C899">
        <v>0</v>
      </c>
      <c r="D899">
        <v>21</v>
      </c>
      <c r="E899">
        <f>IF((Table2[[#This Row],[Number of Users]]-Table2[[#This Row],[Licenses Bought]]) &gt; 0,(Table2[[#This Row],[Number of Users]]-Table2[[#This Row],[Licenses Bought]]),0)</f>
        <v>21</v>
      </c>
      <c r="F899" s="1">
        <v>44044</v>
      </c>
      <c r="G899">
        <v>0</v>
      </c>
      <c r="H899" s="4">
        <v>10</v>
      </c>
      <c r="I899">
        <f xml:space="preserve"> IF(Table2[[#This Row],[Sales Month]]=MAX(Table2[Sales Month]),Table2[[#This Row],[Upsell $ Per Non-Paying User]]*Table2[[#This Row],[Non-Paying Users]],0)</f>
        <v>0</v>
      </c>
      <c r="J899" s="7" t="str" cm="1">
        <f t="array" ref="J899">_xlfn.IFS(Table2[[#This Row],[Current Upsell $ ]]=0,"",Table2[[#This Row],[Current Upsell $ ]]&gt;=400,"High",Table2[[#This Row],[Current Upsell $ ]]&gt;=100,"Medium", Table2[[#This Row],[Current Upsell $ ]]&lt;100,"Low")</f>
        <v/>
      </c>
      <c r="K8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0" spans="1:11" x14ac:dyDescent="0.2">
      <c r="A900">
        <v>100085</v>
      </c>
      <c r="B900" t="s">
        <v>0</v>
      </c>
      <c r="C900">
        <v>13</v>
      </c>
      <c r="D900">
        <v>22</v>
      </c>
      <c r="E900">
        <f>IF((Table2[[#This Row],[Number of Users]]-Table2[[#This Row],[Licenses Bought]]) &gt; 0,(Table2[[#This Row],[Number of Users]]-Table2[[#This Row],[Licenses Bought]]),0)</f>
        <v>9</v>
      </c>
      <c r="F900" s="1">
        <v>44075</v>
      </c>
      <c r="G900">
        <v>130</v>
      </c>
      <c r="H900" s="4">
        <v>10</v>
      </c>
      <c r="I900">
        <f xml:space="preserve"> IF(Table2[[#This Row],[Sales Month]]=MAX(Table2[Sales Month]),Table2[[#This Row],[Upsell $ Per Non-Paying User]]*Table2[[#This Row],[Non-Paying Users]],0)</f>
        <v>0</v>
      </c>
      <c r="J900" s="7" t="str" cm="1">
        <f t="array" ref="J900">_xlfn.IFS(Table2[[#This Row],[Current Upsell $ ]]=0,"",Table2[[#This Row],[Current Upsell $ ]]&gt;=400,"High",Table2[[#This Row],[Current Upsell $ ]]&gt;=100,"Medium", Table2[[#This Row],[Current Upsell $ ]]&lt;100,"Low")</f>
        <v/>
      </c>
      <c r="K9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1" spans="1:11" x14ac:dyDescent="0.2">
      <c r="A901">
        <v>100085</v>
      </c>
      <c r="B901" t="s">
        <v>0</v>
      </c>
      <c r="C901">
        <v>15</v>
      </c>
      <c r="D901">
        <v>26</v>
      </c>
      <c r="E901">
        <f>IF((Table2[[#This Row],[Number of Users]]-Table2[[#This Row],[Licenses Bought]]) &gt; 0,(Table2[[#This Row],[Number of Users]]-Table2[[#This Row],[Licenses Bought]]),0)</f>
        <v>11</v>
      </c>
      <c r="F901" s="1">
        <v>44105</v>
      </c>
      <c r="G901">
        <v>150</v>
      </c>
      <c r="H901" s="4">
        <v>10</v>
      </c>
      <c r="I901">
        <f xml:space="preserve"> IF(Table2[[#This Row],[Sales Month]]=MAX(Table2[Sales Month]),Table2[[#This Row],[Upsell $ Per Non-Paying User]]*Table2[[#This Row],[Non-Paying Users]],0)</f>
        <v>0</v>
      </c>
      <c r="J901" s="7" t="str" cm="1">
        <f t="array" ref="J901">_xlfn.IFS(Table2[[#This Row],[Current Upsell $ ]]=0,"",Table2[[#This Row],[Current Upsell $ ]]&gt;=400,"High",Table2[[#This Row],[Current Upsell $ ]]&gt;=100,"Medium", Table2[[#This Row],[Current Upsell $ ]]&lt;100,"Low")</f>
        <v/>
      </c>
      <c r="K9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2" spans="1:11" x14ac:dyDescent="0.2">
      <c r="A902">
        <v>100085</v>
      </c>
      <c r="B902" t="s">
        <v>0</v>
      </c>
      <c r="C902">
        <v>22</v>
      </c>
      <c r="D902">
        <v>25</v>
      </c>
      <c r="E902">
        <f>IF((Table2[[#This Row],[Number of Users]]-Table2[[#This Row],[Licenses Bought]]) &gt; 0,(Table2[[#This Row],[Number of Users]]-Table2[[#This Row],[Licenses Bought]]),0)</f>
        <v>3</v>
      </c>
      <c r="F902" s="1">
        <v>44136</v>
      </c>
      <c r="G902">
        <v>220</v>
      </c>
      <c r="H902" s="4">
        <v>10</v>
      </c>
      <c r="I902">
        <f xml:space="preserve"> IF(Table2[[#This Row],[Sales Month]]=MAX(Table2[Sales Month]),Table2[[#This Row],[Upsell $ Per Non-Paying User]]*Table2[[#This Row],[Non-Paying Users]],0)</f>
        <v>0</v>
      </c>
      <c r="J902" s="7" t="str" cm="1">
        <f t="array" ref="J902">_xlfn.IFS(Table2[[#This Row],[Current Upsell $ ]]=0,"",Table2[[#This Row],[Current Upsell $ ]]&gt;=400,"High",Table2[[#This Row],[Current Upsell $ ]]&gt;=100,"Medium", Table2[[#This Row],[Current Upsell $ ]]&lt;100,"Low")</f>
        <v/>
      </c>
      <c r="K9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3" spans="1:11" x14ac:dyDescent="0.2">
      <c r="A903">
        <v>100085</v>
      </c>
      <c r="B903" t="s">
        <v>0</v>
      </c>
      <c r="C903">
        <v>22</v>
      </c>
      <c r="D903">
        <v>26</v>
      </c>
      <c r="E903">
        <f>IF((Table2[[#This Row],[Number of Users]]-Table2[[#This Row],[Licenses Bought]]) &gt; 0,(Table2[[#This Row],[Number of Users]]-Table2[[#This Row],[Licenses Bought]]),0)</f>
        <v>4</v>
      </c>
      <c r="F903" s="1">
        <v>44166</v>
      </c>
      <c r="G903">
        <v>220</v>
      </c>
      <c r="H903" s="4">
        <v>10</v>
      </c>
      <c r="I903">
        <f xml:space="preserve"> IF(Table2[[#This Row],[Sales Month]]=MAX(Table2[Sales Month]),Table2[[#This Row],[Upsell $ Per Non-Paying User]]*Table2[[#This Row],[Non-Paying Users]],0)</f>
        <v>0</v>
      </c>
      <c r="J903" s="7" t="str" cm="1">
        <f t="array" ref="J903">_xlfn.IFS(Table2[[#This Row],[Current Upsell $ ]]=0,"",Table2[[#This Row],[Current Upsell $ ]]&gt;=400,"High",Table2[[#This Row],[Current Upsell $ ]]&gt;=100,"Medium", Table2[[#This Row],[Current Upsell $ ]]&lt;100,"Low")</f>
        <v/>
      </c>
      <c r="K9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4" spans="1:11" x14ac:dyDescent="0.2">
      <c r="A904">
        <v>100085</v>
      </c>
      <c r="B904" t="s">
        <v>0</v>
      </c>
      <c r="C904">
        <v>22</v>
      </c>
      <c r="D904">
        <v>27</v>
      </c>
      <c r="E904">
        <f>IF((Table2[[#This Row],[Number of Users]]-Table2[[#This Row],[Licenses Bought]]) &gt; 0,(Table2[[#This Row],[Number of Users]]-Table2[[#This Row],[Licenses Bought]]),0)</f>
        <v>5</v>
      </c>
      <c r="F904" s="1">
        <v>44197</v>
      </c>
      <c r="G904">
        <v>220</v>
      </c>
      <c r="H904" s="4">
        <v>10</v>
      </c>
      <c r="I904">
        <f xml:space="preserve"> IF(Table2[[#This Row],[Sales Month]]=MAX(Table2[Sales Month]),Table2[[#This Row],[Upsell $ Per Non-Paying User]]*Table2[[#This Row],[Non-Paying Users]],0)</f>
        <v>0</v>
      </c>
      <c r="J904" s="7" t="str" cm="1">
        <f t="array" ref="J904">_xlfn.IFS(Table2[[#This Row],[Current Upsell $ ]]=0,"",Table2[[#This Row],[Current Upsell $ ]]&gt;=400,"High",Table2[[#This Row],[Current Upsell $ ]]&gt;=100,"Medium", Table2[[#This Row],[Current Upsell $ ]]&lt;100,"Low")</f>
        <v/>
      </c>
      <c r="K9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5" spans="1:11" x14ac:dyDescent="0.2">
      <c r="A905">
        <v>100085</v>
      </c>
      <c r="B905" t="s">
        <v>0</v>
      </c>
      <c r="C905">
        <v>22</v>
      </c>
      <c r="D905">
        <v>26</v>
      </c>
      <c r="E905">
        <f>IF((Table2[[#This Row],[Number of Users]]-Table2[[#This Row],[Licenses Bought]]) &gt; 0,(Table2[[#This Row],[Number of Users]]-Table2[[#This Row],[Licenses Bought]]),0)</f>
        <v>4</v>
      </c>
      <c r="F905" s="1">
        <v>44228</v>
      </c>
      <c r="G905">
        <v>220</v>
      </c>
      <c r="H905" s="4">
        <v>10</v>
      </c>
      <c r="I905">
        <f xml:space="preserve"> IF(Table2[[#This Row],[Sales Month]]=MAX(Table2[Sales Month]),Table2[[#This Row],[Upsell $ Per Non-Paying User]]*Table2[[#This Row],[Non-Paying Users]],0)</f>
        <v>0</v>
      </c>
      <c r="J905" s="7" t="str" cm="1">
        <f t="array" ref="J905">_xlfn.IFS(Table2[[#This Row],[Current Upsell $ ]]=0,"",Table2[[#This Row],[Current Upsell $ ]]&gt;=400,"High",Table2[[#This Row],[Current Upsell $ ]]&gt;=100,"Medium", Table2[[#This Row],[Current Upsell $ ]]&lt;100,"Low")</f>
        <v/>
      </c>
      <c r="K9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6" spans="1:11" x14ac:dyDescent="0.2">
      <c r="A906">
        <v>100085</v>
      </c>
      <c r="B906" t="s">
        <v>0</v>
      </c>
      <c r="C906">
        <v>22</v>
      </c>
      <c r="D906">
        <v>27</v>
      </c>
      <c r="E906">
        <f>IF((Table2[[#This Row],[Number of Users]]-Table2[[#This Row],[Licenses Bought]]) &gt; 0,(Table2[[#This Row],[Number of Users]]-Table2[[#This Row],[Licenses Bought]]),0)</f>
        <v>5</v>
      </c>
      <c r="F906" s="1">
        <v>44256</v>
      </c>
      <c r="G906">
        <v>220</v>
      </c>
      <c r="H906" s="4">
        <v>10</v>
      </c>
      <c r="I906">
        <f xml:space="preserve"> IF(Table2[[#This Row],[Sales Month]]=MAX(Table2[Sales Month]),Table2[[#This Row],[Upsell $ Per Non-Paying User]]*Table2[[#This Row],[Non-Paying Users]],0)</f>
        <v>0</v>
      </c>
      <c r="J906" s="7" t="str" cm="1">
        <f t="array" ref="J906">_xlfn.IFS(Table2[[#This Row],[Current Upsell $ ]]=0,"",Table2[[#This Row],[Current Upsell $ ]]&gt;=400,"High",Table2[[#This Row],[Current Upsell $ ]]&gt;=100,"Medium", Table2[[#This Row],[Current Upsell $ ]]&lt;100,"Low")</f>
        <v/>
      </c>
      <c r="K9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7" spans="1:11" x14ac:dyDescent="0.2">
      <c r="A907">
        <v>100085</v>
      </c>
      <c r="B907" t="s">
        <v>0</v>
      </c>
      <c r="C907">
        <v>22</v>
      </c>
      <c r="D907">
        <v>28</v>
      </c>
      <c r="E907">
        <f>IF((Table2[[#This Row],[Number of Users]]-Table2[[#This Row],[Licenses Bought]]) &gt; 0,(Table2[[#This Row],[Number of Users]]-Table2[[#This Row],[Licenses Bought]]),0)</f>
        <v>6</v>
      </c>
      <c r="F907" s="1">
        <v>44287</v>
      </c>
      <c r="G907">
        <v>220</v>
      </c>
      <c r="H907" s="4">
        <v>10</v>
      </c>
      <c r="I907">
        <f xml:space="preserve"> IF(Table2[[#This Row],[Sales Month]]=MAX(Table2[Sales Month]),Table2[[#This Row],[Upsell $ Per Non-Paying User]]*Table2[[#This Row],[Non-Paying Users]],0)</f>
        <v>0</v>
      </c>
      <c r="J907" s="7" t="str" cm="1">
        <f t="array" ref="J907">_xlfn.IFS(Table2[[#This Row],[Current Upsell $ ]]=0,"",Table2[[#This Row],[Current Upsell $ ]]&gt;=400,"High",Table2[[#This Row],[Current Upsell $ ]]&gt;=100,"Medium", Table2[[#This Row],[Current Upsell $ ]]&lt;100,"Low")</f>
        <v/>
      </c>
      <c r="K9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8" spans="1:11" x14ac:dyDescent="0.2">
      <c r="A908">
        <v>100085</v>
      </c>
      <c r="B908" t="s">
        <v>0</v>
      </c>
      <c r="C908">
        <v>22</v>
      </c>
      <c r="D908">
        <v>26</v>
      </c>
      <c r="E908">
        <f>IF((Table2[[#This Row],[Number of Users]]-Table2[[#This Row],[Licenses Bought]]) &gt; 0,(Table2[[#This Row],[Number of Users]]-Table2[[#This Row],[Licenses Bought]]),0)</f>
        <v>4</v>
      </c>
      <c r="F908" s="1">
        <v>44317</v>
      </c>
      <c r="G908">
        <v>220</v>
      </c>
      <c r="H908" s="4">
        <v>10</v>
      </c>
      <c r="I908">
        <f xml:space="preserve"> IF(Table2[[#This Row],[Sales Month]]=MAX(Table2[Sales Month]),Table2[[#This Row],[Upsell $ Per Non-Paying User]]*Table2[[#This Row],[Non-Paying Users]],0)</f>
        <v>0</v>
      </c>
      <c r="J908" s="7" t="str" cm="1">
        <f t="array" ref="J908">_xlfn.IFS(Table2[[#This Row],[Current Upsell $ ]]=0,"",Table2[[#This Row],[Current Upsell $ ]]&gt;=400,"High",Table2[[#This Row],[Current Upsell $ ]]&gt;=100,"Medium", Table2[[#This Row],[Current Upsell $ ]]&lt;100,"Low")</f>
        <v/>
      </c>
      <c r="K9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09" spans="1:11" x14ac:dyDescent="0.2">
      <c r="A909">
        <v>100086</v>
      </c>
      <c r="B909" t="s">
        <v>3</v>
      </c>
      <c r="C909">
        <v>0</v>
      </c>
      <c r="D909">
        <v>21</v>
      </c>
      <c r="E909">
        <f>IF((Table2[[#This Row],[Number of Users]]-Table2[[#This Row],[Licenses Bought]]) &gt; 0,(Table2[[#This Row],[Number of Users]]-Table2[[#This Row],[Licenses Bought]]),0)</f>
        <v>21</v>
      </c>
      <c r="F909" s="1">
        <v>44044</v>
      </c>
      <c r="G909">
        <v>0</v>
      </c>
      <c r="H909" s="4">
        <v>10</v>
      </c>
      <c r="I909">
        <f xml:space="preserve"> IF(Table2[[#This Row],[Sales Month]]=MAX(Table2[Sales Month]),Table2[[#This Row],[Upsell $ Per Non-Paying User]]*Table2[[#This Row],[Non-Paying Users]],0)</f>
        <v>0</v>
      </c>
      <c r="J909" s="7" t="str" cm="1">
        <f t="array" ref="J909">_xlfn.IFS(Table2[[#This Row],[Current Upsell $ ]]=0,"",Table2[[#This Row],[Current Upsell $ ]]&gt;=400,"High",Table2[[#This Row],[Current Upsell $ ]]&gt;=100,"Medium", Table2[[#This Row],[Current Upsell $ ]]&lt;100,"Low")</f>
        <v/>
      </c>
      <c r="K9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0" spans="1:11" x14ac:dyDescent="0.2">
      <c r="A910">
        <v>100086</v>
      </c>
      <c r="B910" t="s">
        <v>1</v>
      </c>
      <c r="C910">
        <v>6</v>
      </c>
      <c r="D910">
        <v>26</v>
      </c>
      <c r="E910">
        <f>IF((Table2[[#This Row],[Number of Users]]-Table2[[#This Row],[Licenses Bought]]) &gt; 0,(Table2[[#This Row],[Number of Users]]-Table2[[#This Row],[Licenses Bought]]),0)</f>
        <v>20</v>
      </c>
      <c r="F910" s="1">
        <v>44075</v>
      </c>
      <c r="G910">
        <v>150</v>
      </c>
      <c r="H910" s="4">
        <v>25</v>
      </c>
      <c r="I910">
        <f xml:space="preserve"> IF(Table2[[#This Row],[Sales Month]]=MAX(Table2[Sales Month]),Table2[[#This Row],[Upsell $ Per Non-Paying User]]*Table2[[#This Row],[Non-Paying Users]],0)</f>
        <v>0</v>
      </c>
      <c r="J910" s="7" t="str" cm="1">
        <f t="array" ref="J910">_xlfn.IFS(Table2[[#This Row],[Current Upsell $ ]]=0,"",Table2[[#This Row],[Current Upsell $ ]]&gt;=400,"High",Table2[[#This Row],[Current Upsell $ ]]&gt;=100,"Medium", Table2[[#This Row],[Current Upsell $ ]]&lt;100,"Low")</f>
        <v/>
      </c>
      <c r="K9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1" spans="1:11" x14ac:dyDescent="0.2">
      <c r="A911">
        <v>100086</v>
      </c>
      <c r="B911" t="s">
        <v>1</v>
      </c>
      <c r="C911">
        <v>21</v>
      </c>
      <c r="D911">
        <v>24</v>
      </c>
      <c r="E911">
        <f>IF((Table2[[#This Row],[Number of Users]]-Table2[[#This Row],[Licenses Bought]]) &gt; 0,(Table2[[#This Row],[Number of Users]]-Table2[[#This Row],[Licenses Bought]]),0)</f>
        <v>3</v>
      </c>
      <c r="F911" s="1">
        <v>44105</v>
      </c>
      <c r="G911">
        <v>525</v>
      </c>
      <c r="H911" s="4">
        <v>25</v>
      </c>
      <c r="I911">
        <f xml:space="preserve"> IF(Table2[[#This Row],[Sales Month]]=MAX(Table2[Sales Month]),Table2[[#This Row],[Upsell $ Per Non-Paying User]]*Table2[[#This Row],[Non-Paying Users]],0)</f>
        <v>0</v>
      </c>
      <c r="J911" s="7" t="str" cm="1">
        <f t="array" ref="J911">_xlfn.IFS(Table2[[#This Row],[Current Upsell $ ]]=0,"",Table2[[#This Row],[Current Upsell $ ]]&gt;=400,"High",Table2[[#This Row],[Current Upsell $ ]]&gt;=100,"Medium", Table2[[#This Row],[Current Upsell $ ]]&lt;100,"Low")</f>
        <v/>
      </c>
      <c r="K9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2" spans="1:11" x14ac:dyDescent="0.2">
      <c r="A912">
        <v>100086</v>
      </c>
      <c r="B912" t="s">
        <v>1</v>
      </c>
      <c r="C912">
        <v>21</v>
      </c>
      <c r="D912">
        <v>23</v>
      </c>
      <c r="E912">
        <f>IF((Table2[[#This Row],[Number of Users]]-Table2[[#This Row],[Licenses Bought]]) &gt; 0,(Table2[[#This Row],[Number of Users]]-Table2[[#This Row],[Licenses Bought]]),0)</f>
        <v>2</v>
      </c>
      <c r="F912" s="1">
        <v>44136</v>
      </c>
      <c r="G912">
        <v>525</v>
      </c>
      <c r="H912" s="4">
        <v>25</v>
      </c>
      <c r="I912">
        <f xml:space="preserve"> IF(Table2[[#This Row],[Sales Month]]=MAX(Table2[Sales Month]),Table2[[#This Row],[Upsell $ Per Non-Paying User]]*Table2[[#This Row],[Non-Paying Users]],0)</f>
        <v>0</v>
      </c>
      <c r="J912" s="7" t="str" cm="1">
        <f t="array" ref="J912">_xlfn.IFS(Table2[[#This Row],[Current Upsell $ ]]=0,"",Table2[[#This Row],[Current Upsell $ ]]&gt;=400,"High",Table2[[#This Row],[Current Upsell $ ]]&gt;=100,"Medium", Table2[[#This Row],[Current Upsell $ ]]&lt;100,"Low")</f>
        <v/>
      </c>
      <c r="K9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3" spans="1:11" x14ac:dyDescent="0.2">
      <c r="A913">
        <v>100086</v>
      </c>
      <c r="B913" t="s">
        <v>1</v>
      </c>
      <c r="C913">
        <v>21</v>
      </c>
      <c r="D913">
        <v>26</v>
      </c>
      <c r="E913">
        <f>IF((Table2[[#This Row],[Number of Users]]-Table2[[#This Row],[Licenses Bought]]) &gt; 0,(Table2[[#This Row],[Number of Users]]-Table2[[#This Row],[Licenses Bought]]),0)</f>
        <v>5</v>
      </c>
      <c r="F913" s="1">
        <v>44166</v>
      </c>
      <c r="G913">
        <v>525</v>
      </c>
      <c r="H913" s="4">
        <v>25</v>
      </c>
      <c r="I913">
        <f xml:space="preserve"> IF(Table2[[#This Row],[Sales Month]]=MAX(Table2[Sales Month]),Table2[[#This Row],[Upsell $ Per Non-Paying User]]*Table2[[#This Row],[Non-Paying Users]],0)</f>
        <v>0</v>
      </c>
      <c r="J913" s="7" t="str" cm="1">
        <f t="array" ref="J913">_xlfn.IFS(Table2[[#This Row],[Current Upsell $ ]]=0,"",Table2[[#This Row],[Current Upsell $ ]]&gt;=400,"High",Table2[[#This Row],[Current Upsell $ ]]&gt;=100,"Medium", Table2[[#This Row],[Current Upsell $ ]]&lt;100,"Low")</f>
        <v/>
      </c>
      <c r="K9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4" spans="1:11" x14ac:dyDescent="0.2">
      <c r="A914">
        <v>100086</v>
      </c>
      <c r="B914" t="s">
        <v>1</v>
      </c>
      <c r="C914">
        <v>21</v>
      </c>
      <c r="D914">
        <v>21</v>
      </c>
      <c r="E914">
        <f>IF((Table2[[#This Row],[Number of Users]]-Table2[[#This Row],[Licenses Bought]]) &gt; 0,(Table2[[#This Row],[Number of Users]]-Table2[[#This Row],[Licenses Bought]]),0)</f>
        <v>0</v>
      </c>
      <c r="F914" s="1">
        <v>44197</v>
      </c>
      <c r="G914">
        <v>525</v>
      </c>
      <c r="H914" s="4">
        <v>25</v>
      </c>
      <c r="I914">
        <f xml:space="preserve"> IF(Table2[[#This Row],[Sales Month]]=MAX(Table2[Sales Month]),Table2[[#This Row],[Upsell $ Per Non-Paying User]]*Table2[[#This Row],[Non-Paying Users]],0)</f>
        <v>0</v>
      </c>
      <c r="J914" s="7" t="str" cm="1">
        <f t="array" ref="J914">_xlfn.IFS(Table2[[#This Row],[Current Upsell $ ]]=0,"",Table2[[#This Row],[Current Upsell $ ]]&gt;=400,"High",Table2[[#This Row],[Current Upsell $ ]]&gt;=100,"Medium", Table2[[#This Row],[Current Upsell $ ]]&lt;100,"Low")</f>
        <v/>
      </c>
      <c r="K9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5" spans="1:11" x14ac:dyDescent="0.2">
      <c r="A915">
        <v>100086</v>
      </c>
      <c r="B915" t="s">
        <v>1</v>
      </c>
      <c r="C915">
        <v>21</v>
      </c>
      <c r="D915">
        <v>30</v>
      </c>
      <c r="E915">
        <f>IF((Table2[[#This Row],[Number of Users]]-Table2[[#This Row],[Licenses Bought]]) &gt; 0,(Table2[[#This Row],[Number of Users]]-Table2[[#This Row],[Licenses Bought]]),0)</f>
        <v>9</v>
      </c>
      <c r="F915" s="1">
        <v>44228</v>
      </c>
      <c r="G915">
        <v>525</v>
      </c>
      <c r="H915" s="4">
        <v>25</v>
      </c>
      <c r="I915">
        <f xml:space="preserve"> IF(Table2[[#This Row],[Sales Month]]=MAX(Table2[Sales Month]),Table2[[#This Row],[Upsell $ Per Non-Paying User]]*Table2[[#This Row],[Non-Paying Users]],0)</f>
        <v>0</v>
      </c>
      <c r="J915" s="7" t="str" cm="1">
        <f t="array" ref="J915">_xlfn.IFS(Table2[[#This Row],[Current Upsell $ ]]=0,"",Table2[[#This Row],[Current Upsell $ ]]&gt;=400,"High",Table2[[#This Row],[Current Upsell $ ]]&gt;=100,"Medium", Table2[[#This Row],[Current Upsell $ ]]&lt;100,"Low")</f>
        <v/>
      </c>
      <c r="K9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6" spans="1:11" x14ac:dyDescent="0.2">
      <c r="A916">
        <v>100086</v>
      </c>
      <c r="B916" t="s">
        <v>1</v>
      </c>
      <c r="C916">
        <v>21</v>
      </c>
      <c r="D916">
        <v>30</v>
      </c>
      <c r="E916">
        <f>IF((Table2[[#This Row],[Number of Users]]-Table2[[#This Row],[Licenses Bought]]) &gt; 0,(Table2[[#This Row],[Number of Users]]-Table2[[#This Row],[Licenses Bought]]),0)</f>
        <v>9</v>
      </c>
      <c r="F916" s="1">
        <v>44256</v>
      </c>
      <c r="G916">
        <v>525</v>
      </c>
      <c r="H916" s="4">
        <v>25</v>
      </c>
      <c r="I916">
        <f xml:space="preserve"> IF(Table2[[#This Row],[Sales Month]]=MAX(Table2[Sales Month]),Table2[[#This Row],[Upsell $ Per Non-Paying User]]*Table2[[#This Row],[Non-Paying Users]],0)</f>
        <v>0</v>
      </c>
      <c r="J916" s="7" t="str" cm="1">
        <f t="array" ref="J916">_xlfn.IFS(Table2[[#This Row],[Current Upsell $ ]]=0,"",Table2[[#This Row],[Current Upsell $ ]]&gt;=400,"High",Table2[[#This Row],[Current Upsell $ ]]&gt;=100,"Medium", Table2[[#This Row],[Current Upsell $ ]]&lt;100,"Low")</f>
        <v/>
      </c>
      <c r="K9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7" spans="1:11" x14ac:dyDescent="0.2">
      <c r="A917">
        <v>100086</v>
      </c>
      <c r="B917" t="s">
        <v>1</v>
      </c>
      <c r="C917">
        <v>21</v>
      </c>
      <c r="D917">
        <v>29</v>
      </c>
      <c r="E917">
        <f>IF((Table2[[#This Row],[Number of Users]]-Table2[[#This Row],[Licenses Bought]]) &gt; 0,(Table2[[#This Row],[Number of Users]]-Table2[[#This Row],[Licenses Bought]]),0)</f>
        <v>8</v>
      </c>
      <c r="F917" s="1">
        <v>44287</v>
      </c>
      <c r="G917">
        <v>525</v>
      </c>
      <c r="H917" s="4">
        <v>25</v>
      </c>
      <c r="I917">
        <f xml:space="preserve"> IF(Table2[[#This Row],[Sales Month]]=MAX(Table2[Sales Month]),Table2[[#This Row],[Upsell $ Per Non-Paying User]]*Table2[[#This Row],[Non-Paying Users]],0)</f>
        <v>0</v>
      </c>
      <c r="J917" s="7" t="str" cm="1">
        <f t="array" ref="J917">_xlfn.IFS(Table2[[#This Row],[Current Upsell $ ]]=0,"",Table2[[#This Row],[Current Upsell $ ]]&gt;=400,"High",Table2[[#This Row],[Current Upsell $ ]]&gt;=100,"Medium", Table2[[#This Row],[Current Upsell $ ]]&lt;100,"Low")</f>
        <v/>
      </c>
      <c r="K9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8" spans="1:11" x14ac:dyDescent="0.2">
      <c r="A918">
        <v>100086</v>
      </c>
      <c r="B918" t="s">
        <v>1</v>
      </c>
      <c r="C918">
        <v>21</v>
      </c>
      <c r="D918">
        <v>20</v>
      </c>
      <c r="E918">
        <f>IF((Table2[[#This Row],[Number of Users]]-Table2[[#This Row],[Licenses Bought]]) &gt; 0,(Table2[[#This Row],[Number of Users]]-Table2[[#This Row],[Licenses Bought]]),0)</f>
        <v>0</v>
      </c>
      <c r="F918" s="1">
        <v>44317</v>
      </c>
      <c r="G918">
        <v>525</v>
      </c>
      <c r="H918" s="4">
        <v>25</v>
      </c>
      <c r="I918">
        <f xml:space="preserve"> IF(Table2[[#This Row],[Sales Month]]=MAX(Table2[Sales Month]),Table2[[#This Row],[Upsell $ Per Non-Paying User]]*Table2[[#This Row],[Non-Paying Users]],0)</f>
        <v>0</v>
      </c>
      <c r="J918" s="7" t="str" cm="1">
        <f t="array" ref="J918">_xlfn.IFS(Table2[[#This Row],[Current Upsell $ ]]=0,"",Table2[[#This Row],[Current Upsell $ ]]&gt;=400,"High",Table2[[#This Row],[Current Upsell $ ]]&gt;=100,"Medium", Table2[[#This Row],[Current Upsell $ ]]&lt;100,"Low")</f>
        <v/>
      </c>
      <c r="K9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19" spans="1:11" x14ac:dyDescent="0.2">
      <c r="A919">
        <v>100087</v>
      </c>
      <c r="B919" t="s">
        <v>3</v>
      </c>
      <c r="C919">
        <v>0</v>
      </c>
      <c r="D919">
        <v>28</v>
      </c>
      <c r="E919">
        <f>IF((Table2[[#This Row],[Number of Users]]-Table2[[#This Row],[Licenses Bought]]) &gt; 0,(Table2[[#This Row],[Number of Users]]-Table2[[#This Row],[Licenses Bought]]),0)</f>
        <v>28</v>
      </c>
      <c r="F919" s="1">
        <v>44044</v>
      </c>
      <c r="G919">
        <v>0</v>
      </c>
      <c r="H919" s="4">
        <v>10</v>
      </c>
      <c r="I919">
        <f xml:space="preserve"> IF(Table2[[#This Row],[Sales Month]]=MAX(Table2[Sales Month]),Table2[[#This Row],[Upsell $ Per Non-Paying User]]*Table2[[#This Row],[Non-Paying Users]],0)</f>
        <v>0</v>
      </c>
      <c r="J919" s="7" t="str" cm="1">
        <f t="array" ref="J919">_xlfn.IFS(Table2[[#This Row],[Current Upsell $ ]]=0,"",Table2[[#This Row],[Current Upsell $ ]]&gt;=400,"High",Table2[[#This Row],[Current Upsell $ ]]&gt;=100,"Medium", Table2[[#This Row],[Current Upsell $ ]]&lt;100,"Low")</f>
        <v/>
      </c>
      <c r="K9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0" spans="1:11" x14ac:dyDescent="0.2">
      <c r="A920">
        <v>100087</v>
      </c>
      <c r="B920" t="s">
        <v>0</v>
      </c>
      <c r="C920">
        <v>15</v>
      </c>
      <c r="D920">
        <v>28</v>
      </c>
      <c r="E920">
        <f>IF((Table2[[#This Row],[Number of Users]]-Table2[[#This Row],[Licenses Bought]]) &gt; 0,(Table2[[#This Row],[Number of Users]]-Table2[[#This Row],[Licenses Bought]]),0)</f>
        <v>13</v>
      </c>
      <c r="F920" s="1">
        <v>44075</v>
      </c>
      <c r="G920">
        <v>150</v>
      </c>
      <c r="H920" s="4">
        <v>10</v>
      </c>
      <c r="I920">
        <f xml:space="preserve"> IF(Table2[[#This Row],[Sales Month]]=MAX(Table2[Sales Month]),Table2[[#This Row],[Upsell $ Per Non-Paying User]]*Table2[[#This Row],[Non-Paying Users]],0)</f>
        <v>0</v>
      </c>
      <c r="J920" s="7" t="str" cm="1">
        <f t="array" ref="J920">_xlfn.IFS(Table2[[#This Row],[Current Upsell $ ]]=0,"",Table2[[#This Row],[Current Upsell $ ]]&gt;=400,"High",Table2[[#This Row],[Current Upsell $ ]]&gt;=100,"Medium", Table2[[#This Row],[Current Upsell $ ]]&lt;100,"Low")</f>
        <v/>
      </c>
      <c r="K9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1" spans="1:11" x14ac:dyDescent="0.2">
      <c r="A921">
        <v>100087</v>
      </c>
      <c r="B921" t="s">
        <v>0</v>
      </c>
      <c r="C921">
        <v>14</v>
      </c>
      <c r="D921">
        <v>25</v>
      </c>
      <c r="E921">
        <f>IF((Table2[[#This Row],[Number of Users]]-Table2[[#This Row],[Licenses Bought]]) &gt; 0,(Table2[[#This Row],[Number of Users]]-Table2[[#This Row],[Licenses Bought]]),0)</f>
        <v>11</v>
      </c>
      <c r="F921" s="1">
        <v>44105</v>
      </c>
      <c r="G921">
        <v>140</v>
      </c>
      <c r="H921" s="4">
        <v>10</v>
      </c>
      <c r="I921">
        <f xml:space="preserve"> IF(Table2[[#This Row],[Sales Month]]=MAX(Table2[Sales Month]),Table2[[#This Row],[Upsell $ Per Non-Paying User]]*Table2[[#This Row],[Non-Paying Users]],0)</f>
        <v>0</v>
      </c>
      <c r="J921" s="7" t="str" cm="1">
        <f t="array" ref="J921">_xlfn.IFS(Table2[[#This Row],[Current Upsell $ ]]=0,"",Table2[[#This Row],[Current Upsell $ ]]&gt;=400,"High",Table2[[#This Row],[Current Upsell $ ]]&gt;=100,"Medium", Table2[[#This Row],[Current Upsell $ ]]&lt;100,"Low")</f>
        <v/>
      </c>
      <c r="K9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2" spans="1:11" x14ac:dyDescent="0.2">
      <c r="A922">
        <v>100087</v>
      </c>
      <c r="B922" t="s">
        <v>0</v>
      </c>
      <c r="C922">
        <v>21</v>
      </c>
      <c r="D922">
        <v>24</v>
      </c>
      <c r="E922">
        <f>IF((Table2[[#This Row],[Number of Users]]-Table2[[#This Row],[Licenses Bought]]) &gt; 0,(Table2[[#This Row],[Number of Users]]-Table2[[#This Row],[Licenses Bought]]),0)</f>
        <v>3</v>
      </c>
      <c r="F922" s="1">
        <v>44136</v>
      </c>
      <c r="G922">
        <v>210</v>
      </c>
      <c r="H922" s="4">
        <v>10</v>
      </c>
      <c r="I922">
        <f xml:space="preserve"> IF(Table2[[#This Row],[Sales Month]]=MAX(Table2[Sales Month]),Table2[[#This Row],[Upsell $ Per Non-Paying User]]*Table2[[#This Row],[Non-Paying Users]],0)</f>
        <v>0</v>
      </c>
      <c r="J922" s="7" t="str" cm="1">
        <f t="array" ref="J922">_xlfn.IFS(Table2[[#This Row],[Current Upsell $ ]]=0,"",Table2[[#This Row],[Current Upsell $ ]]&gt;=400,"High",Table2[[#This Row],[Current Upsell $ ]]&gt;=100,"Medium", Table2[[#This Row],[Current Upsell $ ]]&lt;100,"Low")</f>
        <v/>
      </c>
      <c r="K9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3" spans="1:11" x14ac:dyDescent="0.2">
      <c r="A923">
        <v>100087</v>
      </c>
      <c r="B923" t="s">
        <v>0</v>
      </c>
      <c r="C923">
        <v>21</v>
      </c>
      <c r="D923">
        <v>27</v>
      </c>
      <c r="E923">
        <f>IF((Table2[[#This Row],[Number of Users]]-Table2[[#This Row],[Licenses Bought]]) &gt; 0,(Table2[[#This Row],[Number of Users]]-Table2[[#This Row],[Licenses Bought]]),0)</f>
        <v>6</v>
      </c>
      <c r="F923" s="1">
        <v>44166</v>
      </c>
      <c r="G923">
        <v>210</v>
      </c>
      <c r="H923" s="4">
        <v>10</v>
      </c>
      <c r="I923">
        <f xml:space="preserve"> IF(Table2[[#This Row],[Sales Month]]=MAX(Table2[Sales Month]),Table2[[#This Row],[Upsell $ Per Non-Paying User]]*Table2[[#This Row],[Non-Paying Users]],0)</f>
        <v>0</v>
      </c>
      <c r="J923" s="7" t="str" cm="1">
        <f t="array" ref="J923">_xlfn.IFS(Table2[[#This Row],[Current Upsell $ ]]=0,"",Table2[[#This Row],[Current Upsell $ ]]&gt;=400,"High",Table2[[#This Row],[Current Upsell $ ]]&gt;=100,"Medium", Table2[[#This Row],[Current Upsell $ ]]&lt;100,"Low")</f>
        <v/>
      </c>
      <c r="K9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4" spans="1:11" x14ac:dyDescent="0.2">
      <c r="A924">
        <v>100087</v>
      </c>
      <c r="B924" t="s">
        <v>0</v>
      </c>
      <c r="C924">
        <v>21</v>
      </c>
      <c r="D924">
        <v>27</v>
      </c>
      <c r="E924">
        <f>IF((Table2[[#This Row],[Number of Users]]-Table2[[#This Row],[Licenses Bought]]) &gt; 0,(Table2[[#This Row],[Number of Users]]-Table2[[#This Row],[Licenses Bought]]),0)</f>
        <v>6</v>
      </c>
      <c r="F924" s="1">
        <v>44197</v>
      </c>
      <c r="G924">
        <v>210</v>
      </c>
      <c r="H924" s="4">
        <v>10</v>
      </c>
      <c r="I924">
        <f xml:space="preserve"> IF(Table2[[#This Row],[Sales Month]]=MAX(Table2[Sales Month]),Table2[[#This Row],[Upsell $ Per Non-Paying User]]*Table2[[#This Row],[Non-Paying Users]],0)</f>
        <v>0</v>
      </c>
      <c r="J924" s="7" t="str" cm="1">
        <f t="array" ref="J924">_xlfn.IFS(Table2[[#This Row],[Current Upsell $ ]]=0,"",Table2[[#This Row],[Current Upsell $ ]]&gt;=400,"High",Table2[[#This Row],[Current Upsell $ ]]&gt;=100,"Medium", Table2[[#This Row],[Current Upsell $ ]]&lt;100,"Low")</f>
        <v/>
      </c>
      <c r="K9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5" spans="1:11" x14ac:dyDescent="0.2">
      <c r="A925">
        <v>100087</v>
      </c>
      <c r="B925" t="s">
        <v>0</v>
      </c>
      <c r="C925">
        <v>21</v>
      </c>
      <c r="D925">
        <v>24</v>
      </c>
      <c r="E925">
        <f>IF((Table2[[#This Row],[Number of Users]]-Table2[[#This Row],[Licenses Bought]]) &gt; 0,(Table2[[#This Row],[Number of Users]]-Table2[[#This Row],[Licenses Bought]]),0)</f>
        <v>3</v>
      </c>
      <c r="F925" s="1">
        <v>44228</v>
      </c>
      <c r="G925">
        <v>210</v>
      </c>
      <c r="H925" s="4">
        <v>10</v>
      </c>
      <c r="I925">
        <f xml:space="preserve"> IF(Table2[[#This Row],[Sales Month]]=MAX(Table2[Sales Month]),Table2[[#This Row],[Upsell $ Per Non-Paying User]]*Table2[[#This Row],[Non-Paying Users]],0)</f>
        <v>0</v>
      </c>
      <c r="J925" s="7" t="str" cm="1">
        <f t="array" ref="J925">_xlfn.IFS(Table2[[#This Row],[Current Upsell $ ]]=0,"",Table2[[#This Row],[Current Upsell $ ]]&gt;=400,"High",Table2[[#This Row],[Current Upsell $ ]]&gt;=100,"Medium", Table2[[#This Row],[Current Upsell $ ]]&lt;100,"Low")</f>
        <v/>
      </c>
      <c r="K9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6" spans="1:11" x14ac:dyDescent="0.2">
      <c r="A926">
        <v>100087</v>
      </c>
      <c r="B926" t="s">
        <v>0</v>
      </c>
      <c r="C926">
        <v>21</v>
      </c>
      <c r="D926">
        <v>21</v>
      </c>
      <c r="E926">
        <f>IF((Table2[[#This Row],[Number of Users]]-Table2[[#This Row],[Licenses Bought]]) &gt; 0,(Table2[[#This Row],[Number of Users]]-Table2[[#This Row],[Licenses Bought]]),0)</f>
        <v>0</v>
      </c>
      <c r="F926" s="1">
        <v>44256</v>
      </c>
      <c r="G926">
        <v>210</v>
      </c>
      <c r="H926" s="4">
        <v>10</v>
      </c>
      <c r="I926">
        <f xml:space="preserve"> IF(Table2[[#This Row],[Sales Month]]=MAX(Table2[Sales Month]),Table2[[#This Row],[Upsell $ Per Non-Paying User]]*Table2[[#This Row],[Non-Paying Users]],0)</f>
        <v>0</v>
      </c>
      <c r="J926" s="7" t="str" cm="1">
        <f t="array" ref="J926">_xlfn.IFS(Table2[[#This Row],[Current Upsell $ ]]=0,"",Table2[[#This Row],[Current Upsell $ ]]&gt;=400,"High",Table2[[#This Row],[Current Upsell $ ]]&gt;=100,"Medium", Table2[[#This Row],[Current Upsell $ ]]&lt;100,"Low")</f>
        <v/>
      </c>
      <c r="K9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7" spans="1:11" x14ac:dyDescent="0.2">
      <c r="A927">
        <v>100087</v>
      </c>
      <c r="B927" t="s">
        <v>0</v>
      </c>
      <c r="C927">
        <v>21</v>
      </c>
      <c r="D927">
        <v>26</v>
      </c>
      <c r="E927">
        <f>IF((Table2[[#This Row],[Number of Users]]-Table2[[#This Row],[Licenses Bought]]) &gt; 0,(Table2[[#This Row],[Number of Users]]-Table2[[#This Row],[Licenses Bought]]),0)</f>
        <v>5</v>
      </c>
      <c r="F927" s="1">
        <v>44287</v>
      </c>
      <c r="G927">
        <v>210</v>
      </c>
      <c r="H927" s="4">
        <v>10</v>
      </c>
      <c r="I927">
        <f xml:space="preserve"> IF(Table2[[#This Row],[Sales Month]]=MAX(Table2[Sales Month]),Table2[[#This Row],[Upsell $ Per Non-Paying User]]*Table2[[#This Row],[Non-Paying Users]],0)</f>
        <v>0</v>
      </c>
      <c r="J927" s="7" t="str" cm="1">
        <f t="array" ref="J927">_xlfn.IFS(Table2[[#This Row],[Current Upsell $ ]]=0,"",Table2[[#This Row],[Current Upsell $ ]]&gt;=400,"High",Table2[[#This Row],[Current Upsell $ ]]&gt;=100,"Medium", Table2[[#This Row],[Current Upsell $ ]]&lt;100,"Low")</f>
        <v/>
      </c>
      <c r="K9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8" spans="1:11" x14ac:dyDescent="0.2">
      <c r="A928">
        <v>100087</v>
      </c>
      <c r="B928" t="s">
        <v>0</v>
      </c>
      <c r="C928">
        <v>21</v>
      </c>
      <c r="D928">
        <v>21</v>
      </c>
      <c r="E928">
        <f>IF((Table2[[#This Row],[Number of Users]]-Table2[[#This Row],[Licenses Bought]]) &gt; 0,(Table2[[#This Row],[Number of Users]]-Table2[[#This Row],[Licenses Bought]]),0)</f>
        <v>0</v>
      </c>
      <c r="F928" s="1">
        <v>44317</v>
      </c>
      <c r="G928">
        <v>210</v>
      </c>
      <c r="H928" s="4">
        <v>10</v>
      </c>
      <c r="I928">
        <f xml:space="preserve"> IF(Table2[[#This Row],[Sales Month]]=MAX(Table2[Sales Month]),Table2[[#This Row],[Upsell $ Per Non-Paying User]]*Table2[[#This Row],[Non-Paying Users]],0)</f>
        <v>0</v>
      </c>
      <c r="J928" s="7" t="str" cm="1">
        <f t="array" ref="J928">_xlfn.IFS(Table2[[#This Row],[Current Upsell $ ]]=0,"",Table2[[#This Row],[Current Upsell $ ]]&gt;=400,"High",Table2[[#This Row],[Current Upsell $ ]]&gt;=100,"Medium", Table2[[#This Row],[Current Upsell $ ]]&lt;100,"Low")</f>
        <v/>
      </c>
      <c r="K9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29" spans="1:11" x14ac:dyDescent="0.2">
      <c r="A929">
        <v>100088</v>
      </c>
      <c r="B929" t="s">
        <v>3</v>
      </c>
      <c r="C929">
        <v>0</v>
      </c>
      <c r="D929">
        <v>18</v>
      </c>
      <c r="E929">
        <f>IF((Table2[[#This Row],[Number of Users]]-Table2[[#This Row],[Licenses Bought]]) &gt; 0,(Table2[[#This Row],[Number of Users]]-Table2[[#This Row],[Licenses Bought]]),0)</f>
        <v>18</v>
      </c>
      <c r="F929" s="1">
        <v>44044</v>
      </c>
      <c r="G929">
        <v>0</v>
      </c>
      <c r="H929" s="4">
        <v>10</v>
      </c>
      <c r="I929">
        <f xml:space="preserve"> IF(Table2[[#This Row],[Sales Month]]=MAX(Table2[Sales Month]),Table2[[#This Row],[Upsell $ Per Non-Paying User]]*Table2[[#This Row],[Non-Paying Users]],0)</f>
        <v>0</v>
      </c>
      <c r="J929" s="7" t="str" cm="1">
        <f t="array" ref="J929">_xlfn.IFS(Table2[[#This Row],[Current Upsell $ ]]=0,"",Table2[[#This Row],[Current Upsell $ ]]&gt;=400,"High",Table2[[#This Row],[Current Upsell $ ]]&gt;=100,"Medium", Table2[[#This Row],[Current Upsell $ ]]&lt;100,"Low")</f>
        <v/>
      </c>
      <c r="K9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0" spans="1:11" x14ac:dyDescent="0.2">
      <c r="A930">
        <v>100088</v>
      </c>
      <c r="B930" t="s">
        <v>3</v>
      </c>
      <c r="C930">
        <v>0</v>
      </c>
      <c r="D930">
        <v>19</v>
      </c>
      <c r="E930">
        <f>IF((Table2[[#This Row],[Number of Users]]-Table2[[#This Row],[Licenses Bought]]) &gt; 0,(Table2[[#This Row],[Number of Users]]-Table2[[#This Row],[Licenses Bought]]),0)</f>
        <v>19</v>
      </c>
      <c r="F930" s="1">
        <v>44075</v>
      </c>
      <c r="G930">
        <v>0</v>
      </c>
      <c r="H930" s="4">
        <v>10</v>
      </c>
      <c r="I930">
        <f xml:space="preserve"> IF(Table2[[#This Row],[Sales Month]]=MAX(Table2[Sales Month]),Table2[[#This Row],[Upsell $ Per Non-Paying User]]*Table2[[#This Row],[Non-Paying Users]],0)</f>
        <v>0</v>
      </c>
      <c r="J930" s="7" t="str" cm="1">
        <f t="array" ref="J930">_xlfn.IFS(Table2[[#This Row],[Current Upsell $ ]]=0,"",Table2[[#This Row],[Current Upsell $ ]]&gt;=400,"High",Table2[[#This Row],[Current Upsell $ ]]&gt;=100,"Medium", Table2[[#This Row],[Current Upsell $ ]]&lt;100,"Low")</f>
        <v/>
      </c>
      <c r="K9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1" spans="1:11" x14ac:dyDescent="0.2">
      <c r="A931">
        <v>100088</v>
      </c>
      <c r="B931" t="s">
        <v>3</v>
      </c>
      <c r="C931">
        <v>0</v>
      </c>
      <c r="D931">
        <v>18</v>
      </c>
      <c r="E931">
        <f>IF((Table2[[#This Row],[Number of Users]]-Table2[[#This Row],[Licenses Bought]]) &gt; 0,(Table2[[#This Row],[Number of Users]]-Table2[[#This Row],[Licenses Bought]]),0)</f>
        <v>18</v>
      </c>
      <c r="F931" s="1">
        <v>44105</v>
      </c>
      <c r="G931">
        <v>0</v>
      </c>
      <c r="H931" s="4">
        <v>10</v>
      </c>
      <c r="I931">
        <f xml:space="preserve"> IF(Table2[[#This Row],[Sales Month]]=MAX(Table2[Sales Month]),Table2[[#This Row],[Upsell $ Per Non-Paying User]]*Table2[[#This Row],[Non-Paying Users]],0)</f>
        <v>0</v>
      </c>
      <c r="J931" s="7" t="str" cm="1">
        <f t="array" ref="J931">_xlfn.IFS(Table2[[#This Row],[Current Upsell $ ]]=0,"",Table2[[#This Row],[Current Upsell $ ]]&gt;=400,"High",Table2[[#This Row],[Current Upsell $ ]]&gt;=100,"Medium", Table2[[#This Row],[Current Upsell $ ]]&lt;100,"Low")</f>
        <v/>
      </c>
      <c r="K9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2" spans="1:11" x14ac:dyDescent="0.2">
      <c r="A932">
        <v>100088</v>
      </c>
      <c r="B932" t="s">
        <v>3</v>
      </c>
      <c r="C932">
        <v>0</v>
      </c>
      <c r="D932">
        <v>15</v>
      </c>
      <c r="E932">
        <f>IF((Table2[[#This Row],[Number of Users]]-Table2[[#This Row],[Licenses Bought]]) &gt; 0,(Table2[[#This Row],[Number of Users]]-Table2[[#This Row],[Licenses Bought]]),0)</f>
        <v>15</v>
      </c>
      <c r="F932" s="1">
        <v>44136</v>
      </c>
      <c r="G932">
        <v>0</v>
      </c>
      <c r="H932" s="4">
        <v>10</v>
      </c>
      <c r="I932">
        <f xml:space="preserve"> IF(Table2[[#This Row],[Sales Month]]=MAX(Table2[Sales Month]),Table2[[#This Row],[Upsell $ Per Non-Paying User]]*Table2[[#This Row],[Non-Paying Users]],0)</f>
        <v>0</v>
      </c>
      <c r="J932" s="7" t="str" cm="1">
        <f t="array" ref="J932">_xlfn.IFS(Table2[[#This Row],[Current Upsell $ ]]=0,"",Table2[[#This Row],[Current Upsell $ ]]&gt;=400,"High",Table2[[#This Row],[Current Upsell $ ]]&gt;=100,"Medium", Table2[[#This Row],[Current Upsell $ ]]&lt;100,"Low")</f>
        <v/>
      </c>
      <c r="K9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3" spans="1:11" x14ac:dyDescent="0.2">
      <c r="A933">
        <v>100088</v>
      </c>
      <c r="B933" t="s">
        <v>3</v>
      </c>
      <c r="C933">
        <v>0</v>
      </c>
      <c r="D933">
        <v>14</v>
      </c>
      <c r="E933">
        <f>IF((Table2[[#This Row],[Number of Users]]-Table2[[#This Row],[Licenses Bought]]) &gt; 0,(Table2[[#This Row],[Number of Users]]-Table2[[#This Row],[Licenses Bought]]),0)</f>
        <v>14</v>
      </c>
      <c r="F933" s="1">
        <v>44166</v>
      </c>
      <c r="G933">
        <v>0</v>
      </c>
      <c r="H933" s="4">
        <v>10</v>
      </c>
      <c r="I933">
        <f xml:space="preserve"> IF(Table2[[#This Row],[Sales Month]]=MAX(Table2[Sales Month]),Table2[[#This Row],[Upsell $ Per Non-Paying User]]*Table2[[#This Row],[Non-Paying Users]],0)</f>
        <v>0</v>
      </c>
      <c r="J933" s="7" t="str" cm="1">
        <f t="array" ref="J933">_xlfn.IFS(Table2[[#This Row],[Current Upsell $ ]]=0,"",Table2[[#This Row],[Current Upsell $ ]]&gt;=400,"High",Table2[[#This Row],[Current Upsell $ ]]&gt;=100,"Medium", Table2[[#This Row],[Current Upsell $ ]]&lt;100,"Low")</f>
        <v/>
      </c>
      <c r="K9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4" spans="1:11" x14ac:dyDescent="0.2">
      <c r="A934">
        <v>100088</v>
      </c>
      <c r="B934" t="s">
        <v>3</v>
      </c>
      <c r="C934">
        <v>0</v>
      </c>
      <c r="D934">
        <v>17</v>
      </c>
      <c r="E934">
        <f>IF((Table2[[#This Row],[Number of Users]]-Table2[[#This Row],[Licenses Bought]]) &gt; 0,(Table2[[#This Row],[Number of Users]]-Table2[[#This Row],[Licenses Bought]]),0)</f>
        <v>17</v>
      </c>
      <c r="F934" s="1">
        <v>44197</v>
      </c>
      <c r="G934">
        <v>0</v>
      </c>
      <c r="H934" s="4">
        <v>10</v>
      </c>
      <c r="I934">
        <f xml:space="preserve"> IF(Table2[[#This Row],[Sales Month]]=MAX(Table2[Sales Month]),Table2[[#This Row],[Upsell $ Per Non-Paying User]]*Table2[[#This Row],[Non-Paying Users]],0)</f>
        <v>0</v>
      </c>
      <c r="J934" s="7" t="str" cm="1">
        <f t="array" ref="J934">_xlfn.IFS(Table2[[#This Row],[Current Upsell $ ]]=0,"",Table2[[#This Row],[Current Upsell $ ]]&gt;=400,"High",Table2[[#This Row],[Current Upsell $ ]]&gt;=100,"Medium", Table2[[#This Row],[Current Upsell $ ]]&lt;100,"Low")</f>
        <v/>
      </c>
      <c r="K9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5" spans="1:11" x14ac:dyDescent="0.2">
      <c r="A935">
        <v>100088</v>
      </c>
      <c r="B935" t="s">
        <v>3</v>
      </c>
      <c r="C935">
        <v>0</v>
      </c>
      <c r="D935">
        <v>17</v>
      </c>
      <c r="E935">
        <f>IF((Table2[[#This Row],[Number of Users]]-Table2[[#This Row],[Licenses Bought]]) &gt; 0,(Table2[[#This Row],[Number of Users]]-Table2[[#This Row],[Licenses Bought]]),0)</f>
        <v>17</v>
      </c>
      <c r="F935" s="1">
        <v>44228</v>
      </c>
      <c r="G935">
        <v>0</v>
      </c>
      <c r="H935" s="4">
        <v>10</v>
      </c>
      <c r="I935">
        <f xml:space="preserve"> IF(Table2[[#This Row],[Sales Month]]=MAX(Table2[Sales Month]),Table2[[#This Row],[Upsell $ Per Non-Paying User]]*Table2[[#This Row],[Non-Paying Users]],0)</f>
        <v>0</v>
      </c>
      <c r="J935" s="7" t="str" cm="1">
        <f t="array" ref="J935">_xlfn.IFS(Table2[[#This Row],[Current Upsell $ ]]=0,"",Table2[[#This Row],[Current Upsell $ ]]&gt;=400,"High",Table2[[#This Row],[Current Upsell $ ]]&gt;=100,"Medium", Table2[[#This Row],[Current Upsell $ ]]&lt;100,"Low")</f>
        <v/>
      </c>
      <c r="K9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6" spans="1:11" x14ac:dyDescent="0.2">
      <c r="A936">
        <v>100088</v>
      </c>
      <c r="B936" t="s">
        <v>3</v>
      </c>
      <c r="C936">
        <v>0</v>
      </c>
      <c r="D936">
        <v>19</v>
      </c>
      <c r="E936">
        <f>IF((Table2[[#This Row],[Number of Users]]-Table2[[#This Row],[Licenses Bought]]) &gt; 0,(Table2[[#This Row],[Number of Users]]-Table2[[#This Row],[Licenses Bought]]),0)</f>
        <v>19</v>
      </c>
      <c r="F936" s="1">
        <v>44256</v>
      </c>
      <c r="G936">
        <v>0</v>
      </c>
      <c r="H936" s="4">
        <v>10</v>
      </c>
      <c r="I936">
        <f xml:space="preserve"> IF(Table2[[#This Row],[Sales Month]]=MAX(Table2[Sales Month]),Table2[[#This Row],[Upsell $ Per Non-Paying User]]*Table2[[#This Row],[Non-Paying Users]],0)</f>
        <v>0</v>
      </c>
      <c r="J936" s="7" t="str" cm="1">
        <f t="array" ref="J936">_xlfn.IFS(Table2[[#This Row],[Current Upsell $ ]]=0,"",Table2[[#This Row],[Current Upsell $ ]]&gt;=400,"High",Table2[[#This Row],[Current Upsell $ ]]&gt;=100,"Medium", Table2[[#This Row],[Current Upsell $ ]]&lt;100,"Low")</f>
        <v/>
      </c>
      <c r="K9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7" spans="1:11" x14ac:dyDescent="0.2">
      <c r="A937">
        <v>100088</v>
      </c>
      <c r="B937" t="s">
        <v>3</v>
      </c>
      <c r="C937">
        <v>0</v>
      </c>
      <c r="D937">
        <v>18</v>
      </c>
      <c r="E937">
        <f>IF((Table2[[#This Row],[Number of Users]]-Table2[[#This Row],[Licenses Bought]]) &gt; 0,(Table2[[#This Row],[Number of Users]]-Table2[[#This Row],[Licenses Bought]]),0)</f>
        <v>18</v>
      </c>
      <c r="F937" s="1">
        <v>44287</v>
      </c>
      <c r="G937">
        <v>0</v>
      </c>
      <c r="H937" s="4">
        <v>10</v>
      </c>
      <c r="I937">
        <f xml:space="preserve"> IF(Table2[[#This Row],[Sales Month]]=MAX(Table2[Sales Month]),Table2[[#This Row],[Upsell $ Per Non-Paying User]]*Table2[[#This Row],[Non-Paying Users]],0)</f>
        <v>0</v>
      </c>
      <c r="J937" s="7" t="str" cm="1">
        <f t="array" ref="J937">_xlfn.IFS(Table2[[#This Row],[Current Upsell $ ]]=0,"",Table2[[#This Row],[Current Upsell $ ]]&gt;=400,"High",Table2[[#This Row],[Current Upsell $ ]]&gt;=100,"Medium", Table2[[#This Row],[Current Upsell $ ]]&lt;100,"Low")</f>
        <v/>
      </c>
      <c r="K9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8" spans="1:11" x14ac:dyDescent="0.2">
      <c r="A938">
        <v>100088</v>
      </c>
      <c r="B938" t="s">
        <v>3</v>
      </c>
      <c r="C938">
        <v>0</v>
      </c>
      <c r="D938">
        <v>19</v>
      </c>
      <c r="E938">
        <f>IF((Table2[[#This Row],[Number of Users]]-Table2[[#This Row],[Licenses Bought]]) &gt; 0,(Table2[[#This Row],[Number of Users]]-Table2[[#This Row],[Licenses Bought]]),0)</f>
        <v>19</v>
      </c>
      <c r="F938" s="1">
        <v>44317</v>
      </c>
      <c r="G938">
        <v>0</v>
      </c>
      <c r="H938" s="4">
        <v>10</v>
      </c>
      <c r="I938">
        <f xml:space="preserve"> IF(Table2[[#This Row],[Sales Month]]=MAX(Table2[Sales Month]),Table2[[#This Row],[Upsell $ Per Non-Paying User]]*Table2[[#This Row],[Non-Paying Users]],0)</f>
        <v>0</v>
      </c>
      <c r="J938" s="7" t="str" cm="1">
        <f t="array" ref="J938">_xlfn.IFS(Table2[[#This Row],[Current Upsell $ ]]=0,"",Table2[[#This Row],[Current Upsell $ ]]&gt;=400,"High",Table2[[#This Row],[Current Upsell $ ]]&gt;=100,"Medium", Table2[[#This Row],[Current Upsell $ ]]&lt;100,"Low")</f>
        <v/>
      </c>
      <c r="K9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39" spans="1:11" x14ac:dyDescent="0.2">
      <c r="A939">
        <v>100089</v>
      </c>
      <c r="B939" t="s">
        <v>3</v>
      </c>
      <c r="C939">
        <v>0</v>
      </c>
      <c r="D939">
        <v>17</v>
      </c>
      <c r="E939">
        <f>IF((Table2[[#This Row],[Number of Users]]-Table2[[#This Row],[Licenses Bought]]) &gt; 0,(Table2[[#This Row],[Number of Users]]-Table2[[#This Row],[Licenses Bought]]),0)</f>
        <v>17</v>
      </c>
      <c r="F939" s="1">
        <v>44044</v>
      </c>
      <c r="G939">
        <v>0</v>
      </c>
      <c r="H939" s="4">
        <v>10</v>
      </c>
      <c r="I939">
        <f xml:space="preserve"> IF(Table2[[#This Row],[Sales Month]]=MAX(Table2[Sales Month]),Table2[[#This Row],[Upsell $ Per Non-Paying User]]*Table2[[#This Row],[Non-Paying Users]],0)</f>
        <v>0</v>
      </c>
      <c r="J939" s="7" t="str" cm="1">
        <f t="array" ref="J939">_xlfn.IFS(Table2[[#This Row],[Current Upsell $ ]]=0,"",Table2[[#This Row],[Current Upsell $ ]]&gt;=400,"High",Table2[[#This Row],[Current Upsell $ ]]&gt;=100,"Medium", Table2[[#This Row],[Current Upsell $ ]]&lt;100,"Low")</f>
        <v/>
      </c>
      <c r="K9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0" spans="1:11" x14ac:dyDescent="0.2">
      <c r="A940">
        <v>100089</v>
      </c>
      <c r="B940" t="s">
        <v>0</v>
      </c>
      <c r="C940">
        <v>8</v>
      </c>
      <c r="D940">
        <v>19</v>
      </c>
      <c r="E940">
        <f>IF((Table2[[#This Row],[Number of Users]]-Table2[[#This Row],[Licenses Bought]]) &gt; 0,(Table2[[#This Row],[Number of Users]]-Table2[[#This Row],[Licenses Bought]]),0)</f>
        <v>11</v>
      </c>
      <c r="F940" s="1">
        <v>44075</v>
      </c>
      <c r="G940">
        <v>80</v>
      </c>
      <c r="H940" s="4">
        <v>10</v>
      </c>
      <c r="I940">
        <f xml:space="preserve"> IF(Table2[[#This Row],[Sales Month]]=MAX(Table2[Sales Month]),Table2[[#This Row],[Upsell $ Per Non-Paying User]]*Table2[[#This Row],[Non-Paying Users]],0)</f>
        <v>0</v>
      </c>
      <c r="J940" s="7" t="str" cm="1">
        <f t="array" ref="J940">_xlfn.IFS(Table2[[#This Row],[Current Upsell $ ]]=0,"",Table2[[#This Row],[Current Upsell $ ]]&gt;=400,"High",Table2[[#This Row],[Current Upsell $ ]]&gt;=100,"Medium", Table2[[#This Row],[Current Upsell $ ]]&lt;100,"Low")</f>
        <v/>
      </c>
      <c r="K9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1" spans="1:11" x14ac:dyDescent="0.2">
      <c r="A941">
        <v>100089</v>
      </c>
      <c r="B941" t="s">
        <v>0</v>
      </c>
      <c r="C941">
        <v>10</v>
      </c>
      <c r="D941">
        <v>18</v>
      </c>
      <c r="E941">
        <f>IF((Table2[[#This Row],[Number of Users]]-Table2[[#This Row],[Licenses Bought]]) &gt; 0,(Table2[[#This Row],[Number of Users]]-Table2[[#This Row],[Licenses Bought]]),0)</f>
        <v>8</v>
      </c>
      <c r="F941" s="1">
        <v>44105</v>
      </c>
      <c r="G941">
        <v>100</v>
      </c>
      <c r="H941" s="4">
        <v>10</v>
      </c>
      <c r="I941">
        <f xml:space="preserve"> IF(Table2[[#This Row],[Sales Month]]=MAX(Table2[Sales Month]),Table2[[#This Row],[Upsell $ Per Non-Paying User]]*Table2[[#This Row],[Non-Paying Users]],0)</f>
        <v>0</v>
      </c>
      <c r="J941" s="7" t="str" cm="1">
        <f t="array" ref="J941">_xlfn.IFS(Table2[[#This Row],[Current Upsell $ ]]=0,"",Table2[[#This Row],[Current Upsell $ ]]&gt;=400,"High",Table2[[#This Row],[Current Upsell $ ]]&gt;=100,"Medium", Table2[[#This Row],[Current Upsell $ ]]&lt;100,"Low")</f>
        <v/>
      </c>
      <c r="K9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2" spans="1:11" x14ac:dyDescent="0.2">
      <c r="A942">
        <v>100089</v>
      </c>
      <c r="B942" t="s">
        <v>0</v>
      </c>
      <c r="C942">
        <v>14</v>
      </c>
      <c r="D942">
        <v>16</v>
      </c>
      <c r="E942">
        <f>IF((Table2[[#This Row],[Number of Users]]-Table2[[#This Row],[Licenses Bought]]) &gt; 0,(Table2[[#This Row],[Number of Users]]-Table2[[#This Row],[Licenses Bought]]),0)</f>
        <v>2</v>
      </c>
      <c r="F942" s="1">
        <v>44136</v>
      </c>
      <c r="G942">
        <v>140</v>
      </c>
      <c r="H942" s="4">
        <v>10</v>
      </c>
      <c r="I942">
        <f xml:space="preserve"> IF(Table2[[#This Row],[Sales Month]]=MAX(Table2[Sales Month]),Table2[[#This Row],[Upsell $ Per Non-Paying User]]*Table2[[#This Row],[Non-Paying Users]],0)</f>
        <v>0</v>
      </c>
      <c r="J942" s="7" t="str" cm="1">
        <f t="array" ref="J942">_xlfn.IFS(Table2[[#This Row],[Current Upsell $ ]]=0,"",Table2[[#This Row],[Current Upsell $ ]]&gt;=400,"High",Table2[[#This Row],[Current Upsell $ ]]&gt;=100,"Medium", Table2[[#This Row],[Current Upsell $ ]]&lt;100,"Low")</f>
        <v/>
      </c>
      <c r="K9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3" spans="1:11" x14ac:dyDescent="0.2">
      <c r="A943">
        <v>100089</v>
      </c>
      <c r="B943" t="s">
        <v>0</v>
      </c>
      <c r="C943">
        <v>14</v>
      </c>
      <c r="D943">
        <v>16</v>
      </c>
      <c r="E943">
        <f>IF((Table2[[#This Row],[Number of Users]]-Table2[[#This Row],[Licenses Bought]]) &gt; 0,(Table2[[#This Row],[Number of Users]]-Table2[[#This Row],[Licenses Bought]]),0)</f>
        <v>2</v>
      </c>
      <c r="F943" s="1">
        <v>44166</v>
      </c>
      <c r="G943">
        <v>140</v>
      </c>
      <c r="H943" s="4">
        <v>10</v>
      </c>
      <c r="I943">
        <f xml:space="preserve"> IF(Table2[[#This Row],[Sales Month]]=MAX(Table2[Sales Month]),Table2[[#This Row],[Upsell $ Per Non-Paying User]]*Table2[[#This Row],[Non-Paying Users]],0)</f>
        <v>0</v>
      </c>
      <c r="J943" s="7" t="str" cm="1">
        <f t="array" ref="J943">_xlfn.IFS(Table2[[#This Row],[Current Upsell $ ]]=0,"",Table2[[#This Row],[Current Upsell $ ]]&gt;=400,"High",Table2[[#This Row],[Current Upsell $ ]]&gt;=100,"Medium", Table2[[#This Row],[Current Upsell $ ]]&lt;100,"Low")</f>
        <v/>
      </c>
      <c r="K9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4" spans="1:11" x14ac:dyDescent="0.2">
      <c r="A944">
        <v>100089</v>
      </c>
      <c r="B944" t="s">
        <v>0</v>
      </c>
      <c r="C944">
        <v>14</v>
      </c>
      <c r="D944">
        <v>15</v>
      </c>
      <c r="E944">
        <f>IF((Table2[[#This Row],[Number of Users]]-Table2[[#This Row],[Licenses Bought]]) &gt; 0,(Table2[[#This Row],[Number of Users]]-Table2[[#This Row],[Licenses Bought]]),0)</f>
        <v>1</v>
      </c>
      <c r="F944" s="1">
        <v>44197</v>
      </c>
      <c r="G944">
        <v>140</v>
      </c>
      <c r="H944" s="4">
        <v>10</v>
      </c>
      <c r="I944">
        <f xml:space="preserve"> IF(Table2[[#This Row],[Sales Month]]=MAX(Table2[Sales Month]),Table2[[#This Row],[Upsell $ Per Non-Paying User]]*Table2[[#This Row],[Non-Paying Users]],0)</f>
        <v>0</v>
      </c>
      <c r="J944" s="7" t="str" cm="1">
        <f t="array" ref="J944">_xlfn.IFS(Table2[[#This Row],[Current Upsell $ ]]=0,"",Table2[[#This Row],[Current Upsell $ ]]&gt;=400,"High",Table2[[#This Row],[Current Upsell $ ]]&gt;=100,"Medium", Table2[[#This Row],[Current Upsell $ ]]&lt;100,"Low")</f>
        <v/>
      </c>
      <c r="K9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5" spans="1:11" x14ac:dyDescent="0.2">
      <c r="A945">
        <v>100089</v>
      </c>
      <c r="B945" t="s">
        <v>0</v>
      </c>
      <c r="C945">
        <v>14</v>
      </c>
      <c r="D945">
        <v>18</v>
      </c>
      <c r="E945">
        <f>IF((Table2[[#This Row],[Number of Users]]-Table2[[#This Row],[Licenses Bought]]) &gt; 0,(Table2[[#This Row],[Number of Users]]-Table2[[#This Row],[Licenses Bought]]),0)</f>
        <v>4</v>
      </c>
      <c r="F945" s="1">
        <v>44228</v>
      </c>
      <c r="G945">
        <v>140</v>
      </c>
      <c r="H945" s="4">
        <v>10</v>
      </c>
      <c r="I945">
        <f xml:space="preserve"> IF(Table2[[#This Row],[Sales Month]]=MAX(Table2[Sales Month]),Table2[[#This Row],[Upsell $ Per Non-Paying User]]*Table2[[#This Row],[Non-Paying Users]],0)</f>
        <v>0</v>
      </c>
      <c r="J945" s="7" t="str" cm="1">
        <f t="array" ref="J945">_xlfn.IFS(Table2[[#This Row],[Current Upsell $ ]]=0,"",Table2[[#This Row],[Current Upsell $ ]]&gt;=400,"High",Table2[[#This Row],[Current Upsell $ ]]&gt;=100,"Medium", Table2[[#This Row],[Current Upsell $ ]]&lt;100,"Low")</f>
        <v/>
      </c>
      <c r="K9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6" spans="1:11" x14ac:dyDescent="0.2">
      <c r="A946">
        <v>100089</v>
      </c>
      <c r="B946" t="s">
        <v>0</v>
      </c>
      <c r="C946">
        <v>14</v>
      </c>
      <c r="D946">
        <v>16</v>
      </c>
      <c r="E946">
        <f>IF((Table2[[#This Row],[Number of Users]]-Table2[[#This Row],[Licenses Bought]]) &gt; 0,(Table2[[#This Row],[Number of Users]]-Table2[[#This Row],[Licenses Bought]]),0)</f>
        <v>2</v>
      </c>
      <c r="F946" s="1">
        <v>44256</v>
      </c>
      <c r="G946">
        <v>140</v>
      </c>
      <c r="H946" s="4">
        <v>10</v>
      </c>
      <c r="I946">
        <f xml:space="preserve"> IF(Table2[[#This Row],[Sales Month]]=MAX(Table2[Sales Month]),Table2[[#This Row],[Upsell $ Per Non-Paying User]]*Table2[[#This Row],[Non-Paying Users]],0)</f>
        <v>0</v>
      </c>
      <c r="J946" s="7" t="str" cm="1">
        <f t="array" ref="J946">_xlfn.IFS(Table2[[#This Row],[Current Upsell $ ]]=0,"",Table2[[#This Row],[Current Upsell $ ]]&gt;=400,"High",Table2[[#This Row],[Current Upsell $ ]]&gt;=100,"Medium", Table2[[#This Row],[Current Upsell $ ]]&lt;100,"Low")</f>
        <v/>
      </c>
      <c r="K9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7" spans="1:11" x14ac:dyDescent="0.2">
      <c r="A947">
        <v>100089</v>
      </c>
      <c r="B947" t="s">
        <v>0</v>
      </c>
      <c r="C947">
        <v>14</v>
      </c>
      <c r="D947">
        <v>18</v>
      </c>
      <c r="E947">
        <f>IF((Table2[[#This Row],[Number of Users]]-Table2[[#This Row],[Licenses Bought]]) &gt; 0,(Table2[[#This Row],[Number of Users]]-Table2[[#This Row],[Licenses Bought]]),0)</f>
        <v>4</v>
      </c>
      <c r="F947" s="1">
        <v>44287</v>
      </c>
      <c r="G947">
        <v>140</v>
      </c>
      <c r="H947" s="4">
        <v>10</v>
      </c>
      <c r="I947">
        <f xml:space="preserve"> IF(Table2[[#This Row],[Sales Month]]=MAX(Table2[Sales Month]),Table2[[#This Row],[Upsell $ Per Non-Paying User]]*Table2[[#This Row],[Non-Paying Users]],0)</f>
        <v>0</v>
      </c>
      <c r="J947" s="7" t="str" cm="1">
        <f t="array" ref="J947">_xlfn.IFS(Table2[[#This Row],[Current Upsell $ ]]=0,"",Table2[[#This Row],[Current Upsell $ ]]&gt;=400,"High",Table2[[#This Row],[Current Upsell $ ]]&gt;=100,"Medium", Table2[[#This Row],[Current Upsell $ ]]&lt;100,"Low")</f>
        <v/>
      </c>
      <c r="K9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8" spans="1:11" x14ac:dyDescent="0.2">
      <c r="A948">
        <v>100089</v>
      </c>
      <c r="B948" t="s">
        <v>0</v>
      </c>
      <c r="C948">
        <v>14</v>
      </c>
      <c r="D948">
        <v>18</v>
      </c>
      <c r="E948">
        <f>IF((Table2[[#This Row],[Number of Users]]-Table2[[#This Row],[Licenses Bought]]) &gt; 0,(Table2[[#This Row],[Number of Users]]-Table2[[#This Row],[Licenses Bought]]),0)</f>
        <v>4</v>
      </c>
      <c r="F948" s="1">
        <v>44317</v>
      </c>
      <c r="G948">
        <v>140</v>
      </c>
      <c r="H948" s="4">
        <v>10</v>
      </c>
      <c r="I948">
        <f xml:space="preserve"> IF(Table2[[#This Row],[Sales Month]]=MAX(Table2[Sales Month]),Table2[[#This Row],[Upsell $ Per Non-Paying User]]*Table2[[#This Row],[Non-Paying Users]],0)</f>
        <v>0</v>
      </c>
      <c r="J948" s="7" t="str" cm="1">
        <f t="array" ref="J948">_xlfn.IFS(Table2[[#This Row],[Current Upsell $ ]]=0,"",Table2[[#This Row],[Current Upsell $ ]]&gt;=400,"High",Table2[[#This Row],[Current Upsell $ ]]&gt;=100,"Medium", Table2[[#This Row],[Current Upsell $ ]]&lt;100,"Low")</f>
        <v/>
      </c>
      <c r="K9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49" spans="1:11" x14ac:dyDescent="0.2">
      <c r="A949">
        <v>100090</v>
      </c>
      <c r="B949" t="s">
        <v>3</v>
      </c>
      <c r="C949">
        <v>0</v>
      </c>
      <c r="D949">
        <v>12</v>
      </c>
      <c r="E949">
        <f>IF((Table2[[#This Row],[Number of Users]]-Table2[[#This Row],[Licenses Bought]]) &gt; 0,(Table2[[#This Row],[Number of Users]]-Table2[[#This Row],[Licenses Bought]]),0)</f>
        <v>12</v>
      </c>
      <c r="F949" s="1">
        <v>44044</v>
      </c>
      <c r="G949">
        <v>0</v>
      </c>
      <c r="H949" s="4">
        <v>10</v>
      </c>
      <c r="I949">
        <f xml:space="preserve"> IF(Table2[[#This Row],[Sales Month]]=MAX(Table2[Sales Month]),Table2[[#This Row],[Upsell $ Per Non-Paying User]]*Table2[[#This Row],[Non-Paying Users]],0)</f>
        <v>0</v>
      </c>
      <c r="J949" s="7" t="str" cm="1">
        <f t="array" ref="J949">_xlfn.IFS(Table2[[#This Row],[Current Upsell $ ]]=0,"",Table2[[#This Row],[Current Upsell $ ]]&gt;=400,"High",Table2[[#This Row],[Current Upsell $ ]]&gt;=100,"Medium", Table2[[#This Row],[Current Upsell $ ]]&lt;100,"Low")</f>
        <v/>
      </c>
      <c r="K9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0" spans="1:11" x14ac:dyDescent="0.2">
      <c r="A950">
        <v>100090</v>
      </c>
      <c r="B950" t="s">
        <v>3</v>
      </c>
      <c r="C950">
        <v>0</v>
      </c>
      <c r="D950">
        <v>9</v>
      </c>
      <c r="E950">
        <f>IF((Table2[[#This Row],[Number of Users]]-Table2[[#This Row],[Licenses Bought]]) &gt; 0,(Table2[[#This Row],[Number of Users]]-Table2[[#This Row],[Licenses Bought]]),0)</f>
        <v>9</v>
      </c>
      <c r="F950" s="1">
        <v>44075</v>
      </c>
      <c r="G950">
        <v>0</v>
      </c>
      <c r="H950" s="4">
        <v>10</v>
      </c>
      <c r="I950">
        <f xml:space="preserve"> IF(Table2[[#This Row],[Sales Month]]=MAX(Table2[Sales Month]),Table2[[#This Row],[Upsell $ Per Non-Paying User]]*Table2[[#This Row],[Non-Paying Users]],0)</f>
        <v>0</v>
      </c>
      <c r="J950" s="7" t="str" cm="1">
        <f t="array" ref="J950">_xlfn.IFS(Table2[[#This Row],[Current Upsell $ ]]=0,"",Table2[[#This Row],[Current Upsell $ ]]&gt;=400,"High",Table2[[#This Row],[Current Upsell $ ]]&gt;=100,"Medium", Table2[[#This Row],[Current Upsell $ ]]&lt;100,"Low")</f>
        <v/>
      </c>
      <c r="K9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1" spans="1:11" x14ac:dyDescent="0.2">
      <c r="A951">
        <v>100091</v>
      </c>
      <c r="B951" t="s">
        <v>3</v>
      </c>
      <c r="C951">
        <v>0</v>
      </c>
      <c r="D951">
        <v>8</v>
      </c>
      <c r="E951">
        <f>IF((Table2[[#This Row],[Number of Users]]-Table2[[#This Row],[Licenses Bought]]) &gt; 0,(Table2[[#This Row],[Number of Users]]-Table2[[#This Row],[Licenses Bought]]),0)</f>
        <v>8</v>
      </c>
      <c r="F951" s="1">
        <v>44044</v>
      </c>
      <c r="G951">
        <v>0</v>
      </c>
      <c r="H951" s="4">
        <v>10</v>
      </c>
      <c r="I951">
        <f xml:space="preserve"> IF(Table2[[#This Row],[Sales Month]]=MAX(Table2[Sales Month]),Table2[[#This Row],[Upsell $ Per Non-Paying User]]*Table2[[#This Row],[Non-Paying Users]],0)</f>
        <v>0</v>
      </c>
      <c r="J951" s="7" t="str" cm="1">
        <f t="array" ref="J951">_xlfn.IFS(Table2[[#This Row],[Current Upsell $ ]]=0,"",Table2[[#This Row],[Current Upsell $ ]]&gt;=400,"High",Table2[[#This Row],[Current Upsell $ ]]&gt;=100,"Medium", Table2[[#This Row],[Current Upsell $ ]]&lt;100,"Low")</f>
        <v/>
      </c>
      <c r="K9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2" spans="1:11" x14ac:dyDescent="0.2">
      <c r="A952">
        <v>100091</v>
      </c>
      <c r="B952" t="s">
        <v>3</v>
      </c>
      <c r="C952">
        <v>0</v>
      </c>
      <c r="D952">
        <v>10</v>
      </c>
      <c r="E952">
        <f>IF((Table2[[#This Row],[Number of Users]]-Table2[[#This Row],[Licenses Bought]]) &gt; 0,(Table2[[#This Row],[Number of Users]]-Table2[[#This Row],[Licenses Bought]]),0)</f>
        <v>10</v>
      </c>
      <c r="F952" s="1">
        <v>44075</v>
      </c>
      <c r="G952">
        <v>0</v>
      </c>
      <c r="H952" s="4">
        <v>10</v>
      </c>
      <c r="I952">
        <f xml:space="preserve"> IF(Table2[[#This Row],[Sales Month]]=MAX(Table2[Sales Month]),Table2[[#This Row],[Upsell $ Per Non-Paying User]]*Table2[[#This Row],[Non-Paying Users]],0)</f>
        <v>0</v>
      </c>
      <c r="J952" s="7" t="str" cm="1">
        <f t="array" ref="J952">_xlfn.IFS(Table2[[#This Row],[Current Upsell $ ]]=0,"",Table2[[#This Row],[Current Upsell $ ]]&gt;=400,"High",Table2[[#This Row],[Current Upsell $ ]]&gt;=100,"Medium", Table2[[#This Row],[Current Upsell $ ]]&lt;100,"Low")</f>
        <v/>
      </c>
      <c r="K9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3" spans="1:11" x14ac:dyDescent="0.2">
      <c r="A953">
        <v>100091</v>
      </c>
      <c r="B953" t="s">
        <v>3</v>
      </c>
      <c r="C953">
        <v>0</v>
      </c>
      <c r="D953">
        <v>10</v>
      </c>
      <c r="E953">
        <f>IF((Table2[[#This Row],[Number of Users]]-Table2[[#This Row],[Licenses Bought]]) &gt; 0,(Table2[[#This Row],[Number of Users]]-Table2[[#This Row],[Licenses Bought]]),0)</f>
        <v>10</v>
      </c>
      <c r="F953" s="1">
        <v>44105</v>
      </c>
      <c r="G953">
        <v>0</v>
      </c>
      <c r="H953" s="4">
        <v>10</v>
      </c>
      <c r="I953">
        <f xml:space="preserve"> IF(Table2[[#This Row],[Sales Month]]=MAX(Table2[Sales Month]),Table2[[#This Row],[Upsell $ Per Non-Paying User]]*Table2[[#This Row],[Non-Paying Users]],0)</f>
        <v>0</v>
      </c>
      <c r="J953" s="7" t="str" cm="1">
        <f t="array" ref="J953">_xlfn.IFS(Table2[[#This Row],[Current Upsell $ ]]=0,"",Table2[[#This Row],[Current Upsell $ ]]&gt;=400,"High",Table2[[#This Row],[Current Upsell $ ]]&gt;=100,"Medium", Table2[[#This Row],[Current Upsell $ ]]&lt;100,"Low")</f>
        <v/>
      </c>
      <c r="K9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4" spans="1:11" x14ac:dyDescent="0.2">
      <c r="A954">
        <v>100091</v>
      </c>
      <c r="B954" t="s">
        <v>3</v>
      </c>
      <c r="C954">
        <v>0</v>
      </c>
      <c r="D954">
        <v>9</v>
      </c>
      <c r="E954">
        <f>IF((Table2[[#This Row],[Number of Users]]-Table2[[#This Row],[Licenses Bought]]) &gt; 0,(Table2[[#This Row],[Number of Users]]-Table2[[#This Row],[Licenses Bought]]),0)</f>
        <v>9</v>
      </c>
      <c r="F954" s="1">
        <v>44136</v>
      </c>
      <c r="G954">
        <v>0</v>
      </c>
      <c r="H954" s="4">
        <v>10</v>
      </c>
      <c r="I954">
        <f xml:space="preserve"> IF(Table2[[#This Row],[Sales Month]]=MAX(Table2[Sales Month]),Table2[[#This Row],[Upsell $ Per Non-Paying User]]*Table2[[#This Row],[Non-Paying Users]],0)</f>
        <v>0</v>
      </c>
      <c r="J954" s="7" t="str" cm="1">
        <f t="array" ref="J954">_xlfn.IFS(Table2[[#This Row],[Current Upsell $ ]]=0,"",Table2[[#This Row],[Current Upsell $ ]]&gt;=400,"High",Table2[[#This Row],[Current Upsell $ ]]&gt;=100,"Medium", Table2[[#This Row],[Current Upsell $ ]]&lt;100,"Low")</f>
        <v/>
      </c>
      <c r="K9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5" spans="1:11" x14ac:dyDescent="0.2">
      <c r="A955">
        <v>100091</v>
      </c>
      <c r="B955" t="s">
        <v>3</v>
      </c>
      <c r="C955">
        <v>0</v>
      </c>
      <c r="D955">
        <v>8</v>
      </c>
      <c r="E955">
        <f>IF((Table2[[#This Row],[Number of Users]]-Table2[[#This Row],[Licenses Bought]]) &gt; 0,(Table2[[#This Row],[Number of Users]]-Table2[[#This Row],[Licenses Bought]]),0)</f>
        <v>8</v>
      </c>
      <c r="F955" s="1">
        <v>44166</v>
      </c>
      <c r="G955">
        <v>0</v>
      </c>
      <c r="H955" s="4">
        <v>10</v>
      </c>
      <c r="I955">
        <f xml:space="preserve"> IF(Table2[[#This Row],[Sales Month]]=MAX(Table2[Sales Month]),Table2[[#This Row],[Upsell $ Per Non-Paying User]]*Table2[[#This Row],[Non-Paying Users]],0)</f>
        <v>0</v>
      </c>
      <c r="J955" s="7" t="str" cm="1">
        <f t="array" ref="J955">_xlfn.IFS(Table2[[#This Row],[Current Upsell $ ]]=0,"",Table2[[#This Row],[Current Upsell $ ]]&gt;=400,"High",Table2[[#This Row],[Current Upsell $ ]]&gt;=100,"Medium", Table2[[#This Row],[Current Upsell $ ]]&lt;100,"Low")</f>
        <v/>
      </c>
      <c r="K9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6" spans="1:11" x14ac:dyDescent="0.2">
      <c r="A956">
        <v>100091</v>
      </c>
      <c r="B956" t="s">
        <v>3</v>
      </c>
      <c r="C956">
        <v>0</v>
      </c>
      <c r="D956">
        <v>8</v>
      </c>
      <c r="E956">
        <f>IF((Table2[[#This Row],[Number of Users]]-Table2[[#This Row],[Licenses Bought]]) &gt; 0,(Table2[[#This Row],[Number of Users]]-Table2[[#This Row],[Licenses Bought]]),0)</f>
        <v>8</v>
      </c>
      <c r="F956" s="1">
        <v>44197</v>
      </c>
      <c r="G956">
        <v>0</v>
      </c>
      <c r="H956" s="4">
        <v>10</v>
      </c>
      <c r="I956">
        <f xml:space="preserve"> IF(Table2[[#This Row],[Sales Month]]=MAX(Table2[Sales Month]),Table2[[#This Row],[Upsell $ Per Non-Paying User]]*Table2[[#This Row],[Non-Paying Users]],0)</f>
        <v>0</v>
      </c>
      <c r="J956" s="7" t="str" cm="1">
        <f t="array" ref="J956">_xlfn.IFS(Table2[[#This Row],[Current Upsell $ ]]=0,"",Table2[[#This Row],[Current Upsell $ ]]&gt;=400,"High",Table2[[#This Row],[Current Upsell $ ]]&gt;=100,"Medium", Table2[[#This Row],[Current Upsell $ ]]&lt;100,"Low")</f>
        <v/>
      </c>
      <c r="K9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7" spans="1:11" x14ac:dyDescent="0.2">
      <c r="A957">
        <v>100091</v>
      </c>
      <c r="B957" t="s">
        <v>3</v>
      </c>
      <c r="C957">
        <v>0</v>
      </c>
      <c r="D957">
        <v>8</v>
      </c>
      <c r="E957">
        <f>IF((Table2[[#This Row],[Number of Users]]-Table2[[#This Row],[Licenses Bought]]) &gt; 0,(Table2[[#This Row],[Number of Users]]-Table2[[#This Row],[Licenses Bought]]),0)</f>
        <v>8</v>
      </c>
      <c r="F957" s="1">
        <v>44228</v>
      </c>
      <c r="G957">
        <v>0</v>
      </c>
      <c r="H957" s="4">
        <v>10</v>
      </c>
      <c r="I957">
        <f xml:space="preserve"> IF(Table2[[#This Row],[Sales Month]]=MAX(Table2[Sales Month]),Table2[[#This Row],[Upsell $ Per Non-Paying User]]*Table2[[#This Row],[Non-Paying Users]],0)</f>
        <v>0</v>
      </c>
      <c r="J957" s="7" t="str" cm="1">
        <f t="array" ref="J957">_xlfn.IFS(Table2[[#This Row],[Current Upsell $ ]]=0,"",Table2[[#This Row],[Current Upsell $ ]]&gt;=400,"High",Table2[[#This Row],[Current Upsell $ ]]&gt;=100,"Medium", Table2[[#This Row],[Current Upsell $ ]]&lt;100,"Low")</f>
        <v/>
      </c>
      <c r="K9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8" spans="1:11" x14ac:dyDescent="0.2">
      <c r="A958">
        <v>100091</v>
      </c>
      <c r="B958" t="s">
        <v>3</v>
      </c>
      <c r="C958">
        <v>0</v>
      </c>
      <c r="D958">
        <v>11</v>
      </c>
      <c r="E958">
        <f>IF((Table2[[#This Row],[Number of Users]]-Table2[[#This Row],[Licenses Bought]]) &gt; 0,(Table2[[#This Row],[Number of Users]]-Table2[[#This Row],[Licenses Bought]]),0)</f>
        <v>11</v>
      </c>
      <c r="F958" s="1">
        <v>44256</v>
      </c>
      <c r="G958">
        <v>0</v>
      </c>
      <c r="H958" s="4">
        <v>10</v>
      </c>
      <c r="I958">
        <f xml:space="preserve"> IF(Table2[[#This Row],[Sales Month]]=MAX(Table2[Sales Month]),Table2[[#This Row],[Upsell $ Per Non-Paying User]]*Table2[[#This Row],[Non-Paying Users]],0)</f>
        <v>0</v>
      </c>
      <c r="J958" s="7" t="str" cm="1">
        <f t="array" ref="J958">_xlfn.IFS(Table2[[#This Row],[Current Upsell $ ]]=0,"",Table2[[#This Row],[Current Upsell $ ]]&gt;=400,"High",Table2[[#This Row],[Current Upsell $ ]]&gt;=100,"Medium", Table2[[#This Row],[Current Upsell $ ]]&lt;100,"Low")</f>
        <v/>
      </c>
      <c r="K9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59" spans="1:11" x14ac:dyDescent="0.2">
      <c r="A959">
        <v>100091</v>
      </c>
      <c r="B959" t="s">
        <v>3</v>
      </c>
      <c r="C959">
        <v>0</v>
      </c>
      <c r="D959">
        <v>10</v>
      </c>
      <c r="E959">
        <f>IF((Table2[[#This Row],[Number of Users]]-Table2[[#This Row],[Licenses Bought]]) &gt; 0,(Table2[[#This Row],[Number of Users]]-Table2[[#This Row],[Licenses Bought]]),0)</f>
        <v>10</v>
      </c>
      <c r="F959" s="1">
        <v>44287</v>
      </c>
      <c r="G959">
        <v>0</v>
      </c>
      <c r="H959" s="4">
        <v>10</v>
      </c>
      <c r="I959">
        <f xml:space="preserve"> IF(Table2[[#This Row],[Sales Month]]=MAX(Table2[Sales Month]),Table2[[#This Row],[Upsell $ Per Non-Paying User]]*Table2[[#This Row],[Non-Paying Users]],0)</f>
        <v>0</v>
      </c>
      <c r="J959" s="7" t="str" cm="1">
        <f t="array" ref="J959">_xlfn.IFS(Table2[[#This Row],[Current Upsell $ ]]=0,"",Table2[[#This Row],[Current Upsell $ ]]&gt;=400,"High",Table2[[#This Row],[Current Upsell $ ]]&gt;=100,"Medium", Table2[[#This Row],[Current Upsell $ ]]&lt;100,"Low")</f>
        <v/>
      </c>
      <c r="K9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0" spans="1:11" x14ac:dyDescent="0.2">
      <c r="A960">
        <v>100091</v>
      </c>
      <c r="B960" t="s">
        <v>3</v>
      </c>
      <c r="C960">
        <v>0</v>
      </c>
      <c r="D960">
        <v>10</v>
      </c>
      <c r="E960">
        <f>IF((Table2[[#This Row],[Number of Users]]-Table2[[#This Row],[Licenses Bought]]) &gt; 0,(Table2[[#This Row],[Number of Users]]-Table2[[#This Row],[Licenses Bought]]),0)</f>
        <v>10</v>
      </c>
      <c r="F960" s="1">
        <v>44317</v>
      </c>
      <c r="G960">
        <v>0</v>
      </c>
      <c r="H960" s="4">
        <v>10</v>
      </c>
      <c r="I960">
        <f xml:space="preserve"> IF(Table2[[#This Row],[Sales Month]]=MAX(Table2[Sales Month]),Table2[[#This Row],[Upsell $ Per Non-Paying User]]*Table2[[#This Row],[Non-Paying Users]],0)</f>
        <v>0</v>
      </c>
      <c r="J960" s="7" t="str" cm="1">
        <f t="array" ref="J960">_xlfn.IFS(Table2[[#This Row],[Current Upsell $ ]]=0,"",Table2[[#This Row],[Current Upsell $ ]]&gt;=400,"High",Table2[[#This Row],[Current Upsell $ ]]&gt;=100,"Medium", Table2[[#This Row],[Current Upsell $ ]]&lt;100,"Low")</f>
        <v/>
      </c>
      <c r="K9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1" spans="1:11" x14ac:dyDescent="0.2">
      <c r="A961">
        <v>100092</v>
      </c>
      <c r="B961" t="s">
        <v>3</v>
      </c>
      <c r="C961">
        <v>0</v>
      </c>
      <c r="D961">
        <v>9</v>
      </c>
      <c r="E961">
        <f>IF((Table2[[#This Row],[Number of Users]]-Table2[[#This Row],[Licenses Bought]]) &gt; 0,(Table2[[#This Row],[Number of Users]]-Table2[[#This Row],[Licenses Bought]]),0)</f>
        <v>9</v>
      </c>
      <c r="F961" s="1">
        <v>44044</v>
      </c>
      <c r="G961">
        <v>0</v>
      </c>
      <c r="H961" s="4">
        <v>10</v>
      </c>
      <c r="I961">
        <f xml:space="preserve"> IF(Table2[[#This Row],[Sales Month]]=MAX(Table2[Sales Month]),Table2[[#This Row],[Upsell $ Per Non-Paying User]]*Table2[[#This Row],[Non-Paying Users]],0)</f>
        <v>0</v>
      </c>
      <c r="J961" s="7" t="str" cm="1">
        <f t="array" ref="J961">_xlfn.IFS(Table2[[#This Row],[Current Upsell $ ]]=0,"",Table2[[#This Row],[Current Upsell $ ]]&gt;=400,"High",Table2[[#This Row],[Current Upsell $ ]]&gt;=100,"Medium", Table2[[#This Row],[Current Upsell $ ]]&lt;100,"Low")</f>
        <v/>
      </c>
      <c r="K9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2" spans="1:11" x14ac:dyDescent="0.2">
      <c r="A962">
        <v>100092</v>
      </c>
      <c r="B962" t="s">
        <v>0</v>
      </c>
      <c r="C962">
        <v>6</v>
      </c>
      <c r="D962">
        <v>8</v>
      </c>
      <c r="E962">
        <f>IF((Table2[[#This Row],[Number of Users]]-Table2[[#This Row],[Licenses Bought]]) &gt; 0,(Table2[[#This Row],[Number of Users]]-Table2[[#This Row],[Licenses Bought]]),0)</f>
        <v>2</v>
      </c>
      <c r="F962" s="1">
        <v>44075</v>
      </c>
      <c r="G962">
        <v>60</v>
      </c>
      <c r="H962" s="4">
        <v>10</v>
      </c>
      <c r="I962">
        <f xml:space="preserve"> IF(Table2[[#This Row],[Sales Month]]=MAX(Table2[Sales Month]),Table2[[#This Row],[Upsell $ Per Non-Paying User]]*Table2[[#This Row],[Non-Paying Users]],0)</f>
        <v>0</v>
      </c>
      <c r="J962" s="7" t="str" cm="1">
        <f t="array" ref="J962">_xlfn.IFS(Table2[[#This Row],[Current Upsell $ ]]=0,"",Table2[[#This Row],[Current Upsell $ ]]&gt;=400,"High",Table2[[#This Row],[Current Upsell $ ]]&gt;=100,"Medium", Table2[[#This Row],[Current Upsell $ ]]&lt;100,"Low")</f>
        <v/>
      </c>
      <c r="K9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3" spans="1:11" x14ac:dyDescent="0.2">
      <c r="A963">
        <v>100092</v>
      </c>
      <c r="B963" t="s">
        <v>0</v>
      </c>
      <c r="C963">
        <v>7</v>
      </c>
      <c r="D963">
        <v>9</v>
      </c>
      <c r="E963">
        <f>IF((Table2[[#This Row],[Number of Users]]-Table2[[#This Row],[Licenses Bought]]) &gt; 0,(Table2[[#This Row],[Number of Users]]-Table2[[#This Row],[Licenses Bought]]),0)</f>
        <v>2</v>
      </c>
      <c r="F963" s="1">
        <v>44105</v>
      </c>
      <c r="G963">
        <v>70</v>
      </c>
      <c r="H963" s="4">
        <v>10</v>
      </c>
      <c r="I963">
        <f xml:space="preserve"> IF(Table2[[#This Row],[Sales Month]]=MAX(Table2[Sales Month]),Table2[[#This Row],[Upsell $ Per Non-Paying User]]*Table2[[#This Row],[Non-Paying Users]],0)</f>
        <v>0</v>
      </c>
      <c r="J963" s="7" t="str" cm="1">
        <f t="array" ref="J963">_xlfn.IFS(Table2[[#This Row],[Current Upsell $ ]]=0,"",Table2[[#This Row],[Current Upsell $ ]]&gt;=400,"High",Table2[[#This Row],[Current Upsell $ ]]&gt;=100,"Medium", Table2[[#This Row],[Current Upsell $ ]]&lt;100,"Low")</f>
        <v/>
      </c>
      <c r="K9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4" spans="1:11" x14ac:dyDescent="0.2">
      <c r="A964">
        <v>100092</v>
      </c>
      <c r="B964" t="s">
        <v>0</v>
      </c>
      <c r="C964">
        <v>7</v>
      </c>
      <c r="D964">
        <v>11</v>
      </c>
      <c r="E964">
        <f>IF((Table2[[#This Row],[Number of Users]]-Table2[[#This Row],[Licenses Bought]]) &gt; 0,(Table2[[#This Row],[Number of Users]]-Table2[[#This Row],[Licenses Bought]]),0)</f>
        <v>4</v>
      </c>
      <c r="F964" s="1">
        <v>44136</v>
      </c>
      <c r="G964">
        <v>70</v>
      </c>
      <c r="H964" s="4">
        <v>10</v>
      </c>
      <c r="I964">
        <f xml:space="preserve"> IF(Table2[[#This Row],[Sales Month]]=MAX(Table2[Sales Month]),Table2[[#This Row],[Upsell $ Per Non-Paying User]]*Table2[[#This Row],[Non-Paying Users]],0)</f>
        <v>0</v>
      </c>
      <c r="J964" s="7" t="str" cm="1">
        <f t="array" ref="J964">_xlfn.IFS(Table2[[#This Row],[Current Upsell $ ]]=0,"",Table2[[#This Row],[Current Upsell $ ]]&gt;=400,"High",Table2[[#This Row],[Current Upsell $ ]]&gt;=100,"Medium", Table2[[#This Row],[Current Upsell $ ]]&lt;100,"Low")</f>
        <v/>
      </c>
      <c r="K9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5" spans="1:11" x14ac:dyDescent="0.2">
      <c r="A965">
        <v>100092</v>
      </c>
      <c r="B965" t="s">
        <v>0</v>
      </c>
      <c r="C965">
        <v>7</v>
      </c>
      <c r="D965">
        <v>8</v>
      </c>
      <c r="E965">
        <f>IF((Table2[[#This Row],[Number of Users]]-Table2[[#This Row],[Licenses Bought]]) &gt; 0,(Table2[[#This Row],[Number of Users]]-Table2[[#This Row],[Licenses Bought]]),0)</f>
        <v>1</v>
      </c>
      <c r="F965" s="1">
        <v>44166</v>
      </c>
      <c r="G965">
        <v>70</v>
      </c>
      <c r="H965" s="4">
        <v>10</v>
      </c>
      <c r="I965">
        <f xml:space="preserve"> IF(Table2[[#This Row],[Sales Month]]=MAX(Table2[Sales Month]),Table2[[#This Row],[Upsell $ Per Non-Paying User]]*Table2[[#This Row],[Non-Paying Users]],0)</f>
        <v>0</v>
      </c>
      <c r="J965" s="7" t="str" cm="1">
        <f t="array" ref="J965">_xlfn.IFS(Table2[[#This Row],[Current Upsell $ ]]=0,"",Table2[[#This Row],[Current Upsell $ ]]&gt;=400,"High",Table2[[#This Row],[Current Upsell $ ]]&gt;=100,"Medium", Table2[[#This Row],[Current Upsell $ ]]&lt;100,"Low")</f>
        <v/>
      </c>
      <c r="K9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6" spans="1:11" x14ac:dyDescent="0.2">
      <c r="A966">
        <v>100092</v>
      </c>
      <c r="B966" t="s">
        <v>0</v>
      </c>
      <c r="C966">
        <v>7</v>
      </c>
      <c r="D966">
        <v>11</v>
      </c>
      <c r="E966">
        <f>IF((Table2[[#This Row],[Number of Users]]-Table2[[#This Row],[Licenses Bought]]) &gt; 0,(Table2[[#This Row],[Number of Users]]-Table2[[#This Row],[Licenses Bought]]),0)</f>
        <v>4</v>
      </c>
      <c r="F966" s="1">
        <v>44197</v>
      </c>
      <c r="G966">
        <v>70</v>
      </c>
      <c r="H966" s="4">
        <v>10</v>
      </c>
      <c r="I966">
        <f xml:space="preserve"> IF(Table2[[#This Row],[Sales Month]]=MAX(Table2[Sales Month]),Table2[[#This Row],[Upsell $ Per Non-Paying User]]*Table2[[#This Row],[Non-Paying Users]],0)</f>
        <v>0</v>
      </c>
      <c r="J966" s="7" t="str" cm="1">
        <f t="array" ref="J966">_xlfn.IFS(Table2[[#This Row],[Current Upsell $ ]]=0,"",Table2[[#This Row],[Current Upsell $ ]]&gt;=400,"High",Table2[[#This Row],[Current Upsell $ ]]&gt;=100,"Medium", Table2[[#This Row],[Current Upsell $ ]]&lt;100,"Low")</f>
        <v/>
      </c>
      <c r="K9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7" spans="1:11" x14ac:dyDescent="0.2">
      <c r="A967">
        <v>100092</v>
      </c>
      <c r="B967" t="s">
        <v>0</v>
      </c>
      <c r="C967">
        <v>7</v>
      </c>
      <c r="D967">
        <v>10</v>
      </c>
      <c r="E967">
        <f>IF((Table2[[#This Row],[Number of Users]]-Table2[[#This Row],[Licenses Bought]]) &gt; 0,(Table2[[#This Row],[Number of Users]]-Table2[[#This Row],[Licenses Bought]]),0)</f>
        <v>3</v>
      </c>
      <c r="F967" s="1">
        <v>44228</v>
      </c>
      <c r="G967">
        <v>70</v>
      </c>
      <c r="H967" s="4">
        <v>10</v>
      </c>
      <c r="I967">
        <f xml:space="preserve"> IF(Table2[[#This Row],[Sales Month]]=MAX(Table2[Sales Month]),Table2[[#This Row],[Upsell $ Per Non-Paying User]]*Table2[[#This Row],[Non-Paying Users]],0)</f>
        <v>0</v>
      </c>
      <c r="J967" s="7" t="str" cm="1">
        <f t="array" ref="J967">_xlfn.IFS(Table2[[#This Row],[Current Upsell $ ]]=0,"",Table2[[#This Row],[Current Upsell $ ]]&gt;=400,"High",Table2[[#This Row],[Current Upsell $ ]]&gt;=100,"Medium", Table2[[#This Row],[Current Upsell $ ]]&lt;100,"Low")</f>
        <v/>
      </c>
      <c r="K9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8" spans="1:11" x14ac:dyDescent="0.2">
      <c r="A968">
        <v>100092</v>
      </c>
      <c r="B968" t="s">
        <v>0</v>
      </c>
      <c r="C968">
        <v>7</v>
      </c>
      <c r="D968">
        <v>7</v>
      </c>
      <c r="E968">
        <f>IF((Table2[[#This Row],[Number of Users]]-Table2[[#This Row],[Licenses Bought]]) &gt; 0,(Table2[[#This Row],[Number of Users]]-Table2[[#This Row],[Licenses Bought]]),0)</f>
        <v>0</v>
      </c>
      <c r="F968" s="1">
        <v>44256</v>
      </c>
      <c r="G968">
        <v>70</v>
      </c>
      <c r="H968" s="4">
        <v>10</v>
      </c>
      <c r="I968">
        <f xml:space="preserve"> IF(Table2[[#This Row],[Sales Month]]=MAX(Table2[Sales Month]),Table2[[#This Row],[Upsell $ Per Non-Paying User]]*Table2[[#This Row],[Non-Paying Users]],0)</f>
        <v>0</v>
      </c>
      <c r="J968" s="7" t="str" cm="1">
        <f t="array" ref="J968">_xlfn.IFS(Table2[[#This Row],[Current Upsell $ ]]=0,"",Table2[[#This Row],[Current Upsell $ ]]&gt;=400,"High",Table2[[#This Row],[Current Upsell $ ]]&gt;=100,"Medium", Table2[[#This Row],[Current Upsell $ ]]&lt;100,"Low")</f>
        <v/>
      </c>
      <c r="K9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69" spans="1:11" x14ac:dyDescent="0.2">
      <c r="A969">
        <v>100092</v>
      </c>
      <c r="B969" t="s">
        <v>0</v>
      </c>
      <c r="C969">
        <v>7</v>
      </c>
      <c r="D969">
        <v>11</v>
      </c>
      <c r="E969">
        <f>IF((Table2[[#This Row],[Number of Users]]-Table2[[#This Row],[Licenses Bought]]) &gt; 0,(Table2[[#This Row],[Number of Users]]-Table2[[#This Row],[Licenses Bought]]),0)</f>
        <v>4</v>
      </c>
      <c r="F969" s="1">
        <v>44287</v>
      </c>
      <c r="G969">
        <v>70</v>
      </c>
      <c r="H969" s="4">
        <v>10</v>
      </c>
      <c r="I969">
        <f xml:space="preserve"> IF(Table2[[#This Row],[Sales Month]]=MAX(Table2[Sales Month]),Table2[[#This Row],[Upsell $ Per Non-Paying User]]*Table2[[#This Row],[Non-Paying Users]],0)</f>
        <v>0</v>
      </c>
      <c r="J969" s="7" t="str" cm="1">
        <f t="array" ref="J969">_xlfn.IFS(Table2[[#This Row],[Current Upsell $ ]]=0,"",Table2[[#This Row],[Current Upsell $ ]]&gt;=400,"High",Table2[[#This Row],[Current Upsell $ ]]&gt;=100,"Medium", Table2[[#This Row],[Current Upsell $ ]]&lt;100,"Low")</f>
        <v/>
      </c>
      <c r="K9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0" spans="1:11" x14ac:dyDescent="0.2">
      <c r="A970">
        <v>100092</v>
      </c>
      <c r="B970" t="s">
        <v>0</v>
      </c>
      <c r="C970">
        <v>7</v>
      </c>
      <c r="D970">
        <v>7</v>
      </c>
      <c r="E970">
        <f>IF((Table2[[#This Row],[Number of Users]]-Table2[[#This Row],[Licenses Bought]]) &gt; 0,(Table2[[#This Row],[Number of Users]]-Table2[[#This Row],[Licenses Bought]]),0)</f>
        <v>0</v>
      </c>
      <c r="F970" s="1">
        <v>44317</v>
      </c>
      <c r="G970">
        <v>70</v>
      </c>
      <c r="H970" s="4">
        <v>10</v>
      </c>
      <c r="I970">
        <f xml:space="preserve"> IF(Table2[[#This Row],[Sales Month]]=MAX(Table2[Sales Month]),Table2[[#This Row],[Upsell $ Per Non-Paying User]]*Table2[[#This Row],[Non-Paying Users]],0)</f>
        <v>0</v>
      </c>
      <c r="J970" s="7" t="str" cm="1">
        <f t="array" ref="J970">_xlfn.IFS(Table2[[#This Row],[Current Upsell $ ]]=0,"",Table2[[#This Row],[Current Upsell $ ]]&gt;=400,"High",Table2[[#This Row],[Current Upsell $ ]]&gt;=100,"Medium", Table2[[#This Row],[Current Upsell $ ]]&lt;100,"Low")</f>
        <v/>
      </c>
      <c r="K9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1" spans="1:11" x14ac:dyDescent="0.2">
      <c r="A971">
        <v>100093</v>
      </c>
      <c r="B971" t="s">
        <v>3</v>
      </c>
      <c r="C971">
        <v>0</v>
      </c>
      <c r="D971">
        <v>7</v>
      </c>
      <c r="E971">
        <f>IF((Table2[[#This Row],[Number of Users]]-Table2[[#This Row],[Licenses Bought]]) &gt; 0,(Table2[[#This Row],[Number of Users]]-Table2[[#This Row],[Licenses Bought]]),0)</f>
        <v>7</v>
      </c>
      <c r="F971" s="1">
        <v>44044</v>
      </c>
      <c r="G971">
        <v>0</v>
      </c>
      <c r="H971" s="4">
        <v>10</v>
      </c>
      <c r="I971">
        <f xml:space="preserve"> IF(Table2[[#This Row],[Sales Month]]=MAX(Table2[Sales Month]),Table2[[#This Row],[Upsell $ Per Non-Paying User]]*Table2[[#This Row],[Non-Paying Users]],0)</f>
        <v>0</v>
      </c>
      <c r="J971" s="7" t="str" cm="1">
        <f t="array" ref="J971">_xlfn.IFS(Table2[[#This Row],[Current Upsell $ ]]=0,"",Table2[[#This Row],[Current Upsell $ ]]&gt;=400,"High",Table2[[#This Row],[Current Upsell $ ]]&gt;=100,"Medium", Table2[[#This Row],[Current Upsell $ ]]&lt;100,"Low")</f>
        <v/>
      </c>
      <c r="K9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2" spans="1:11" x14ac:dyDescent="0.2">
      <c r="A972">
        <v>100093</v>
      </c>
      <c r="B972" t="s">
        <v>3</v>
      </c>
      <c r="C972">
        <v>0</v>
      </c>
      <c r="D972">
        <v>7</v>
      </c>
      <c r="E972">
        <f>IF((Table2[[#This Row],[Number of Users]]-Table2[[#This Row],[Licenses Bought]]) &gt; 0,(Table2[[#This Row],[Number of Users]]-Table2[[#This Row],[Licenses Bought]]),0)</f>
        <v>7</v>
      </c>
      <c r="F972" s="1">
        <v>44075</v>
      </c>
      <c r="G972">
        <v>0</v>
      </c>
      <c r="H972" s="4">
        <v>10</v>
      </c>
      <c r="I972">
        <f xml:space="preserve"> IF(Table2[[#This Row],[Sales Month]]=MAX(Table2[Sales Month]),Table2[[#This Row],[Upsell $ Per Non-Paying User]]*Table2[[#This Row],[Non-Paying Users]],0)</f>
        <v>0</v>
      </c>
      <c r="J972" s="7" t="str" cm="1">
        <f t="array" ref="J972">_xlfn.IFS(Table2[[#This Row],[Current Upsell $ ]]=0,"",Table2[[#This Row],[Current Upsell $ ]]&gt;=400,"High",Table2[[#This Row],[Current Upsell $ ]]&gt;=100,"Medium", Table2[[#This Row],[Current Upsell $ ]]&lt;100,"Low")</f>
        <v/>
      </c>
      <c r="K9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3" spans="1:11" x14ac:dyDescent="0.2">
      <c r="A973">
        <v>100093</v>
      </c>
      <c r="B973" t="s">
        <v>3</v>
      </c>
      <c r="C973">
        <v>0</v>
      </c>
      <c r="D973">
        <v>7</v>
      </c>
      <c r="E973">
        <f>IF((Table2[[#This Row],[Number of Users]]-Table2[[#This Row],[Licenses Bought]]) &gt; 0,(Table2[[#This Row],[Number of Users]]-Table2[[#This Row],[Licenses Bought]]),0)</f>
        <v>7</v>
      </c>
      <c r="F973" s="1">
        <v>44105</v>
      </c>
      <c r="G973">
        <v>0</v>
      </c>
      <c r="H973" s="4">
        <v>10</v>
      </c>
      <c r="I973">
        <f xml:space="preserve"> IF(Table2[[#This Row],[Sales Month]]=MAX(Table2[Sales Month]),Table2[[#This Row],[Upsell $ Per Non-Paying User]]*Table2[[#This Row],[Non-Paying Users]],0)</f>
        <v>0</v>
      </c>
      <c r="J973" s="7" t="str" cm="1">
        <f t="array" ref="J973">_xlfn.IFS(Table2[[#This Row],[Current Upsell $ ]]=0,"",Table2[[#This Row],[Current Upsell $ ]]&gt;=400,"High",Table2[[#This Row],[Current Upsell $ ]]&gt;=100,"Medium", Table2[[#This Row],[Current Upsell $ ]]&lt;100,"Low")</f>
        <v/>
      </c>
      <c r="K9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4" spans="1:11" x14ac:dyDescent="0.2">
      <c r="A974">
        <v>100093</v>
      </c>
      <c r="B974" t="s">
        <v>3</v>
      </c>
      <c r="C974">
        <v>0</v>
      </c>
      <c r="D974">
        <v>7</v>
      </c>
      <c r="E974">
        <f>IF((Table2[[#This Row],[Number of Users]]-Table2[[#This Row],[Licenses Bought]]) &gt; 0,(Table2[[#This Row],[Number of Users]]-Table2[[#This Row],[Licenses Bought]]),0)</f>
        <v>7</v>
      </c>
      <c r="F974" s="1">
        <v>44136</v>
      </c>
      <c r="G974">
        <v>0</v>
      </c>
      <c r="H974" s="4">
        <v>10</v>
      </c>
      <c r="I974">
        <f xml:space="preserve"> IF(Table2[[#This Row],[Sales Month]]=MAX(Table2[Sales Month]),Table2[[#This Row],[Upsell $ Per Non-Paying User]]*Table2[[#This Row],[Non-Paying Users]],0)</f>
        <v>0</v>
      </c>
      <c r="J974" s="7" t="str" cm="1">
        <f t="array" ref="J974">_xlfn.IFS(Table2[[#This Row],[Current Upsell $ ]]=0,"",Table2[[#This Row],[Current Upsell $ ]]&gt;=400,"High",Table2[[#This Row],[Current Upsell $ ]]&gt;=100,"Medium", Table2[[#This Row],[Current Upsell $ ]]&lt;100,"Low")</f>
        <v/>
      </c>
      <c r="K9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5" spans="1:11" x14ac:dyDescent="0.2">
      <c r="A975">
        <v>100093</v>
      </c>
      <c r="B975" t="s">
        <v>3</v>
      </c>
      <c r="C975">
        <v>0</v>
      </c>
      <c r="D975">
        <v>7</v>
      </c>
      <c r="E975">
        <f>IF((Table2[[#This Row],[Number of Users]]-Table2[[#This Row],[Licenses Bought]]) &gt; 0,(Table2[[#This Row],[Number of Users]]-Table2[[#This Row],[Licenses Bought]]),0)</f>
        <v>7</v>
      </c>
      <c r="F975" s="1">
        <v>44166</v>
      </c>
      <c r="G975">
        <v>0</v>
      </c>
      <c r="H975" s="4">
        <v>10</v>
      </c>
      <c r="I975">
        <f xml:space="preserve"> IF(Table2[[#This Row],[Sales Month]]=MAX(Table2[Sales Month]),Table2[[#This Row],[Upsell $ Per Non-Paying User]]*Table2[[#This Row],[Non-Paying Users]],0)</f>
        <v>0</v>
      </c>
      <c r="J975" s="7" t="str" cm="1">
        <f t="array" ref="J975">_xlfn.IFS(Table2[[#This Row],[Current Upsell $ ]]=0,"",Table2[[#This Row],[Current Upsell $ ]]&gt;=400,"High",Table2[[#This Row],[Current Upsell $ ]]&gt;=100,"Medium", Table2[[#This Row],[Current Upsell $ ]]&lt;100,"Low")</f>
        <v/>
      </c>
      <c r="K9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6" spans="1:11" x14ac:dyDescent="0.2">
      <c r="A976">
        <v>100093</v>
      </c>
      <c r="B976" t="s">
        <v>3</v>
      </c>
      <c r="C976">
        <v>0</v>
      </c>
      <c r="D976">
        <v>7</v>
      </c>
      <c r="E976">
        <f>IF((Table2[[#This Row],[Number of Users]]-Table2[[#This Row],[Licenses Bought]]) &gt; 0,(Table2[[#This Row],[Number of Users]]-Table2[[#This Row],[Licenses Bought]]),0)</f>
        <v>7</v>
      </c>
      <c r="F976" s="1">
        <v>44197</v>
      </c>
      <c r="G976">
        <v>0</v>
      </c>
      <c r="H976" s="4">
        <v>10</v>
      </c>
      <c r="I976">
        <f xml:space="preserve"> IF(Table2[[#This Row],[Sales Month]]=MAX(Table2[Sales Month]),Table2[[#This Row],[Upsell $ Per Non-Paying User]]*Table2[[#This Row],[Non-Paying Users]],0)</f>
        <v>0</v>
      </c>
      <c r="J976" s="7" t="str" cm="1">
        <f t="array" ref="J976">_xlfn.IFS(Table2[[#This Row],[Current Upsell $ ]]=0,"",Table2[[#This Row],[Current Upsell $ ]]&gt;=400,"High",Table2[[#This Row],[Current Upsell $ ]]&gt;=100,"Medium", Table2[[#This Row],[Current Upsell $ ]]&lt;100,"Low")</f>
        <v/>
      </c>
      <c r="K9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7" spans="1:11" x14ac:dyDescent="0.2">
      <c r="A977">
        <v>100094</v>
      </c>
      <c r="B977" t="s">
        <v>3</v>
      </c>
      <c r="C977">
        <v>0</v>
      </c>
      <c r="D977">
        <v>5</v>
      </c>
      <c r="E977">
        <f>IF((Table2[[#This Row],[Number of Users]]-Table2[[#This Row],[Licenses Bought]]) &gt; 0,(Table2[[#This Row],[Number of Users]]-Table2[[#This Row],[Licenses Bought]]),0)</f>
        <v>5</v>
      </c>
      <c r="F977" s="1">
        <v>44044</v>
      </c>
      <c r="G977">
        <v>0</v>
      </c>
      <c r="H977" s="4">
        <v>10</v>
      </c>
      <c r="I977">
        <f xml:space="preserve"> IF(Table2[[#This Row],[Sales Month]]=MAX(Table2[Sales Month]),Table2[[#This Row],[Upsell $ Per Non-Paying User]]*Table2[[#This Row],[Non-Paying Users]],0)</f>
        <v>0</v>
      </c>
      <c r="J977" s="7" t="str" cm="1">
        <f t="array" ref="J977">_xlfn.IFS(Table2[[#This Row],[Current Upsell $ ]]=0,"",Table2[[#This Row],[Current Upsell $ ]]&gt;=400,"High",Table2[[#This Row],[Current Upsell $ ]]&gt;=100,"Medium", Table2[[#This Row],[Current Upsell $ ]]&lt;100,"Low")</f>
        <v/>
      </c>
      <c r="K9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8" spans="1:11" x14ac:dyDescent="0.2">
      <c r="A978">
        <v>100094</v>
      </c>
      <c r="B978" t="s">
        <v>0</v>
      </c>
      <c r="C978">
        <v>2</v>
      </c>
      <c r="D978">
        <v>6</v>
      </c>
      <c r="E978">
        <f>IF((Table2[[#This Row],[Number of Users]]-Table2[[#This Row],[Licenses Bought]]) &gt; 0,(Table2[[#This Row],[Number of Users]]-Table2[[#This Row],[Licenses Bought]]),0)</f>
        <v>4</v>
      </c>
      <c r="F978" s="1">
        <v>44075</v>
      </c>
      <c r="G978">
        <v>20</v>
      </c>
      <c r="H978" s="4">
        <v>10</v>
      </c>
      <c r="I978">
        <f xml:space="preserve"> IF(Table2[[#This Row],[Sales Month]]=MAX(Table2[Sales Month]),Table2[[#This Row],[Upsell $ Per Non-Paying User]]*Table2[[#This Row],[Non-Paying Users]],0)</f>
        <v>0</v>
      </c>
      <c r="J978" s="7" t="str" cm="1">
        <f t="array" ref="J978">_xlfn.IFS(Table2[[#This Row],[Current Upsell $ ]]=0,"",Table2[[#This Row],[Current Upsell $ ]]&gt;=400,"High",Table2[[#This Row],[Current Upsell $ ]]&gt;=100,"Medium", Table2[[#This Row],[Current Upsell $ ]]&lt;100,"Low")</f>
        <v/>
      </c>
      <c r="K9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79" spans="1:11" x14ac:dyDescent="0.2">
      <c r="A979">
        <v>100094</v>
      </c>
      <c r="B979" t="s">
        <v>0</v>
      </c>
      <c r="C979">
        <v>3</v>
      </c>
      <c r="D979">
        <v>6</v>
      </c>
      <c r="E979">
        <f>IF((Table2[[#This Row],[Number of Users]]-Table2[[#This Row],[Licenses Bought]]) &gt; 0,(Table2[[#This Row],[Number of Users]]-Table2[[#This Row],[Licenses Bought]]),0)</f>
        <v>3</v>
      </c>
      <c r="F979" s="1">
        <v>44105</v>
      </c>
      <c r="G979">
        <v>30</v>
      </c>
      <c r="H979" s="4">
        <v>10</v>
      </c>
      <c r="I979">
        <f xml:space="preserve"> IF(Table2[[#This Row],[Sales Month]]=MAX(Table2[Sales Month]),Table2[[#This Row],[Upsell $ Per Non-Paying User]]*Table2[[#This Row],[Non-Paying Users]],0)</f>
        <v>0</v>
      </c>
      <c r="J979" s="7" t="str" cm="1">
        <f t="array" ref="J979">_xlfn.IFS(Table2[[#This Row],[Current Upsell $ ]]=0,"",Table2[[#This Row],[Current Upsell $ ]]&gt;=400,"High",Table2[[#This Row],[Current Upsell $ ]]&gt;=100,"Medium", Table2[[#This Row],[Current Upsell $ ]]&lt;100,"Low")</f>
        <v/>
      </c>
      <c r="K9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0" spans="1:11" x14ac:dyDescent="0.2">
      <c r="A980">
        <v>100094</v>
      </c>
      <c r="B980" t="s">
        <v>0</v>
      </c>
      <c r="C980">
        <v>4</v>
      </c>
      <c r="D980">
        <v>6</v>
      </c>
      <c r="E980">
        <f>IF((Table2[[#This Row],[Number of Users]]-Table2[[#This Row],[Licenses Bought]]) &gt; 0,(Table2[[#This Row],[Number of Users]]-Table2[[#This Row],[Licenses Bought]]),0)</f>
        <v>2</v>
      </c>
      <c r="F980" s="1">
        <v>44136</v>
      </c>
      <c r="G980">
        <v>40</v>
      </c>
      <c r="H980" s="4">
        <v>10</v>
      </c>
      <c r="I980">
        <f xml:space="preserve"> IF(Table2[[#This Row],[Sales Month]]=MAX(Table2[Sales Month]),Table2[[#This Row],[Upsell $ Per Non-Paying User]]*Table2[[#This Row],[Non-Paying Users]],0)</f>
        <v>0</v>
      </c>
      <c r="J980" s="7" t="str" cm="1">
        <f t="array" ref="J980">_xlfn.IFS(Table2[[#This Row],[Current Upsell $ ]]=0,"",Table2[[#This Row],[Current Upsell $ ]]&gt;=400,"High",Table2[[#This Row],[Current Upsell $ ]]&gt;=100,"Medium", Table2[[#This Row],[Current Upsell $ ]]&lt;100,"Low")</f>
        <v/>
      </c>
      <c r="K9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1" spans="1:11" x14ac:dyDescent="0.2">
      <c r="A981">
        <v>100094</v>
      </c>
      <c r="B981" t="s">
        <v>0</v>
      </c>
      <c r="C981">
        <v>4</v>
      </c>
      <c r="D981">
        <v>6</v>
      </c>
      <c r="E981">
        <f>IF((Table2[[#This Row],[Number of Users]]-Table2[[#This Row],[Licenses Bought]]) &gt; 0,(Table2[[#This Row],[Number of Users]]-Table2[[#This Row],[Licenses Bought]]),0)</f>
        <v>2</v>
      </c>
      <c r="F981" s="1">
        <v>44166</v>
      </c>
      <c r="G981">
        <v>40</v>
      </c>
      <c r="H981" s="4">
        <v>10</v>
      </c>
      <c r="I981">
        <f xml:space="preserve"> IF(Table2[[#This Row],[Sales Month]]=MAX(Table2[Sales Month]),Table2[[#This Row],[Upsell $ Per Non-Paying User]]*Table2[[#This Row],[Non-Paying Users]],0)</f>
        <v>0</v>
      </c>
      <c r="J981" s="7" t="str" cm="1">
        <f t="array" ref="J981">_xlfn.IFS(Table2[[#This Row],[Current Upsell $ ]]=0,"",Table2[[#This Row],[Current Upsell $ ]]&gt;=400,"High",Table2[[#This Row],[Current Upsell $ ]]&gt;=100,"Medium", Table2[[#This Row],[Current Upsell $ ]]&lt;100,"Low")</f>
        <v/>
      </c>
      <c r="K9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2" spans="1:11" x14ac:dyDescent="0.2">
      <c r="A982">
        <v>100094</v>
      </c>
      <c r="B982" t="s">
        <v>0</v>
      </c>
      <c r="C982">
        <v>4</v>
      </c>
      <c r="D982">
        <v>6</v>
      </c>
      <c r="E982">
        <f>IF((Table2[[#This Row],[Number of Users]]-Table2[[#This Row],[Licenses Bought]]) &gt; 0,(Table2[[#This Row],[Number of Users]]-Table2[[#This Row],[Licenses Bought]]),0)</f>
        <v>2</v>
      </c>
      <c r="F982" s="1">
        <v>44197</v>
      </c>
      <c r="G982">
        <v>40</v>
      </c>
      <c r="H982" s="4">
        <v>10</v>
      </c>
      <c r="I982">
        <f xml:space="preserve"> IF(Table2[[#This Row],[Sales Month]]=MAX(Table2[Sales Month]),Table2[[#This Row],[Upsell $ Per Non-Paying User]]*Table2[[#This Row],[Non-Paying Users]],0)</f>
        <v>0</v>
      </c>
      <c r="J982" s="7" t="str" cm="1">
        <f t="array" ref="J982">_xlfn.IFS(Table2[[#This Row],[Current Upsell $ ]]=0,"",Table2[[#This Row],[Current Upsell $ ]]&gt;=400,"High",Table2[[#This Row],[Current Upsell $ ]]&gt;=100,"Medium", Table2[[#This Row],[Current Upsell $ ]]&lt;100,"Low")</f>
        <v/>
      </c>
      <c r="K9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3" spans="1:11" x14ac:dyDescent="0.2">
      <c r="A983">
        <v>100094</v>
      </c>
      <c r="B983" t="s">
        <v>0</v>
      </c>
      <c r="C983">
        <v>4</v>
      </c>
      <c r="D983">
        <v>6</v>
      </c>
      <c r="E983">
        <f>IF((Table2[[#This Row],[Number of Users]]-Table2[[#This Row],[Licenses Bought]]) &gt; 0,(Table2[[#This Row],[Number of Users]]-Table2[[#This Row],[Licenses Bought]]),0)</f>
        <v>2</v>
      </c>
      <c r="F983" s="1">
        <v>44228</v>
      </c>
      <c r="G983">
        <v>40</v>
      </c>
      <c r="H983" s="4">
        <v>10</v>
      </c>
      <c r="I983">
        <f xml:space="preserve"> IF(Table2[[#This Row],[Sales Month]]=MAX(Table2[Sales Month]),Table2[[#This Row],[Upsell $ Per Non-Paying User]]*Table2[[#This Row],[Non-Paying Users]],0)</f>
        <v>0</v>
      </c>
      <c r="J983" s="7" t="str" cm="1">
        <f t="array" ref="J983">_xlfn.IFS(Table2[[#This Row],[Current Upsell $ ]]=0,"",Table2[[#This Row],[Current Upsell $ ]]&gt;=400,"High",Table2[[#This Row],[Current Upsell $ ]]&gt;=100,"Medium", Table2[[#This Row],[Current Upsell $ ]]&lt;100,"Low")</f>
        <v/>
      </c>
      <c r="K9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4" spans="1:11" x14ac:dyDescent="0.2">
      <c r="A984">
        <v>100094</v>
      </c>
      <c r="B984" t="s">
        <v>0</v>
      </c>
      <c r="C984">
        <v>4</v>
      </c>
      <c r="D984">
        <v>6</v>
      </c>
      <c r="E984">
        <f>IF((Table2[[#This Row],[Number of Users]]-Table2[[#This Row],[Licenses Bought]]) &gt; 0,(Table2[[#This Row],[Number of Users]]-Table2[[#This Row],[Licenses Bought]]),0)</f>
        <v>2</v>
      </c>
      <c r="F984" s="1">
        <v>44256</v>
      </c>
      <c r="G984">
        <v>40</v>
      </c>
      <c r="H984" s="4">
        <v>10</v>
      </c>
      <c r="I984">
        <f xml:space="preserve"> IF(Table2[[#This Row],[Sales Month]]=MAX(Table2[Sales Month]),Table2[[#This Row],[Upsell $ Per Non-Paying User]]*Table2[[#This Row],[Non-Paying Users]],0)</f>
        <v>0</v>
      </c>
      <c r="J984" s="7" t="str" cm="1">
        <f t="array" ref="J984">_xlfn.IFS(Table2[[#This Row],[Current Upsell $ ]]=0,"",Table2[[#This Row],[Current Upsell $ ]]&gt;=400,"High",Table2[[#This Row],[Current Upsell $ ]]&gt;=100,"Medium", Table2[[#This Row],[Current Upsell $ ]]&lt;100,"Low")</f>
        <v/>
      </c>
      <c r="K9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5" spans="1:11" x14ac:dyDescent="0.2">
      <c r="A985">
        <v>100094</v>
      </c>
      <c r="B985" t="s">
        <v>0</v>
      </c>
      <c r="C985">
        <v>4</v>
      </c>
      <c r="D985">
        <v>5</v>
      </c>
      <c r="E985">
        <f>IF((Table2[[#This Row],[Number of Users]]-Table2[[#This Row],[Licenses Bought]]) &gt; 0,(Table2[[#This Row],[Number of Users]]-Table2[[#This Row],[Licenses Bought]]),0)</f>
        <v>1</v>
      </c>
      <c r="F985" s="1">
        <v>44287</v>
      </c>
      <c r="G985">
        <v>40</v>
      </c>
      <c r="H985" s="4">
        <v>10</v>
      </c>
      <c r="I985">
        <f xml:space="preserve"> IF(Table2[[#This Row],[Sales Month]]=MAX(Table2[Sales Month]),Table2[[#This Row],[Upsell $ Per Non-Paying User]]*Table2[[#This Row],[Non-Paying Users]],0)</f>
        <v>0</v>
      </c>
      <c r="J985" s="7" t="str" cm="1">
        <f t="array" ref="J985">_xlfn.IFS(Table2[[#This Row],[Current Upsell $ ]]=0,"",Table2[[#This Row],[Current Upsell $ ]]&gt;=400,"High",Table2[[#This Row],[Current Upsell $ ]]&gt;=100,"Medium", Table2[[#This Row],[Current Upsell $ ]]&lt;100,"Low")</f>
        <v/>
      </c>
      <c r="K9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6" spans="1:11" x14ac:dyDescent="0.2">
      <c r="A986">
        <v>100095</v>
      </c>
      <c r="B986" t="s">
        <v>3</v>
      </c>
      <c r="C986">
        <v>0</v>
      </c>
      <c r="D986">
        <v>5</v>
      </c>
      <c r="E986">
        <f>IF((Table2[[#This Row],[Number of Users]]-Table2[[#This Row],[Licenses Bought]]) &gt; 0,(Table2[[#This Row],[Number of Users]]-Table2[[#This Row],[Licenses Bought]]),0)</f>
        <v>5</v>
      </c>
      <c r="F986" s="1">
        <v>44044</v>
      </c>
      <c r="G986">
        <v>0</v>
      </c>
      <c r="H986" s="4">
        <v>10</v>
      </c>
      <c r="I986">
        <f xml:space="preserve"> IF(Table2[[#This Row],[Sales Month]]=MAX(Table2[Sales Month]),Table2[[#This Row],[Upsell $ Per Non-Paying User]]*Table2[[#This Row],[Non-Paying Users]],0)</f>
        <v>0</v>
      </c>
      <c r="J986" s="7" t="str" cm="1">
        <f t="array" ref="J986">_xlfn.IFS(Table2[[#This Row],[Current Upsell $ ]]=0,"",Table2[[#This Row],[Current Upsell $ ]]&gt;=400,"High",Table2[[#This Row],[Current Upsell $ ]]&gt;=100,"Medium", Table2[[#This Row],[Current Upsell $ ]]&lt;100,"Low")</f>
        <v/>
      </c>
      <c r="K9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7" spans="1:11" x14ac:dyDescent="0.2">
      <c r="A987">
        <v>100095</v>
      </c>
      <c r="B987" t="s">
        <v>3</v>
      </c>
      <c r="C987">
        <v>0</v>
      </c>
      <c r="D987">
        <v>6</v>
      </c>
      <c r="E987">
        <f>IF((Table2[[#This Row],[Number of Users]]-Table2[[#This Row],[Licenses Bought]]) &gt; 0,(Table2[[#This Row],[Number of Users]]-Table2[[#This Row],[Licenses Bought]]),0)</f>
        <v>6</v>
      </c>
      <c r="F987" s="1">
        <v>44075</v>
      </c>
      <c r="G987">
        <v>0</v>
      </c>
      <c r="H987" s="4">
        <v>10</v>
      </c>
      <c r="I987">
        <f xml:space="preserve"> IF(Table2[[#This Row],[Sales Month]]=MAX(Table2[Sales Month]),Table2[[#This Row],[Upsell $ Per Non-Paying User]]*Table2[[#This Row],[Non-Paying Users]],0)</f>
        <v>0</v>
      </c>
      <c r="J987" s="7" t="str" cm="1">
        <f t="array" ref="J987">_xlfn.IFS(Table2[[#This Row],[Current Upsell $ ]]=0,"",Table2[[#This Row],[Current Upsell $ ]]&gt;=400,"High",Table2[[#This Row],[Current Upsell $ ]]&gt;=100,"Medium", Table2[[#This Row],[Current Upsell $ ]]&lt;100,"Low")</f>
        <v/>
      </c>
      <c r="K9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8" spans="1:11" x14ac:dyDescent="0.2">
      <c r="A988">
        <v>100095</v>
      </c>
      <c r="B988" t="s">
        <v>3</v>
      </c>
      <c r="C988">
        <v>0</v>
      </c>
      <c r="D988">
        <v>5</v>
      </c>
      <c r="E988">
        <f>IF((Table2[[#This Row],[Number of Users]]-Table2[[#This Row],[Licenses Bought]]) &gt; 0,(Table2[[#This Row],[Number of Users]]-Table2[[#This Row],[Licenses Bought]]),0)</f>
        <v>5</v>
      </c>
      <c r="F988" s="1">
        <v>44105</v>
      </c>
      <c r="G988">
        <v>0</v>
      </c>
      <c r="H988" s="4">
        <v>10</v>
      </c>
      <c r="I988">
        <f xml:space="preserve"> IF(Table2[[#This Row],[Sales Month]]=MAX(Table2[Sales Month]),Table2[[#This Row],[Upsell $ Per Non-Paying User]]*Table2[[#This Row],[Non-Paying Users]],0)</f>
        <v>0</v>
      </c>
      <c r="J988" s="7" t="str" cm="1">
        <f t="array" ref="J988">_xlfn.IFS(Table2[[#This Row],[Current Upsell $ ]]=0,"",Table2[[#This Row],[Current Upsell $ ]]&gt;=400,"High",Table2[[#This Row],[Current Upsell $ ]]&gt;=100,"Medium", Table2[[#This Row],[Current Upsell $ ]]&lt;100,"Low")</f>
        <v/>
      </c>
      <c r="K9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89" spans="1:11" x14ac:dyDescent="0.2">
      <c r="A989">
        <v>100095</v>
      </c>
      <c r="B989" t="s">
        <v>3</v>
      </c>
      <c r="C989">
        <v>0</v>
      </c>
      <c r="D989">
        <v>6</v>
      </c>
      <c r="E989">
        <f>IF((Table2[[#This Row],[Number of Users]]-Table2[[#This Row],[Licenses Bought]]) &gt; 0,(Table2[[#This Row],[Number of Users]]-Table2[[#This Row],[Licenses Bought]]),0)</f>
        <v>6</v>
      </c>
      <c r="F989" s="1">
        <v>44136</v>
      </c>
      <c r="G989">
        <v>0</v>
      </c>
      <c r="H989" s="4">
        <v>10</v>
      </c>
      <c r="I989">
        <f xml:space="preserve"> IF(Table2[[#This Row],[Sales Month]]=MAX(Table2[Sales Month]),Table2[[#This Row],[Upsell $ Per Non-Paying User]]*Table2[[#This Row],[Non-Paying Users]],0)</f>
        <v>0</v>
      </c>
      <c r="J989" s="7" t="str" cm="1">
        <f t="array" ref="J989">_xlfn.IFS(Table2[[#This Row],[Current Upsell $ ]]=0,"",Table2[[#This Row],[Current Upsell $ ]]&gt;=400,"High",Table2[[#This Row],[Current Upsell $ ]]&gt;=100,"Medium", Table2[[#This Row],[Current Upsell $ ]]&lt;100,"Low")</f>
        <v/>
      </c>
      <c r="K9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0" spans="1:11" x14ac:dyDescent="0.2">
      <c r="A990">
        <v>100095</v>
      </c>
      <c r="B990" t="s">
        <v>3</v>
      </c>
      <c r="C990">
        <v>0</v>
      </c>
      <c r="D990">
        <v>5</v>
      </c>
      <c r="E990">
        <f>IF((Table2[[#This Row],[Number of Users]]-Table2[[#This Row],[Licenses Bought]]) &gt; 0,(Table2[[#This Row],[Number of Users]]-Table2[[#This Row],[Licenses Bought]]),0)</f>
        <v>5</v>
      </c>
      <c r="F990" s="1">
        <v>44166</v>
      </c>
      <c r="G990">
        <v>0</v>
      </c>
      <c r="H990" s="4">
        <v>10</v>
      </c>
      <c r="I990">
        <f xml:space="preserve"> IF(Table2[[#This Row],[Sales Month]]=MAX(Table2[Sales Month]),Table2[[#This Row],[Upsell $ Per Non-Paying User]]*Table2[[#This Row],[Non-Paying Users]],0)</f>
        <v>0</v>
      </c>
      <c r="J990" s="7" t="str" cm="1">
        <f t="array" ref="J990">_xlfn.IFS(Table2[[#This Row],[Current Upsell $ ]]=0,"",Table2[[#This Row],[Current Upsell $ ]]&gt;=400,"High",Table2[[#This Row],[Current Upsell $ ]]&gt;=100,"Medium", Table2[[#This Row],[Current Upsell $ ]]&lt;100,"Low")</f>
        <v/>
      </c>
      <c r="K9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1" spans="1:11" x14ac:dyDescent="0.2">
      <c r="A991">
        <v>100095</v>
      </c>
      <c r="B991" t="s">
        <v>3</v>
      </c>
      <c r="C991">
        <v>0</v>
      </c>
      <c r="D991">
        <v>6</v>
      </c>
      <c r="E991">
        <f>IF((Table2[[#This Row],[Number of Users]]-Table2[[#This Row],[Licenses Bought]]) &gt; 0,(Table2[[#This Row],[Number of Users]]-Table2[[#This Row],[Licenses Bought]]),0)</f>
        <v>6</v>
      </c>
      <c r="F991" s="1">
        <v>44197</v>
      </c>
      <c r="G991">
        <v>0</v>
      </c>
      <c r="H991" s="4">
        <v>10</v>
      </c>
      <c r="I991">
        <f xml:space="preserve"> IF(Table2[[#This Row],[Sales Month]]=MAX(Table2[Sales Month]),Table2[[#This Row],[Upsell $ Per Non-Paying User]]*Table2[[#This Row],[Non-Paying Users]],0)</f>
        <v>0</v>
      </c>
      <c r="J991" s="7" t="str" cm="1">
        <f t="array" ref="J991">_xlfn.IFS(Table2[[#This Row],[Current Upsell $ ]]=0,"",Table2[[#This Row],[Current Upsell $ ]]&gt;=400,"High",Table2[[#This Row],[Current Upsell $ ]]&gt;=100,"Medium", Table2[[#This Row],[Current Upsell $ ]]&lt;100,"Low")</f>
        <v/>
      </c>
      <c r="K9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2" spans="1:11" x14ac:dyDescent="0.2">
      <c r="A992">
        <v>100096</v>
      </c>
      <c r="B992" t="s">
        <v>3</v>
      </c>
      <c r="C992">
        <v>0</v>
      </c>
      <c r="D992">
        <v>4</v>
      </c>
      <c r="E992">
        <f>IF((Table2[[#This Row],[Number of Users]]-Table2[[#This Row],[Licenses Bought]]) &gt; 0,(Table2[[#This Row],[Number of Users]]-Table2[[#This Row],[Licenses Bought]]),0)</f>
        <v>4</v>
      </c>
      <c r="F992" s="1">
        <v>44044</v>
      </c>
      <c r="G992">
        <v>0</v>
      </c>
      <c r="H992" s="4">
        <v>10</v>
      </c>
      <c r="I992">
        <f xml:space="preserve"> IF(Table2[[#This Row],[Sales Month]]=MAX(Table2[Sales Month]),Table2[[#This Row],[Upsell $ Per Non-Paying User]]*Table2[[#This Row],[Non-Paying Users]],0)</f>
        <v>0</v>
      </c>
      <c r="J992" s="7" t="str" cm="1">
        <f t="array" ref="J992">_xlfn.IFS(Table2[[#This Row],[Current Upsell $ ]]=0,"",Table2[[#This Row],[Current Upsell $ ]]&gt;=400,"High",Table2[[#This Row],[Current Upsell $ ]]&gt;=100,"Medium", Table2[[#This Row],[Current Upsell $ ]]&lt;100,"Low")</f>
        <v/>
      </c>
      <c r="K9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3" spans="1:11" x14ac:dyDescent="0.2">
      <c r="A993">
        <v>100096</v>
      </c>
      <c r="B993" t="s">
        <v>0</v>
      </c>
      <c r="C993">
        <v>2</v>
      </c>
      <c r="D993">
        <v>5</v>
      </c>
      <c r="E993">
        <f>IF((Table2[[#This Row],[Number of Users]]-Table2[[#This Row],[Licenses Bought]]) &gt; 0,(Table2[[#This Row],[Number of Users]]-Table2[[#This Row],[Licenses Bought]]),0)</f>
        <v>3</v>
      </c>
      <c r="F993" s="1">
        <v>44075</v>
      </c>
      <c r="G993">
        <v>20</v>
      </c>
      <c r="H993" s="4">
        <v>10</v>
      </c>
      <c r="I993">
        <f xml:space="preserve"> IF(Table2[[#This Row],[Sales Month]]=MAX(Table2[Sales Month]),Table2[[#This Row],[Upsell $ Per Non-Paying User]]*Table2[[#This Row],[Non-Paying Users]],0)</f>
        <v>0</v>
      </c>
      <c r="J993" s="7" t="str" cm="1">
        <f t="array" ref="J993">_xlfn.IFS(Table2[[#This Row],[Current Upsell $ ]]=0,"",Table2[[#This Row],[Current Upsell $ ]]&gt;=400,"High",Table2[[#This Row],[Current Upsell $ ]]&gt;=100,"Medium", Table2[[#This Row],[Current Upsell $ ]]&lt;100,"Low")</f>
        <v/>
      </c>
      <c r="K9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4" spans="1:11" x14ac:dyDescent="0.2">
      <c r="A994">
        <v>100096</v>
      </c>
      <c r="B994" t="s">
        <v>0</v>
      </c>
      <c r="C994">
        <v>3</v>
      </c>
      <c r="D994">
        <v>5</v>
      </c>
      <c r="E994">
        <f>IF((Table2[[#This Row],[Number of Users]]-Table2[[#This Row],[Licenses Bought]]) &gt; 0,(Table2[[#This Row],[Number of Users]]-Table2[[#This Row],[Licenses Bought]]),0)</f>
        <v>2</v>
      </c>
      <c r="F994" s="1">
        <v>44105</v>
      </c>
      <c r="G994">
        <v>30</v>
      </c>
      <c r="H994" s="4">
        <v>10</v>
      </c>
      <c r="I994">
        <f xml:space="preserve"> IF(Table2[[#This Row],[Sales Month]]=MAX(Table2[Sales Month]),Table2[[#This Row],[Upsell $ Per Non-Paying User]]*Table2[[#This Row],[Non-Paying Users]],0)</f>
        <v>0</v>
      </c>
      <c r="J994" s="7" t="str" cm="1">
        <f t="array" ref="J994">_xlfn.IFS(Table2[[#This Row],[Current Upsell $ ]]=0,"",Table2[[#This Row],[Current Upsell $ ]]&gt;=400,"High",Table2[[#This Row],[Current Upsell $ ]]&gt;=100,"Medium", Table2[[#This Row],[Current Upsell $ ]]&lt;100,"Low")</f>
        <v/>
      </c>
      <c r="K9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5" spans="1:11" x14ac:dyDescent="0.2">
      <c r="A995">
        <v>100096</v>
      </c>
      <c r="B995" t="s">
        <v>0</v>
      </c>
      <c r="C995">
        <v>4</v>
      </c>
      <c r="D995">
        <v>5</v>
      </c>
      <c r="E995">
        <f>IF((Table2[[#This Row],[Number of Users]]-Table2[[#This Row],[Licenses Bought]]) &gt; 0,(Table2[[#This Row],[Number of Users]]-Table2[[#This Row],[Licenses Bought]]),0)</f>
        <v>1</v>
      </c>
      <c r="F995" s="1">
        <v>44136</v>
      </c>
      <c r="G995">
        <v>40</v>
      </c>
      <c r="H995" s="4">
        <v>10</v>
      </c>
      <c r="I995">
        <f xml:space="preserve"> IF(Table2[[#This Row],[Sales Month]]=MAX(Table2[Sales Month]),Table2[[#This Row],[Upsell $ Per Non-Paying User]]*Table2[[#This Row],[Non-Paying Users]],0)</f>
        <v>0</v>
      </c>
      <c r="J995" s="7" t="str" cm="1">
        <f t="array" ref="J995">_xlfn.IFS(Table2[[#This Row],[Current Upsell $ ]]=0,"",Table2[[#This Row],[Current Upsell $ ]]&gt;=400,"High",Table2[[#This Row],[Current Upsell $ ]]&gt;=100,"Medium", Table2[[#This Row],[Current Upsell $ ]]&lt;100,"Low")</f>
        <v/>
      </c>
      <c r="K9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6" spans="1:11" x14ac:dyDescent="0.2">
      <c r="A996">
        <v>100096</v>
      </c>
      <c r="B996" t="s">
        <v>0</v>
      </c>
      <c r="C996">
        <v>4</v>
      </c>
      <c r="D996">
        <v>5</v>
      </c>
      <c r="E996">
        <f>IF((Table2[[#This Row],[Number of Users]]-Table2[[#This Row],[Licenses Bought]]) &gt; 0,(Table2[[#This Row],[Number of Users]]-Table2[[#This Row],[Licenses Bought]]),0)</f>
        <v>1</v>
      </c>
      <c r="F996" s="1">
        <v>44166</v>
      </c>
      <c r="G996">
        <v>40</v>
      </c>
      <c r="H996" s="4">
        <v>10</v>
      </c>
      <c r="I996">
        <f xml:space="preserve"> IF(Table2[[#This Row],[Sales Month]]=MAX(Table2[Sales Month]),Table2[[#This Row],[Upsell $ Per Non-Paying User]]*Table2[[#This Row],[Non-Paying Users]],0)</f>
        <v>0</v>
      </c>
      <c r="J996" s="7" t="str" cm="1">
        <f t="array" ref="J996">_xlfn.IFS(Table2[[#This Row],[Current Upsell $ ]]=0,"",Table2[[#This Row],[Current Upsell $ ]]&gt;=400,"High",Table2[[#This Row],[Current Upsell $ ]]&gt;=100,"Medium", Table2[[#This Row],[Current Upsell $ ]]&lt;100,"Low")</f>
        <v/>
      </c>
      <c r="K9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7" spans="1:11" x14ac:dyDescent="0.2">
      <c r="A997">
        <v>100096</v>
      </c>
      <c r="B997" t="s">
        <v>0</v>
      </c>
      <c r="C997">
        <v>4</v>
      </c>
      <c r="D997">
        <v>6</v>
      </c>
      <c r="E997">
        <f>IF((Table2[[#This Row],[Number of Users]]-Table2[[#This Row],[Licenses Bought]]) &gt; 0,(Table2[[#This Row],[Number of Users]]-Table2[[#This Row],[Licenses Bought]]),0)</f>
        <v>2</v>
      </c>
      <c r="F997" s="1">
        <v>44197</v>
      </c>
      <c r="G997">
        <v>40</v>
      </c>
      <c r="H997" s="4">
        <v>10</v>
      </c>
      <c r="I997">
        <f xml:space="preserve"> IF(Table2[[#This Row],[Sales Month]]=MAX(Table2[Sales Month]),Table2[[#This Row],[Upsell $ Per Non-Paying User]]*Table2[[#This Row],[Non-Paying Users]],0)</f>
        <v>0</v>
      </c>
      <c r="J997" s="7" t="str" cm="1">
        <f t="array" ref="J997">_xlfn.IFS(Table2[[#This Row],[Current Upsell $ ]]=0,"",Table2[[#This Row],[Current Upsell $ ]]&gt;=400,"High",Table2[[#This Row],[Current Upsell $ ]]&gt;=100,"Medium", Table2[[#This Row],[Current Upsell $ ]]&lt;100,"Low")</f>
        <v/>
      </c>
      <c r="K9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8" spans="1:11" x14ac:dyDescent="0.2">
      <c r="A998">
        <v>100096</v>
      </c>
      <c r="B998" t="s">
        <v>0</v>
      </c>
      <c r="C998">
        <v>4</v>
      </c>
      <c r="D998">
        <v>7</v>
      </c>
      <c r="E998">
        <f>IF((Table2[[#This Row],[Number of Users]]-Table2[[#This Row],[Licenses Bought]]) &gt; 0,(Table2[[#This Row],[Number of Users]]-Table2[[#This Row],[Licenses Bought]]),0)</f>
        <v>3</v>
      </c>
      <c r="F998" s="1">
        <v>44228</v>
      </c>
      <c r="G998">
        <v>40</v>
      </c>
      <c r="H998" s="4">
        <v>10</v>
      </c>
      <c r="I998">
        <f xml:space="preserve"> IF(Table2[[#This Row],[Sales Month]]=MAX(Table2[Sales Month]),Table2[[#This Row],[Upsell $ Per Non-Paying User]]*Table2[[#This Row],[Non-Paying Users]],0)</f>
        <v>0</v>
      </c>
      <c r="J998" s="7" t="str" cm="1">
        <f t="array" ref="J998">_xlfn.IFS(Table2[[#This Row],[Current Upsell $ ]]=0,"",Table2[[#This Row],[Current Upsell $ ]]&gt;=400,"High",Table2[[#This Row],[Current Upsell $ ]]&gt;=100,"Medium", Table2[[#This Row],[Current Upsell $ ]]&lt;100,"Low")</f>
        <v/>
      </c>
      <c r="K9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999" spans="1:11" x14ac:dyDescent="0.2">
      <c r="A999">
        <v>100096</v>
      </c>
      <c r="B999" t="s">
        <v>0</v>
      </c>
      <c r="C999">
        <v>4</v>
      </c>
      <c r="D999">
        <v>6</v>
      </c>
      <c r="E999">
        <f>IF((Table2[[#This Row],[Number of Users]]-Table2[[#This Row],[Licenses Bought]]) &gt; 0,(Table2[[#This Row],[Number of Users]]-Table2[[#This Row],[Licenses Bought]]),0)</f>
        <v>2</v>
      </c>
      <c r="F999" s="1">
        <v>44256</v>
      </c>
      <c r="G999">
        <v>40</v>
      </c>
      <c r="H999" s="4">
        <v>10</v>
      </c>
      <c r="I999">
        <f xml:space="preserve"> IF(Table2[[#This Row],[Sales Month]]=MAX(Table2[Sales Month]),Table2[[#This Row],[Upsell $ Per Non-Paying User]]*Table2[[#This Row],[Non-Paying Users]],0)</f>
        <v>0</v>
      </c>
      <c r="J999" s="7" t="str" cm="1">
        <f t="array" ref="J999">_xlfn.IFS(Table2[[#This Row],[Current Upsell $ ]]=0,"",Table2[[#This Row],[Current Upsell $ ]]&gt;=400,"High",Table2[[#This Row],[Current Upsell $ ]]&gt;=100,"Medium", Table2[[#This Row],[Current Upsell $ ]]&lt;100,"Low")</f>
        <v/>
      </c>
      <c r="K9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0" spans="1:11" x14ac:dyDescent="0.2">
      <c r="A1000">
        <v>100096</v>
      </c>
      <c r="B1000" t="s">
        <v>0</v>
      </c>
      <c r="C1000">
        <v>4</v>
      </c>
      <c r="D1000">
        <v>5</v>
      </c>
      <c r="E1000">
        <f>IF((Table2[[#This Row],[Number of Users]]-Table2[[#This Row],[Licenses Bought]]) &gt; 0,(Table2[[#This Row],[Number of Users]]-Table2[[#This Row],[Licenses Bought]]),0)</f>
        <v>1</v>
      </c>
      <c r="F1000" s="1">
        <v>44287</v>
      </c>
      <c r="G1000">
        <v>40</v>
      </c>
      <c r="H1000" s="4">
        <v>10</v>
      </c>
      <c r="I1000">
        <f xml:space="preserve"> IF(Table2[[#This Row],[Sales Month]]=MAX(Table2[Sales Month]),Table2[[#This Row],[Upsell $ Per Non-Paying User]]*Table2[[#This Row],[Non-Paying Users]],0)</f>
        <v>0</v>
      </c>
      <c r="J1000" s="7" t="str" cm="1">
        <f t="array" ref="J1000">_xlfn.IFS(Table2[[#This Row],[Current Upsell $ ]]=0,"",Table2[[#This Row],[Current Upsell $ ]]&gt;=400,"High",Table2[[#This Row],[Current Upsell $ ]]&gt;=100,"Medium", Table2[[#This Row],[Current Upsell $ ]]&lt;100,"Low")</f>
        <v/>
      </c>
      <c r="K10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1" spans="1:11" x14ac:dyDescent="0.2">
      <c r="A1001">
        <v>100096</v>
      </c>
      <c r="B1001" t="s">
        <v>0</v>
      </c>
      <c r="C1001">
        <v>4</v>
      </c>
      <c r="D1001">
        <v>5</v>
      </c>
      <c r="E1001">
        <f>IF((Table2[[#This Row],[Number of Users]]-Table2[[#This Row],[Licenses Bought]]) &gt; 0,(Table2[[#This Row],[Number of Users]]-Table2[[#This Row],[Licenses Bought]]),0)</f>
        <v>1</v>
      </c>
      <c r="F1001" s="1">
        <v>44317</v>
      </c>
      <c r="G1001">
        <v>40</v>
      </c>
      <c r="H1001" s="4">
        <v>10</v>
      </c>
      <c r="I1001">
        <f xml:space="preserve"> IF(Table2[[#This Row],[Sales Month]]=MAX(Table2[Sales Month]),Table2[[#This Row],[Upsell $ Per Non-Paying User]]*Table2[[#This Row],[Non-Paying Users]],0)</f>
        <v>0</v>
      </c>
      <c r="J1001" s="7" t="str" cm="1">
        <f t="array" ref="J1001">_xlfn.IFS(Table2[[#This Row],[Current Upsell $ ]]=0,"",Table2[[#This Row],[Current Upsell $ ]]&gt;=400,"High",Table2[[#This Row],[Current Upsell $ ]]&gt;=100,"Medium", Table2[[#This Row],[Current Upsell $ ]]&lt;100,"Low")</f>
        <v/>
      </c>
      <c r="K10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2" spans="1:11" x14ac:dyDescent="0.2">
      <c r="A1002">
        <v>100097</v>
      </c>
      <c r="B1002" t="s">
        <v>3</v>
      </c>
      <c r="C1002">
        <v>0</v>
      </c>
      <c r="D1002">
        <v>4</v>
      </c>
      <c r="E1002">
        <f>IF((Table2[[#This Row],[Number of Users]]-Table2[[#This Row],[Licenses Bought]]) &gt; 0,(Table2[[#This Row],[Number of Users]]-Table2[[#This Row],[Licenses Bought]]),0)</f>
        <v>4</v>
      </c>
      <c r="F1002" s="1">
        <v>44044</v>
      </c>
      <c r="G1002">
        <v>0</v>
      </c>
      <c r="H1002" s="4">
        <v>10</v>
      </c>
      <c r="I1002">
        <f xml:space="preserve"> IF(Table2[[#This Row],[Sales Month]]=MAX(Table2[Sales Month]),Table2[[#This Row],[Upsell $ Per Non-Paying User]]*Table2[[#This Row],[Non-Paying Users]],0)</f>
        <v>0</v>
      </c>
      <c r="J1002" s="7" t="str" cm="1">
        <f t="array" ref="J1002">_xlfn.IFS(Table2[[#This Row],[Current Upsell $ ]]=0,"",Table2[[#This Row],[Current Upsell $ ]]&gt;=400,"High",Table2[[#This Row],[Current Upsell $ ]]&gt;=100,"Medium", Table2[[#This Row],[Current Upsell $ ]]&lt;100,"Low")</f>
        <v/>
      </c>
      <c r="K10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3" spans="1:11" x14ac:dyDescent="0.2">
      <c r="A1003">
        <v>100097</v>
      </c>
      <c r="B1003" t="s">
        <v>3</v>
      </c>
      <c r="C1003">
        <v>0</v>
      </c>
      <c r="D1003">
        <v>4</v>
      </c>
      <c r="E1003">
        <f>IF((Table2[[#This Row],[Number of Users]]-Table2[[#This Row],[Licenses Bought]]) &gt; 0,(Table2[[#This Row],[Number of Users]]-Table2[[#This Row],[Licenses Bought]]),0)</f>
        <v>4</v>
      </c>
      <c r="F1003" s="1">
        <v>44075</v>
      </c>
      <c r="G1003">
        <v>0</v>
      </c>
      <c r="H1003" s="4">
        <v>10</v>
      </c>
      <c r="I1003">
        <f xml:space="preserve"> IF(Table2[[#This Row],[Sales Month]]=MAX(Table2[Sales Month]),Table2[[#This Row],[Upsell $ Per Non-Paying User]]*Table2[[#This Row],[Non-Paying Users]],0)</f>
        <v>0</v>
      </c>
      <c r="J1003" s="7" t="str" cm="1">
        <f t="array" ref="J1003">_xlfn.IFS(Table2[[#This Row],[Current Upsell $ ]]=0,"",Table2[[#This Row],[Current Upsell $ ]]&gt;=400,"High",Table2[[#This Row],[Current Upsell $ ]]&gt;=100,"Medium", Table2[[#This Row],[Current Upsell $ ]]&lt;100,"Low")</f>
        <v/>
      </c>
      <c r="K10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4" spans="1:11" x14ac:dyDescent="0.2">
      <c r="A1004">
        <v>100097</v>
      </c>
      <c r="B1004" t="s">
        <v>3</v>
      </c>
      <c r="C1004">
        <v>0</v>
      </c>
      <c r="D1004">
        <v>3</v>
      </c>
      <c r="E1004">
        <f>IF((Table2[[#This Row],[Number of Users]]-Table2[[#This Row],[Licenses Bought]]) &gt; 0,(Table2[[#This Row],[Number of Users]]-Table2[[#This Row],[Licenses Bought]]),0)</f>
        <v>3</v>
      </c>
      <c r="F1004" s="1">
        <v>44105</v>
      </c>
      <c r="G1004">
        <v>0</v>
      </c>
      <c r="H1004" s="4">
        <v>10</v>
      </c>
      <c r="I1004">
        <f xml:space="preserve"> IF(Table2[[#This Row],[Sales Month]]=MAX(Table2[Sales Month]),Table2[[#This Row],[Upsell $ Per Non-Paying User]]*Table2[[#This Row],[Non-Paying Users]],0)</f>
        <v>0</v>
      </c>
      <c r="J1004" s="7" t="str" cm="1">
        <f t="array" ref="J1004">_xlfn.IFS(Table2[[#This Row],[Current Upsell $ ]]=0,"",Table2[[#This Row],[Current Upsell $ ]]&gt;=400,"High",Table2[[#This Row],[Current Upsell $ ]]&gt;=100,"Medium", Table2[[#This Row],[Current Upsell $ ]]&lt;100,"Low")</f>
        <v/>
      </c>
      <c r="K10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5" spans="1:11" x14ac:dyDescent="0.2">
      <c r="A1005">
        <v>100097</v>
      </c>
      <c r="B1005" t="s">
        <v>3</v>
      </c>
      <c r="C1005">
        <v>0</v>
      </c>
      <c r="D1005">
        <v>4</v>
      </c>
      <c r="E1005">
        <f>IF((Table2[[#This Row],[Number of Users]]-Table2[[#This Row],[Licenses Bought]]) &gt; 0,(Table2[[#This Row],[Number of Users]]-Table2[[#This Row],[Licenses Bought]]),0)</f>
        <v>4</v>
      </c>
      <c r="F1005" s="1">
        <v>44136</v>
      </c>
      <c r="G1005">
        <v>0</v>
      </c>
      <c r="H1005" s="4">
        <v>10</v>
      </c>
      <c r="I1005">
        <f xml:space="preserve"> IF(Table2[[#This Row],[Sales Month]]=MAX(Table2[Sales Month]),Table2[[#This Row],[Upsell $ Per Non-Paying User]]*Table2[[#This Row],[Non-Paying Users]],0)</f>
        <v>0</v>
      </c>
      <c r="J1005" s="7" t="str" cm="1">
        <f t="array" ref="J1005">_xlfn.IFS(Table2[[#This Row],[Current Upsell $ ]]=0,"",Table2[[#This Row],[Current Upsell $ ]]&gt;=400,"High",Table2[[#This Row],[Current Upsell $ ]]&gt;=100,"Medium", Table2[[#This Row],[Current Upsell $ ]]&lt;100,"Low")</f>
        <v/>
      </c>
      <c r="K10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6" spans="1:11" x14ac:dyDescent="0.2">
      <c r="A1006">
        <v>100098</v>
      </c>
      <c r="B1006" t="s">
        <v>3</v>
      </c>
      <c r="C1006">
        <v>0</v>
      </c>
      <c r="D1006">
        <v>3</v>
      </c>
      <c r="E1006">
        <f>IF((Table2[[#This Row],[Number of Users]]-Table2[[#This Row],[Licenses Bought]]) &gt; 0,(Table2[[#This Row],[Number of Users]]-Table2[[#This Row],[Licenses Bought]]),0)</f>
        <v>3</v>
      </c>
      <c r="F1006" s="1">
        <v>44044</v>
      </c>
      <c r="G1006">
        <v>0</v>
      </c>
      <c r="H1006" s="4">
        <v>10</v>
      </c>
      <c r="I1006">
        <f xml:space="preserve"> IF(Table2[[#This Row],[Sales Month]]=MAX(Table2[Sales Month]),Table2[[#This Row],[Upsell $ Per Non-Paying User]]*Table2[[#This Row],[Non-Paying Users]],0)</f>
        <v>0</v>
      </c>
      <c r="J1006" s="7" t="str" cm="1">
        <f t="array" ref="J1006">_xlfn.IFS(Table2[[#This Row],[Current Upsell $ ]]=0,"",Table2[[#This Row],[Current Upsell $ ]]&gt;=400,"High",Table2[[#This Row],[Current Upsell $ ]]&gt;=100,"Medium", Table2[[#This Row],[Current Upsell $ ]]&lt;100,"Low")</f>
        <v/>
      </c>
      <c r="K10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7" spans="1:11" x14ac:dyDescent="0.2">
      <c r="A1007">
        <v>100098</v>
      </c>
      <c r="B1007" t="s">
        <v>3</v>
      </c>
      <c r="C1007">
        <v>0</v>
      </c>
      <c r="D1007">
        <v>3</v>
      </c>
      <c r="E1007">
        <f>IF((Table2[[#This Row],[Number of Users]]-Table2[[#This Row],[Licenses Bought]]) &gt; 0,(Table2[[#This Row],[Number of Users]]-Table2[[#This Row],[Licenses Bought]]),0)</f>
        <v>3</v>
      </c>
      <c r="F1007" s="1">
        <v>44075</v>
      </c>
      <c r="G1007">
        <v>0</v>
      </c>
      <c r="H1007" s="4">
        <v>10</v>
      </c>
      <c r="I1007">
        <f xml:space="preserve"> IF(Table2[[#This Row],[Sales Month]]=MAX(Table2[Sales Month]),Table2[[#This Row],[Upsell $ Per Non-Paying User]]*Table2[[#This Row],[Non-Paying Users]],0)</f>
        <v>0</v>
      </c>
      <c r="J1007" s="7" t="str" cm="1">
        <f t="array" ref="J1007">_xlfn.IFS(Table2[[#This Row],[Current Upsell $ ]]=0,"",Table2[[#This Row],[Current Upsell $ ]]&gt;=400,"High",Table2[[#This Row],[Current Upsell $ ]]&gt;=100,"Medium", Table2[[#This Row],[Current Upsell $ ]]&lt;100,"Low")</f>
        <v/>
      </c>
      <c r="K10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8" spans="1:11" x14ac:dyDescent="0.2">
      <c r="A1008">
        <v>100098</v>
      </c>
      <c r="B1008" t="s">
        <v>3</v>
      </c>
      <c r="C1008">
        <v>0</v>
      </c>
      <c r="D1008">
        <v>3</v>
      </c>
      <c r="E1008">
        <f>IF((Table2[[#This Row],[Number of Users]]-Table2[[#This Row],[Licenses Bought]]) &gt; 0,(Table2[[#This Row],[Number of Users]]-Table2[[#This Row],[Licenses Bought]]),0)</f>
        <v>3</v>
      </c>
      <c r="F1008" s="1">
        <v>44105</v>
      </c>
      <c r="G1008">
        <v>0</v>
      </c>
      <c r="H1008" s="4">
        <v>10</v>
      </c>
      <c r="I1008">
        <f xml:space="preserve"> IF(Table2[[#This Row],[Sales Month]]=MAX(Table2[Sales Month]),Table2[[#This Row],[Upsell $ Per Non-Paying User]]*Table2[[#This Row],[Non-Paying Users]],0)</f>
        <v>0</v>
      </c>
      <c r="J1008" s="7" t="str" cm="1">
        <f t="array" ref="J1008">_xlfn.IFS(Table2[[#This Row],[Current Upsell $ ]]=0,"",Table2[[#This Row],[Current Upsell $ ]]&gt;=400,"High",Table2[[#This Row],[Current Upsell $ ]]&gt;=100,"Medium", Table2[[#This Row],[Current Upsell $ ]]&lt;100,"Low")</f>
        <v/>
      </c>
      <c r="K10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09" spans="1:11" x14ac:dyDescent="0.2">
      <c r="A1009">
        <v>100098</v>
      </c>
      <c r="B1009" t="s">
        <v>3</v>
      </c>
      <c r="C1009">
        <v>0</v>
      </c>
      <c r="D1009">
        <v>3</v>
      </c>
      <c r="E1009">
        <f>IF((Table2[[#This Row],[Number of Users]]-Table2[[#This Row],[Licenses Bought]]) &gt; 0,(Table2[[#This Row],[Number of Users]]-Table2[[#This Row],[Licenses Bought]]),0)</f>
        <v>3</v>
      </c>
      <c r="F1009" s="1">
        <v>44136</v>
      </c>
      <c r="G1009">
        <v>0</v>
      </c>
      <c r="H1009" s="4">
        <v>10</v>
      </c>
      <c r="I1009">
        <f xml:space="preserve"> IF(Table2[[#This Row],[Sales Month]]=MAX(Table2[Sales Month]),Table2[[#This Row],[Upsell $ Per Non-Paying User]]*Table2[[#This Row],[Non-Paying Users]],0)</f>
        <v>0</v>
      </c>
      <c r="J1009" s="7" t="str" cm="1">
        <f t="array" ref="J1009">_xlfn.IFS(Table2[[#This Row],[Current Upsell $ ]]=0,"",Table2[[#This Row],[Current Upsell $ ]]&gt;=400,"High",Table2[[#This Row],[Current Upsell $ ]]&gt;=100,"Medium", Table2[[#This Row],[Current Upsell $ ]]&lt;100,"Low")</f>
        <v/>
      </c>
      <c r="K10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0" spans="1:11" x14ac:dyDescent="0.2">
      <c r="A1010">
        <v>100098</v>
      </c>
      <c r="B1010" t="s">
        <v>3</v>
      </c>
      <c r="C1010">
        <v>0</v>
      </c>
      <c r="D1010">
        <v>3</v>
      </c>
      <c r="E1010">
        <f>IF((Table2[[#This Row],[Number of Users]]-Table2[[#This Row],[Licenses Bought]]) &gt; 0,(Table2[[#This Row],[Number of Users]]-Table2[[#This Row],[Licenses Bought]]),0)</f>
        <v>3</v>
      </c>
      <c r="F1010" s="1">
        <v>44166</v>
      </c>
      <c r="G1010">
        <v>0</v>
      </c>
      <c r="H1010" s="4">
        <v>10</v>
      </c>
      <c r="I1010">
        <f xml:space="preserve"> IF(Table2[[#This Row],[Sales Month]]=MAX(Table2[Sales Month]),Table2[[#This Row],[Upsell $ Per Non-Paying User]]*Table2[[#This Row],[Non-Paying Users]],0)</f>
        <v>0</v>
      </c>
      <c r="J1010" s="7" t="str" cm="1">
        <f t="array" ref="J1010">_xlfn.IFS(Table2[[#This Row],[Current Upsell $ ]]=0,"",Table2[[#This Row],[Current Upsell $ ]]&gt;=400,"High",Table2[[#This Row],[Current Upsell $ ]]&gt;=100,"Medium", Table2[[#This Row],[Current Upsell $ ]]&lt;100,"Low")</f>
        <v/>
      </c>
      <c r="K10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1" spans="1:11" x14ac:dyDescent="0.2">
      <c r="A1011">
        <v>100098</v>
      </c>
      <c r="B1011" t="s">
        <v>3</v>
      </c>
      <c r="C1011">
        <v>0</v>
      </c>
      <c r="D1011">
        <v>3</v>
      </c>
      <c r="E1011">
        <f>IF((Table2[[#This Row],[Number of Users]]-Table2[[#This Row],[Licenses Bought]]) &gt; 0,(Table2[[#This Row],[Number of Users]]-Table2[[#This Row],[Licenses Bought]]),0)</f>
        <v>3</v>
      </c>
      <c r="F1011" s="1">
        <v>44197</v>
      </c>
      <c r="G1011">
        <v>0</v>
      </c>
      <c r="H1011" s="4">
        <v>10</v>
      </c>
      <c r="I1011">
        <f xml:space="preserve"> IF(Table2[[#This Row],[Sales Month]]=MAX(Table2[Sales Month]),Table2[[#This Row],[Upsell $ Per Non-Paying User]]*Table2[[#This Row],[Non-Paying Users]],0)</f>
        <v>0</v>
      </c>
      <c r="J1011" s="7" t="str" cm="1">
        <f t="array" ref="J1011">_xlfn.IFS(Table2[[#This Row],[Current Upsell $ ]]=0,"",Table2[[#This Row],[Current Upsell $ ]]&gt;=400,"High",Table2[[#This Row],[Current Upsell $ ]]&gt;=100,"Medium", Table2[[#This Row],[Current Upsell $ ]]&lt;100,"Low")</f>
        <v/>
      </c>
      <c r="K10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2" spans="1:11" x14ac:dyDescent="0.2">
      <c r="A1012">
        <v>100099</v>
      </c>
      <c r="B1012" t="s">
        <v>3</v>
      </c>
      <c r="C1012">
        <v>0</v>
      </c>
      <c r="D1012">
        <v>3</v>
      </c>
      <c r="E1012">
        <f>IF((Table2[[#This Row],[Number of Users]]-Table2[[#This Row],[Licenses Bought]]) &gt; 0,(Table2[[#This Row],[Number of Users]]-Table2[[#This Row],[Licenses Bought]]),0)</f>
        <v>3</v>
      </c>
      <c r="F1012" s="1">
        <v>44044</v>
      </c>
      <c r="G1012">
        <v>0</v>
      </c>
      <c r="H1012" s="4">
        <v>10</v>
      </c>
      <c r="I1012">
        <f xml:space="preserve"> IF(Table2[[#This Row],[Sales Month]]=MAX(Table2[Sales Month]),Table2[[#This Row],[Upsell $ Per Non-Paying User]]*Table2[[#This Row],[Non-Paying Users]],0)</f>
        <v>0</v>
      </c>
      <c r="J1012" s="7" t="str" cm="1">
        <f t="array" ref="J1012">_xlfn.IFS(Table2[[#This Row],[Current Upsell $ ]]=0,"",Table2[[#This Row],[Current Upsell $ ]]&gt;=400,"High",Table2[[#This Row],[Current Upsell $ ]]&gt;=100,"Medium", Table2[[#This Row],[Current Upsell $ ]]&lt;100,"Low")</f>
        <v/>
      </c>
      <c r="K10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3" spans="1:11" x14ac:dyDescent="0.2">
      <c r="A1013">
        <v>100099</v>
      </c>
      <c r="B1013" t="s">
        <v>3</v>
      </c>
      <c r="C1013">
        <v>0</v>
      </c>
      <c r="D1013">
        <v>2</v>
      </c>
      <c r="E1013">
        <f>IF((Table2[[#This Row],[Number of Users]]-Table2[[#This Row],[Licenses Bought]]) &gt; 0,(Table2[[#This Row],[Number of Users]]-Table2[[#This Row],[Licenses Bought]]),0)</f>
        <v>2</v>
      </c>
      <c r="F1013" s="1">
        <v>44075</v>
      </c>
      <c r="G1013">
        <v>0</v>
      </c>
      <c r="H1013" s="4">
        <v>10</v>
      </c>
      <c r="I1013">
        <f xml:space="preserve"> IF(Table2[[#This Row],[Sales Month]]=MAX(Table2[Sales Month]),Table2[[#This Row],[Upsell $ Per Non-Paying User]]*Table2[[#This Row],[Non-Paying Users]],0)</f>
        <v>0</v>
      </c>
      <c r="J1013" s="7" t="str" cm="1">
        <f t="array" ref="J1013">_xlfn.IFS(Table2[[#This Row],[Current Upsell $ ]]=0,"",Table2[[#This Row],[Current Upsell $ ]]&gt;=400,"High",Table2[[#This Row],[Current Upsell $ ]]&gt;=100,"Medium", Table2[[#This Row],[Current Upsell $ ]]&lt;100,"Low")</f>
        <v/>
      </c>
      <c r="K10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4" spans="1:11" x14ac:dyDescent="0.2">
      <c r="A1014">
        <v>100099</v>
      </c>
      <c r="B1014" t="s">
        <v>3</v>
      </c>
      <c r="C1014">
        <v>0</v>
      </c>
      <c r="D1014">
        <v>3</v>
      </c>
      <c r="E1014">
        <f>IF((Table2[[#This Row],[Number of Users]]-Table2[[#This Row],[Licenses Bought]]) &gt; 0,(Table2[[#This Row],[Number of Users]]-Table2[[#This Row],[Licenses Bought]]),0)</f>
        <v>3</v>
      </c>
      <c r="F1014" s="1">
        <v>44105</v>
      </c>
      <c r="G1014">
        <v>0</v>
      </c>
      <c r="H1014" s="4">
        <v>10</v>
      </c>
      <c r="I1014">
        <f xml:space="preserve"> IF(Table2[[#This Row],[Sales Month]]=MAX(Table2[Sales Month]),Table2[[#This Row],[Upsell $ Per Non-Paying User]]*Table2[[#This Row],[Non-Paying Users]],0)</f>
        <v>0</v>
      </c>
      <c r="J1014" s="7" t="str" cm="1">
        <f t="array" ref="J1014">_xlfn.IFS(Table2[[#This Row],[Current Upsell $ ]]=0,"",Table2[[#This Row],[Current Upsell $ ]]&gt;=400,"High",Table2[[#This Row],[Current Upsell $ ]]&gt;=100,"Medium", Table2[[#This Row],[Current Upsell $ ]]&lt;100,"Low")</f>
        <v/>
      </c>
      <c r="K10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5" spans="1:11" x14ac:dyDescent="0.2">
      <c r="A1015">
        <v>100100</v>
      </c>
      <c r="B1015" t="s">
        <v>3</v>
      </c>
      <c r="C1015">
        <v>0</v>
      </c>
      <c r="D1015">
        <v>3</v>
      </c>
      <c r="E1015">
        <f>IF((Table2[[#This Row],[Number of Users]]-Table2[[#This Row],[Licenses Bought]]) &gt; 0,(Table2[[#This Row],[Number of Users]]-Table2[[#This Row],[Licenses Bought]]),0)</f>
        <v>3</v>
      </c>
      <c r="F1015" s="1">
        <v>44044</v>
      </c>
      <c r="G1015">
        <v>0</v>
      </c>
      <c r="H1015" s="4">
        <v>10</v>
      </c>
      <c r="I1015">
        <f xml:space="preserve"> IF(Table2[[#This Row],[Sales Month]]=MAX(Table2[Sales Month]),Table2[[#This Row],[Upsell $ Per Non-Paying User]]*Table2[[#This Row],[Non-Paying Users]],0)</f>
        <v>0</v>
      </c>
      <c r="J1015" s="7" t="str" cm="1">
        <f t="array" ref="J1015">_xlfn.IFS(Table2[[#This Row],[Current Upsell $ ]]=0,"",Table2[[#This Row],[Current Upsell $ ]]&gt;=400,"High",Table2[[#This Row],[Current Upsell $ ]]&gt;=100,"Medium", Table2[[#This Row],[Current Upsell $ ]]&lt;100,"Low")</f>
        <v/>
      </c>
      <c r="K10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6" spans="1:11" x14ac:dyDescent="0.2">
      <c r="A1016">
        <v>100100</v>
      </c>
      <c r="B1016" t="s">
        <v>3</v>
      </c>
      <c r="C1016">
        <v>0</v>
      </c>
      <c r="D1016">
        <v>3</v>
      </c>
      <c r="E1016">
        <f>IF((Table2[[#This Row],[Number of Users]]-Table2[[#This Row],[Licenses Bought]]) &gt; 0,(Table2[[#This Row],[Number of Users]]-Table2[[#This Row],[Licenses Bought]]),0)</f>
        <v>3</v>
      </c>
      <c r="F1016" s="1">
        <v>44075</v>
      </c>
      <c r="G1016">
        <v>0</v>
      </c>
      <c r="H1016" s="4">
        <v>10</v>
      </c>
      <c r="I1016">
        <f xml:space="preserve"> IF(Table2[[#This Row],[Sales Month]]=MAX(Table2[Sales Month]),Table2[[#This Row],[Upsell $ Per Non-Paying User]]*Table2[[#This Row],[Non-Paying Users]],0)</f>
        <v>0</v>
      </c>
      <c r="J1016" s="7" t="str" cm="1">
        <f t="array" ref="J1016">_xlfn.IFS(Table2[[#This Row],[Current Upsell $ ]]=0,"",Table2[[#This Row],[Current Upsell $ ]]&gt;=400,"High",Table2[[#This Row],[Current Upsell $ ]]&gt;=100,"Medium", Table2[[#This Row],[Current Upsell $ ]]&lt;100,"Low")</f>
        <v/>
      </c>
      <c r="K10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7" spans="1:11" x14ac:dyDescent="0.2">
      <c r="A1017">
        <v>100100</v>
      </c>
      <c r="B1017" t="s">
        <v>3</v>
      </c>
      <c r="C1017">
        <v>0</v>
      </c>
      <c r="D1017">
        <v>3</v>
      </c>
      <c r="E1017">
        <f>IF((Table2[[#This Row],[Number of Users]]-Table2[[#This Row],[Licenses Bought]]) &gt; 0,(Table2[[#This Row],[Number of Users]]-Table2[[#This Row],[Licenses Bought]]),0)</f>
        <v>3</v>
      </c>
      <c r="F1017" s="1">
        <v>44105</v>
      </c>
      <c r="G1017">
        <v>0</v>
      </c>
      <c r="H1017" s="4">
        <v>10</v>
      </c>
      <c r="I1017">
        <f xml:space="preserve"> IF(Table2[[#This Row],[Sales Month]]=MAX(Table2[Sales Month]),Table2[[#This Row],[Upsell $ Per Non-Paying User]]*Table2[[#This Row],[Non-Paying Users]],0)</f>
        <v>0</v>
      </c>
      <c r="J1017" s="7" t="str" cm="1">
        <f t="array" ref="J1017">_xlfn.IFS(Table2[[#This Row],[Current Upsell $ ]]=0,"",Table2[[#This Row],[Current Upsell $ ]]&gt;=400,"High",Table2[[#This Row],[Current Upsell $ ]]&gt;=100,"Medium", Table2[[#This Row],[Current Upsell $ ]]&lt;100,"Low")</f>
        <v/>
      </c>
      <c r="K10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8" spans="1:11" x14ac:dyDescent="0.2">
      <c r="A1018">
        <v>100100</v>
      </c>
      <c r="B1018" t="s">
        <v>3</v>
      </c>
      <c r="C1018">
        <v>0</v>
      </c>
      <c r="D1018">
        <v>3</v>
      </c>
      <c r="E1018">
        <f>IF((Table2[[#This Row],[Number of Users]]-Table2[[#This Row],[Licenses Bought]]) &gt; 0,(Table2[[#This Row],[Number of Users]]-Table2[[#This Row],[Licenses Bought]]),0)</f>
        <v>3</v>
      </c>
      <c r="F1018" s="1">
        <v>44136</v>
      </c>
      <c r="G1018">
        <v>0</v>
      </c>
      <c r="H1018" s="4">
        <v>10</v>
      </c>
      <c r="I1018">
        <f xml:space="preserve"> IF(Table2[[#This Row],[Sales Month]]=MAX(Table2[Sales Month]),Table2[[#This Row],[Upsell $ Per Non-Paying User]]*Table2[[#This Row],[Non-Paying Users]],0)</f>
        <v>0</v>
      </c>
      <c r="J1018" s="7" t="str" cm="1">
        <f t="array" ref="J1018">_xlfn.IFS(Table2[[#This Row],[Current Upsell $ ]]=0,"",Table2[[#This Row],[Current Upsell $ ]]&gt;=400,"High",Table2[[#This Row],[Current Upsell $ ]]&gt;=100,"Medium", Table2[[#This Row],[Current Upsell $ ]]&lt;100,"Low")</f>
        <v/>
      </c>
      <c r="K10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19" spans="1:11" x14ac:dyDescent="0.2">
      <c r="A1019">
        <v>100100</v>
      </c>
      <c r="B1019" t="s">
        <v>3</v>
      </c>
      <c r="C1019">
        <v>0</v>
      </c>
      <c r="D1019">
        <v>3</v>
      </c>
      <c r="E1019">
        <f>IF((Table2[[#This Row],[Number of Users]]-Table2[[#This Row],[Licenses Bought]]) &gt; 0,(Table2[[#This Row],[Number of Users]]-Table2[[#This Row],[Licenses Bought]]),0)</f>
        <v>3</v>
      </c>
      <c r="F1019" s="1">
        <v>44166</v>
      </c>
      <c r="G1019">
        <v>0</v>
      </c>
      <c r="H1019" s="4">
        <v>10</v>
      </c>
      <c r="I1019">
        <f xml:space="preserve"> IF(Table2[[#This Row],[Sales Month]]=MAX(Table2[Sales Month]),Table2[[#This Row],[Upsell $ Per Non-Paying User]]*Table2[[#This Row],[Non-Paying Users]],0)</f>
        <v>0</v>
      </c>
      <c r="J1019" s="7" t="str" cm="1">
        <f t="array" ref="J1019">_xlfn.IFS(Table2[[#This Row],[Current Upsell $ ]]=0,"",Table2[[#This Row],[Current Upsell $ ]]&gt;=400,"High",Table2[[#This Row],[Current Upsell $ ]]&gt;=100,"Medium", Table2[[#This Row],[Current Upsell $ ]]&lt;100,"Low")</f>
        <v/>
      </c>
      <c r="K10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0" spans="1:11" x14ac:dyDescent="0.2">
      <c r="A1020">
        <v>100100</v>
      </c>
      <c r="B1020" t="s">
        <v>3</v>
      </c>
      <c r="C1020">
        <v>0</v>
      </c>
      <c r="D1020">
        <v>3</v>
      </c>
      <c r="E1020">
        <f>IF((Table2[[#This Row],[Number of Users]]-Table2[[#This Row],[Licenses Bought]]) &gt; 0,(Table2[[#This Row],[Number of Users]]-Table2[[#This Row],[Licenses Bought]]),0)</f>
        <v>3</v>
      </c>
      <c r="F1020" s="1">
        <v>44197</v>
      </c>
      <c r="G1020">
        <v>0</v>
      </c>
      <c r="H1020" s="4">
        <v>10</v>
      </c>
      <c r="I1020">
        <f xml:space="preserve"> IF(Table2[[#This Row],[Sales Month]]=MAX(Table2[Sales Month]),Table2[[#This Row],[Upsell $ Per Non-Paying User]]*Table2[[#This Row],[Non-Paying Users]],0)</f>
        <v>0</v>
      </c>
      <c r="J1020" s="7" t="str" cm="1">
        <f t="array" ref="J1020">_xlfn.IFS(Table2[[#This Row],[Current Upsell $ ]]=0,"",Table2[[#This Row],[Current Upsell $ ]]&gt;=400,"High",Table2[[#This Row],[Current Upsell $ ]]&gt;=100,"Medium", Table2[[#This Row],[Current Upsell $ ]]&lt;100,"Low")</f>
        <v/>
      </c>
      <c r="K10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1" spans="1:11" x14ac:dyDescent="0.2">
      <c r="A1021">
        <v>100100</v>
      </c>
      <c r="B1021" t="s">
        <v>3</v>
      </c>
      <c r="C1021">
        <v>0</v>
      </c>
      <c r="D1021">
        <v>3</v>
      </c>
      <c r="E1021">
        <f>IF((Table2[[#This Row],[Number of Users]]-Table2[[#This Row],[Licenses Bought]]) &gt; 0,(Table2[[#This Row],[Number of Users]]-Table2[[#This Row],[Licenses Bought]]),0)</f>
        <v>3</v>
      </c>
      <c r="F1021" s="1">
        <v>44228</v>
      </c>
      <c r="G1021">
        <v>0</v>
      </c>
      <c r="H1021" s="4">
        <v>10</v>
      </c>
      <c r="I1021">
        <f xml:space="preserve"> IF(Table2[[#This Row],[Sales Month]]=MAX(Table2[Sales Month]),Table2[[#This Row],[Upsell $ Per Non-Paying User]]*Table2[[#This Row],[Non-Paying Users]],0)</f>
        <v>0</v>
      </c>
      <c r="J1021" s="7" t="str" cm="1">
        <f t="array" ref="J1021">_xlfn.IFS(Table2[[#This Row],[Current Upsell $ ]]=0,"",Table2[[#This Row],[Current Upsell $ ]]&gt;=400,"High",Table2[[#This Row],[Current Upsell $ ]]&gt;=100,"Medium", Table2[[#This Row],[Current Upsell $ ]]&lt;100,"Low")</f>
        <v/>
      </c>
      <c r="K10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2" spans="1:11" x14ac:dyDescent="0.2">
      <c r="A1022">
        <v>100100</v>
      </c>
      <c r="B1022" t="s">
        <v>3</v>
      </c>
      <c r="C1022">
        <v>0</v>
      </c>
      <c r="D1022">
        <v>3</v>
      </c>
      <c r="E1022">
        <f>IF((Table2[[#This Row],[Number of Users]]-Table2[[#This Row],[Licenses Bought]]) &gt; 0,(Table2[[#This Row],[Number of Users]]-Table2[[#This Row],[Licenses Bought]]),0)</f>
        <v>3</v>
      </c>
      <c r="F1022" s="1">
        <v>44256</v>
      </c>
      <c r="G1022">
        <v>0</v>
      </c>
      <c r="H1022" s="4">
        <v>10</v>
      </c>
      <c r="I1022">
        <f xml:space="preserve"> IF(Table2[[#This Row],[Sales Month]]=MAX(Table2[Sales Month]),Table2[[#This Row],[Upsell $ Per Non-Paying User]]*Table2[[#This Row],[Non-Paying Users]],0)</f>
        <v>0</v>
      </c>
      <c r="J1022" s="7" t="str" cm="1">
        <f t="array" ref="J1022">_xlfn.IFS(Table2[[#This Row],[Current Upsell $ ]]=0,"",Table2[[#This Row],[Current Upsell $ ]]&gt;=400,"High",Table2[[#This Row],[Current Upsell $ ]]&gt;=100,"Medium", Table2[[#This Row],[Current Upsell $ ]]&lt;100,"Low")</f>
        <v/>
      </c>
      <c r="K10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3" spans="1:11" x14ac:dyDescent="0.2">
      <c r="A1023">
        <v>100101</v>
      </c>
      <c r="B1023" t="s">
        <v>3</v>
      </c>
      <c r="C1023">
        <v>0</v>
      </c>
      <c r="D1023">
        <v>2</v>
      </c>
      <c r="E1023">
        <f>IF((Table2[[#This Row],[Number of Users]]-Table2[[#This Row],[Licenses Bought]]) &gt; 0,(Table2[[#This Row],[Number of Users]]-Table2[[#This Row],[Licenses Bought]]),0)</f>
        <v>2</v>
      </c>
      <c r="F1023" s="1">
        <v>44044</v>
      </c>
      <c r="G1023">
        <v>0</v>
      </c>
      <c r="H1023" s="4">
        <v>10</v>
      </c>
      <c r="I1023">
        <f xml:space="preserve"> IF(Table2[[#This Row],[Sales Month]]=MAX(Table2[Sales Month]),Table2[[#This Row],[Upsell $ Per Non-Paying User]]*Table2[[#This Row],[Non-Paying Users]],0)</f>
        <v>0</v>
      </c>
      <c r="J1023" s="7" t="str" cm="1">
        <f t="array" ref="J1023">_xlfn.IFS(Table2[[#This Row],[Current Upsell $ ]]=0,"",Table2[[#This Row],[Current Upsell $ ]]&gt;=400,"High",Table2[[#This Row],[Current Upsell $ ]]&gt;=100,"Medium", Table2[[#This Row],[Current Upsell $ ]]&lt;100,"Low")</f>
        <v/>
      </c>
      <c r="K10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4" spans="1:11" x14ac:dyDescent="0.2">
      <c r="A1024">
        <v>100101</v>
      </c>
      <c r="B1024" t="s">
        <v>3</v>
      </c>
      <c r="C1024">
        <v>0</v>
      </c>
      <c r="D1024">
        <v>2</v>
      </c>
      <c r="E1024">
        <f>IF((Table2[[#This Row],[Number of Users]]-Table2[[#This Row],[Licenses Bought]]) &gt; 0,(Table2[[#This Row],[Number of Users]]-Table2[[#This Row],[Licenses Bought]]),0)</f>
        <v>2</v>
      </c>
      <c r="F1024" s="1">
        <v>44075</v>
      </c>
      <c r="G1024">
        <v>0</v>
      </c>
      <c r="H1024" s="4">
        <v>10</v>
      </c>
      <c r="I1024">
        <f xml:space="preserve"> IF(Table2[[#This Row],[Sales Month]]=MAX(Table2[Sales Month]),Table2[[#This Row],[Upsell $ Per Non-Paying User]]*Table2[[#This Row],[Non-Paying Users]],0)</f>
        <v>0</v>
      </c>
      <c r="J1024" s="7" t="str" cm="1">
        <f t="array" ref="J1024">_xlfn.IFS(Table2[[#This Row],[Current Upsell $ ]]=0,"",Table2[[#This Row],[Current Upsell $ ]]&gt;=400,"High",Table2[[#This Row],[Current Upsell $ ]]&gt;=100,"Medium", Table2[[#This Row],[Current Upsell $ ]]&lt;100,"Low")</f>
        <v/>
      </c>
      <c r="K10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5" spans="1:11" x14ac:dyDescent="0.2">
      <c r="A1025">
        <v>100101</v>
      </c>
      <c r="B1025" t="s">
        <v>3</v>
      </c>
      <c r="C1025">
        <v>0</v>
      </c>
      <c r="D1025">
        <v>2</v>
      </c>
      <c r="E1025">
        <f>IF((Table2[[#This Row],[Number of Users]]-Table2[[#This Row],[Licenses Bought]]) &gt; 0,(Table2[[#This Row],[Number of Users]]-Table2[[#This Row],[Licenses Bought]]),0)</f>
        <v>2</v>
      </c>
      <c r="F1025" s="1">
        <v>44105</v>
      </c>
      <c r="G1025">
        <v>0</v>
      </c>
      <c r="H1025" s="4">
        <v>10</v>
      </c>
      <c r="I1025">
        <f xml:space="preserve"> IF(Table2[[#This Row],[Sales Month]]=MAX(Table2[Sales Month]),Table2[[#This Row],[Upsell $ Per Non-Paying User]]*Table2[[#This Row],[Non-Paying Users]],0)</f>
        <v>0</v>
      </c>
      <c r="J1025" s="7" t="str" cm="1">
        <f t="array" ref="J1025">_xlfn.IFS(Table2[[#This Row],[Current Upsell $ ]]=0,"",Table2[[#This Row],[Current Upsell $ ]]&gt;=400,"High",Table2[[#This Row],[Current Upsell $ ]]&gt;=100,"Medium", Table2[[#This Row],[Current Upsell $ ]]&lt;100,"Low")</f>
        <v/>
      </c>
      <c r="K10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6" spans="1:11" x14ac:dyDescent="0.2">
      <c r="A1026">
        <v>100102</v>
      </c>
      <c r="B1026" t="s">
        <v>3</v>
      </c>
      <c r="C1026">
        <v>0</v>
      </c>
      <c r="D1026">
        <v>2</v>
      </c>
      <c r="E1026">
        <f>IF((Table2[[#This Row],[Number of Users]]-Table2[[#This Row],[Licenses Bought]]) &gt; 0,(Table2[[#This Row],[Number of Users]]-Table2[[#This Row],[Licenses Bought]]),0)</f>
        <v>2</v>
      </c>
      <c r="F1026" s="1">
        <v>44044</v>
      </c>
      <c r="G1026">
        <v>0</v>
      </c>
      <c r="H1026" s="4">
        <v>10</v>
      </c>
      <c r="I1026">
        <f xml:space="preserve"> IF(Table2[[#This Row],[Sales Month]]=MAX(Table2[Sales Month]),Table2[[#This Row],[Upsell $ Per Non-Paying User]]*Table2[[#This Row],[Non-Paying Users]],0)</f>
        <v>0</v>
      </c>
      <c r="J1026" s="7" t="str" cm="1">
        <f t="array" ref="J1026">_xlfn.IFS(Table2[[#This Row],[Current Upsell $ ]]=0,"",Table2[[#This Row],[Current Upsell $ ]]&gt;=400,"High",Table2[[#This Row],[Current Upsell $ ]]&gt;=100,"Medium", Table2[[#This Row],[Current Upsell $ ]]&lt;100,"Low")</f>
        <v/>
      </c>
      <c r="K10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7" spans="1:11" x14ac:dyDescent="0.2">
      <c r="A1027">
        <v>100102</v>
      </c>
      <c r="B1027" t="s">
        <v>3</v>
      </c>
      <c r="C1027">
        <v>0</v>
      </c>
      <c r="D1027">
        <v>2</v>
      </c>
      <c r="E1027">
        <f>IF((Table2[[#This Row],[Number of Users]]-Table2[[#This Row],[Licenses Bought]]) &gt; 0,(Table2[[#This Row],[Number of Users]]-Table2[[#This Row],[Licenses Bought]]),0)</f>
        <v>2</v>
      </c>
      <c r="F1027" s="1">
        <v>44075</v>
      </c>
      <c r="G1027">
        <v>0</v>
      </c>
      <c r="H1027" s="4">
        <v>10</v>
      </c>
      <c r="I1027">
        <f xml:space="preserve"> IF(Table2[[#This Row],[Sales Month]]=MAX(Table2[Sales Month]),Table2[[#This Row],[Upsell $ Per Non-Paying User]]*Table2[[#This Row],[Non-Paying Users]],0)</f>
        <v>0</v>
      </c>
      <c r="J1027" s="7" t="str" cm="1">
        <f t="array" ref="J1027">_xlfn.IFS(Table2[[#This Row],[Current Upsell $ ]]=0,"",Table2[[#This Row],[Current Upsell $ ]]&gt;=400,"High",Table2[[#This Row],[Current Upsell $ ]]&gt;=100,"Medium", Table2[[#This Row],[Current Upsell $ ]]&lt;100,"Low")</f>
        <v/>
      </c>
      <c r="K10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8" spans="1:11" x14ac:dyDescent="0.2">
      <c r="A1028">
        <v>100102</v>
      </c>
      <c r="B1028" t="s">
        <v>3</v>
      </c>
      <c r="C1028">
        <v>0</v>
      </c>
      <c r="D1028">
        <v>2</v>
      </c>
      <c r="E1028">
        <f>IF((Table2[[#This Row],[Number of Users]]-Table2[[#This Row],[Licenses Bought]]) &gt; 0,(Table2[[#This Row],[Number of Users]]-Table2[[#This Row],[Licenses Bought]]),0)</f>
        <v>2</v>
      </c>
      <c r="F1028" s="1">
        <v>44105</v>
      </c>
      <c r="G1028">
        <v>0</v>
      </c>
      <c r="H1028" s="4">
        <v>10</v>
      </c>
      <c r="I1028">
        <f xml:space="preserve"> IF(Table2[[#This Row],[Sales Month]]=MAX(Table2[Sales Month]),Table2[[#This Row],[Upsell $ Per Non-Paying User]]*Table2[[#This Row],[Non-Paying Users]],0)</f>
        <v>0</v>
      </c>
      <c r="J1028" s="7" t="str" cm="1">
        <f t="array" ref="J1028">_xlfn.IFS(Table2[[#This Row],[Current Upsell $ ]]=0,"",Table2[[#This Row],[Current Upsell $ ]]&gt;=400,"High",Table2[[#This Row],[Current Upsell $ ]]&gt;=100,"Medium", Table2[[#This Row],[Current Upsell $ ]]&lt;100,"Low")</f>
        <v/>
      </c>
      <c r="K10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29" spans="1:11" x14ac:dyDescent="0.2">
      <c r="A1029">
        <v>100103</v>
      </c>
      <c r="B1029" t="s">
        <v>3</v>
      </c>
      <c r="C1029">
        <v>0</v>
      </c>
      <c r="D1029">
        <v>2</v>
      </c>
      <c r="E1029">
        <f>IF((Table2[[#This Row],[Number of Users]]-Table2[[#This Row],[Licenses Bought]]) &gt; 0,(Table2[[#This Row],[Number of Users]]-Table2[[#This Row],[Licenses Bought]]),0)</f>
        <v>2</v>
      </c>
      <c r="F1029" s="1">
        <v>44044</v>
      </c>
      <c r="G1029">
        <v>0</v>
      </c>
      <c r="H1029" s="4">
        <v>10</v>
      </c>
      <c r="I1029">
        <f xml:space="preserve"> IF(Table2[[#This Row],[Sales Month]]=MAX(Table2[Sales Month]),Table2[[#This Row],[Upsell $ Per Non-Paying User]]*Table2[[#This Row],[Non-Paying Users]],0)</f>
        <v>0</v>
      </c>
      <c r="J1029" s="7" t="str" cm="1">
        <f t="array" ref="J1029">_xlfn.IFS(Table2[[#This Row],[Current Upsell $ ]]=0,"",Table2[[#This Row],[Current Upsell $ ]]&gt;=400,"High",Table2[[#This Row],[Current Upsell $ ]]&gt;=100,"Medium", Table2[[#This Row],[Current Upsell $ ]]&lt;100,"Low")</f>
        <v/>
      </c>
      <c r="K10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0" spans="1:11" x14ac:dyDescent="0.2">
      <c r="A1030">
        <v>100103</v>
      </c>
      <c r="B1030" t="s">
        <v>3</v>
      </c>
      <c r="C1030">
        <v>0</v>
      </c>
      <c r="D1030">
        <v>1</v>
      </c>
      <c r="E1030">
        <f>IF((Table2[[#This Row],[Number of Users]]-Table2[[#This Row],[Licenses Bought]]) &gt; 0,(Table2[[#This Row],[Number of Users]]-Table2[[#This Row],[Licenses Bought]]),0)</f>
        <v>1</v>
      </c>
      <c r="F1030" s="1">
        <v>44075</v>
      </c>
      <c r="G1030">
        <v>0</v>
      </c>
      <c r="H1030" s="4">
        <v>10</v>
      </c>
      <c r="I1030">
        <f xml:space="preserve"> IF(Table2[[#This Row],[Sales Month]]=MAX(Table2[Sales Month]),Table2[[#This Row],[Upsell $ Per Non-Paying User]]*Table2[[#This Row],[Non-Paying Users]],0)</f>
        <v>0</v>
      </c>
      <c r="J1030" s="7" t="str" cm="1">
        <f t="array" ref="J1030">_xlfn.IFS(Table2[[#This Row],[Current Upsell $ ]]=0,"",Table2[[#This Row],[Current Upsell $ ]]&gt;=400,"High",Table2[[#This Row],[Current Upsell $ ]]&gt;=100,"Medium", Table2[[#This Row],[Current Upsell $ ]]&lt;100,"Low")</f>
        <v/>
      </c>
      <c r="K10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1" spans="1:11" x14ac:dyDescent="0.2">
      <c r="A1031">
        <v>100103</v>
      </c>
      <c r="B1031" t="s">
        <v>3</v>
      </c>
      <c r="C1031">
        <v>0</v>
      </c>
      <c r="D1031">
        <v>2</v>
      </c>
      <c r="E1031">
        <f>IF((Table2[[#This Row],[Number of Users]]-Table2[[#This Row],[Licenses Bought]]) &gt; 0,(Table2[[#This Row],[Number of Users]]-Table2[[#This Row],[Licenses Bought]]),0)</f>
        <v>2</v>
      </c>
      <c r="F1031" s="1">
        <v>44105</v>
      </c>
      <c r="G1031">
        <v>0</v>
      </c>
      <c r="H1031" s="4">
        <v>10</v>
      </c>
      <c r="I1031">
        <f xml:space="preserve"> IF(Table2[[#This Row],[Sales Month]]=MAX(Table2[Sales Month]),Table2[[#This Row],[Upsell $ Per Non-Paying User]]*Table2[[#This Row],[Non-Paying Users]],0)</f>
        <v>0</v>
      </c>
      <c r="J1031" s="7" t="str" cm="1">
        <f t="array" ref="J1031">_xlfn.IFS(Table2[[#This Row],[Current Upsell $ ]]=0,"",Table2[[#This Row],[Current Upsell $ ]]&gt;=400,"High",Table2[[#This Row],[Current Upsell $ ]]&gt;=100,"Medium", Table2[[#This Row],[Current Upsell $ ]]&lt;100,"Low")</f>
        <v/>
      </c>
      <c r="K10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2" spans="1:11" x14ac:dyDescent="0.2">
      <c r="A1032">
        <v>100103</v>
      </c>
      <c r="B1032" t="s">
        <v>3</v>
      </c>
      <c r="C1032">
        <v>0</v>
      </c>
      <c r="D1032">
        <v>2</v>
      </c>
      <c r="E1032">
        <f>IF((Table2[[#This Row],[Number of Users]]-Table2[[#This Row],[Licenses Bought]]) &gt; 0,(Table2[[#This Row],[Number of Users]]-Table2[[#This Row],[Licenses Bought]]),0)</f>
        <v>2</v>
      </c>
      <c r="F1032" s="1">
        <v>44136</v>
      </c>
      <c r="G1032">
        <v>0</v>
      </c>
      <c r="H1032" s="4">
        <v>10</v>
      </c>
      <c r="I1032">
        <f xml:space="preserve"> IF(Table2[[#This Row],[Sales Month]]=MAX(Table2[Sales Month]),Table2[[#This Row],[Upsell $ Per Non-Paying User]]*Table2[[#This Row],[Non-Paying Users]],0)</f>
        <v>0</v>
      </c>
      <c r="J1032" s="7" t="str" cm="1">
        <f t="array" ref="J1032">_xlfn.IFS(Table2[[#This Row],[Current Upsell $ ]]=0,"",Table2[[#This Row],[Current Upsell $ ]]&gt;=400,"High",Table2[[#This Row],[Current Upsell $ ]]&gt;=100,"Medium", Table2[[#This Row],[Current Upsell $ ]]&lt;100,"Low")</f>
        <v/>
      </c>
      <c r="K10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3" spans="1:11" x14ac:dyDescent="0.2">
      <c r="A1033">
        <v>100103</v>
      </c>
      <c r="B1033" t="s">
        <v>3</v>
      </c>
      <c r="C1033">
        <v>0</v>
      </c>
      <c r="D1033">
        <v>2</v>
      </c>
      <c r="E1033">
        <f>IF((Table2[[#This Row],[Number of Users]]-Table2[[#This Row],[Licenses Bought]]) &gt; 0,(Table2[[#This Row],[Number of Users]]-Table2[[#This Row],[Licenses Bought]]),0)</f>
        <v>2</v>
      </c>
      <c r="F1033" s="1">
        <v>44166</v>
      </c>
      <c r="G1033">
        <v>0</v>
      </c>
      <c r="H1033" s="4">
        <v>10</v>
      </c>
      <c r="I1033">
        <f xml:space="preserve"> IF(Table2[[#This Row],[Sales Month]]=MAX(Table2[Sales Month]),Table2[[#This Row],[Upsell $ Per Non-Paying User]]*Table2[[#This Row],[Non-Paying Users]],0)</f>
        <v>0</v>
      </c>
      <c r="J1033" s="7" t="str" cm="1">
        <f t="array" ref="J1033">_xlfn.IFS(Table2[[#This Row],[Current Upsell $ ]]=0,"",Table2[[#This Row],[Current Upsell $ ]]&gt;=400,"High",Table2[[#This Row],[Current Upsell $ ]]&gt;=100,"Medium", Table2[[#This Row],[Current Upsell $ ]]&lt;100,"Low")</f>
        <v/>
      </c>
      <c r="K10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4" spans="1:11" x14ac:dyDescent="0.2">
      <c r="A1034">
        <v>100103</v>
      </c>
      <c r="B1034" t="s">
        <v>3</v>
      </c>
      <c r="C1034">
        <v>0</v>
      </c>
      <c r="D1034">
        <v>1</v>
      </c>
      <c r="E1034">
        <f>IF((Table2[[#This Row],[Number of Users]]-Table2[[#This Row],[Licenses Bought]]) &gt; 0,(Table2[[#This Row],[Number of Users]]-Table2[[#This Row],[Licenses Bought]]),0)</f>
        <v>1</v>
      </c>
      <c r="F1034" s="1">
        <v>44197</v>
      </c>
      <c r="G1034">
        <v>0</v>
      </c>
      <c r="H1034" s="4">
        <v>10</v>
      </c>
      <c r="I1034">
        <f xml:space="preserve"> IF(Table2[[#This Row],[Sales Month]]=MAX(Table2[Sales Month]),Table2[[#This Row],[Upsell $ Per Non-Paying User]]*Table2[[#This Row],[Non-Paying Users]],0)</f>
        <v>0</v>
      </c>
      <c r="J1034" s="7" t="str" cm="1">
        <f t="array" ref="J1034">_xlfn.IFS(Table2[[#This Row],[Current Upsell $ ]]=0,"",Table2[[#This Row],[Current Upsell $ ]]&gt;=400,"High",Table2[[#This Row],[Current Upsell $ ]]&gt;=100,"Medium", Table2[[#This Row],[Current Upsell $ ]]&lt;100,"Low")</f>
        <v/>
      </c>
      <c r="K10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5" spans="1:11" x14ac:dyDescent="0.2">
      <c r="A1035">
        <v>100103</v>
      </c>
      <c r="B1035" t="s">
        <v>3</v>
      </c>
      <c r="C1035">
        <v>0</v>
      </c>
      <c r="D1035">
        <v>2</v>
      </c>
      <c r="E1035">
        <f>IF((Table2[[#This Row],[Number of Users]]-Table2[[#This Row],[Licenses Bought]]) &gt; 0,(Table2[[#This Row],[Number of Users]]-Table2[[#This Row],[Licenses Bought]]),0)</f>
        <v>2</v>
      </c>
      <c r="F1035" s="1">
        <v>44228</v>
      </c>
      <c r="G1035">
        <v>0</v>
      </c>
      <c r="H1035" s="4">
        <v>10</v>
      </c>
      <c r="I1035">
        <f xml:space="preserve"> IF(Table2[[#This Row],[Sales Month]]=MAX(Table2[Sales Month]),Table2[[#This Row],[Upsell $ Per Non-Paying User]]*Table2[[#This Row],[Non-Paying Users]],0)</f>
        <v>0</v>
      </c>
      <c r="J1035" s="7" t="str" cm="1">
        <f t="array" ref="J1035">_xlfn.IFS(Table2[[#This Row],[Current Upsell $ ]]=0,"",Table2[[#This Row],[Current Upsell $ ]]&gt;=400,"High",Table2[[#This Row],[Current Upsell $ ]]&gt;=100,"Medium", Table2[[#This Row],[Current Upsell $ ]]&lt;100,"Low")</f>
        <v/>
      </c>
      <c r="K10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6" spans="1:11" x14ac:dyDescent="0.2">
      <c r="A1036">
        <v>100103</v>
      </c>
      <c r="B1036" t="s">
        <v>3</v>
      </c>
      <c r="C1036">
        <v>0</v>
      </c>
      <c r="D1036">
        <v>2</v>
      </c>
      <c r="E1036">
        <f>IF((Table2[[#This Row],[Number of Users]]-Table2[[#This Row],[Licenses Bought]]) &gt; 0,(Table2[[#This Row],[Number of Users]]-Table2[[#This Row],[Licenses Bought]]),0)</f>
        <v>2</v>
      </c>
      <c r="F1036" s="1">
        <v>44256</v>
      </c>
      <c r="G1036">
        <v>0</v>
      </c>
      <c r="H1036" s="4">
        <v>10</v>
      </c>
      <c r="I1036">
        <f xml:space="preserve"> IF(Table2[[#This Row],[Sales Month]]=MAX(Table2[Sales Month]),Table2[[#This Row],[Upsell $ Per Non-Paying User]]*Table2[[#This Row],[Non-Paying Users]],0)</f>
        <v>0</v>
      </c>
      <c r="J1036" s="7" t="str" cm="1">
        <f t="array" ref="J1036">_xlfn.IFS(Table2[[#This Row],[Current Upsell $ ]]=0,"",Table2[[#This Row],[Current Upsell $ ]]&gt;=400,"High",Table2[[#This Row],[Current Upsell $ ]]&gt;=100,"Medium", Table2[[#This Row],[Current Upsell $ ]]&lt;100,"Low")</f>
        <v/>
      </c>
      <c r="K10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7" spans="1:11" x14ac:dyDescent="0.2">
      <c r="A1037">
        <v>100104</v>
      </c>
      <c r="B1037" t="s">
        <v>3</v>
      </c>
      <c r="C1037">
        <v>0</v>
      </c>
      <c r="D1037">
        <v>2</v>
      </c>
      <c r="E1037">
        <f>IF((Table2[[#This Row],[Number of Users]]-Table2[[#This Row],[Licenses Bought]]) &gt; 0,(Table2[[#This Row],[Number of Users]]-Table2[[#This Row],[Licenses Bought]]),0)</f>
        <v>2</v>
      </c>
      <c r="F1037" s="1">
        <v>44044</v>
      </c>
      <c r="G1037">
        <v>0</v>
      </c>
      <c r="H1037" s="4">
        <v>10</v>
      </c>
      <c r="I1037">
        <f xml:space="preserve"> IF(Table2[[#This Row],[Sales Month]]=MAX(Table2[Sales Month]),Table2[[#This Row],[Upsell $ Per Non-Paying User]]*Table2[[#This Row],[Non-Paying Users]],0)</f>
        <v>0</v>
      </c>
      <c r="J1037" s="7" t="str" cm="1">
        <f t="array" ref="J1037">_xlfn.IFS(Table2[[#This Row],[Current Upsell $ ]]=0,"",Table2[[#This Row],[Current Upsell $ ]]&gt;=400,"High",Table2[[#This Row],[Current Upsell $ ]]&gt;=100,"Medium", Table2[[#This Row],[Current Upsell $ ]]&lt;100,"Low")</f>
        <v/>
      </c>
      <c r="K10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8" spans="1:11" x14ac:dyDescent="0.2">
      <c r="A1038">
        <v>100104</v>
      </c>
      <c r="B1038" t="s">
        <v>3</v>
      </c>
      <c r="C1038">
        <v>0</v>
      </c>
      <c r="D1038">
        <v>2</v>
      </c>
      <c r="E1038">
        <f>IF((Table2[[#This Row],[Number of Users]]-Table2[[#This Row],[Licenses Bought]]) &gt; 0,(Table2[[#This Row],[Number of Users]]-Table2[[#This Row],[Licenses Bought]]),0)</f>
        <v>2</v>
      </c>
      <c r="F1038" s="1">
        <v>44075</v>
      </c>
      <c r="G1038">
        <v>0</v>
      </c>
      <c r="H1038" s="4">
        <v>10</v>
      </c>
      <c r="I1038">
        <f xml:space="preserve"> IF(Table2[[#This Row],[Sales Month]]=MAX(Table2[Sales Month]),Table2[[#This Row],[Upsell $ Per Non-Paying User]]*Table2[[#This Row],[Non-Paying Users]],0)</f>
        <v>0</v>
      </c>
      <c r="J1038" s="7" t="str" cm="1">
        <f t="array" ref="J1038">_xlfn.IFS(Table2[[#This Row],[Current Upsell $ ]]=0,"",Table2[[#This Row],[Current Upsell $ ]]&gt;=400,"High",Table2[[#This Row],[Current Upsell $ ]]&gt;=100,"Medium", Table2[[#This Row],[Current Upsell $ ]]&lt;100,"Low")</f>
        <v/>
      </c>
      <c r="K10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39" spans="1:11" x14ac:dyDescent="0.2">
      <c r="A1039">
        <v>100105</v>
      </c>
      <c r="B1039" t="s">
        <v>3</v>
      </c>
      <c r="C1039">
        <v>0</v>
      </c>
      <c r="D1039">
        <v>2</v>
      </c>
      <c r="E1039">
        <f>IF((Table2[[#This Row],[Number of Users]]-Table2[[#This Row],[Licenses Bought]]) &gt; 0,(Table2[[#This Row],[Number of Users]]-Table2[[#This Row],[Licenses Bought]]),0)</f>
        <v>2</v>
      </c>
      <c r="F1039" s="1">
        <v>44044</v>
      </c>
      <c r="G1039">
        <v>0</v>
      </c>
      <c r="H1039" s="4">
        <v>10</v>
      </c>
      <c r="I1039">
        <f xml:space="preserve"> IF(Table2[[#This Row],[Sales Month]]=MAX(Table2[Sales Month]),Table2[[#This Row],[Upsell $ Per Non-Paying User]]*Table2[[#This Row],[Non-Paying Users]],0)</f>
        <v>0</v>
      </c>
      <c r="J1039" s="7" t="str" cm="1">
        <f t="array" ref="J1039">_xlfn.IFS(Table2[[#This Row],[Current Upsell $ ]]=0,"",Table2[[#This Row],[Current Upsell $ ]]&gt;=400,"High",Table2[[#This Row],[Current Upsell $ ]]&gt;=100,"Medium", Table2[[#This Row],[Current Upsell $ ]]&lt;100,"Low")</f>
        <v/>
      </c>
      <c r="K10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0" spans="1:11" x14ac:dyDescent="0.2">
      <c r="A1040">
        <v>100105</v>
      </c>
      <c r="B1040" t="s">
        <v>3</v>
      </c>
      <c r="C1040">
        <v>0</v>
      </c>
      <c r="D1040">
        <v>2</v>
      </c>
      <c r="E1040">
        <f>IF((Table2[[#This Row],[Number of Users]]-Table2[[#This Row],[Licenses Bought]]) &gt; 0,(Table2[[#This Row],[Number of Users]]-Table2[[#This Row],[Licenses Bought]]),0)</f>
        <v>2</v>
      </c>
      <c r="F1040" s="1">
        <v>44075</v>
      </c>
      <c r="G1040">
        <v>0</v>
      </c>
      <c r="H1040" s="4">
        <v>10</v>
      </c>
      <c r="I1040">
        <f xml:space="preserve"> IF(Table2[[#This Row],[Sales Month]]=MAX(Table2[Sales Month]),Table2[[#This Row],[Upsell $ Per Non-Paying User]]*Table2[[#This Row],[Non-Paying Users]],0)</f>
        <v>0</v>
      </c>
      <c r="J1040" s="7" t="str" cm="1">
        <f t="array" ref="J1040">_xlfn.IFS(Table2[[#This Row],[Current Upsell $ ]]=0,"",Table2[[#This Row],[Current Upsell $ ]]&gt;=400,"High",Table2[[#This Row],[Current Upsell $ ]]&gt;=100,"Medium", Table2[[#This Row],[Current Upsell $ ]]&lt;100,"Low")</f>
        <v/>
      </c>
      <c r="K10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1" spans="1:11" x14ac:dyDescent="0.2">
      <c r="A1041">
        <v>100105</v>
      </c>
      <c r="B1041" t="s">
        <v>3</v>
      </c>
      <c r="C1041">
        <v>0</v>
      </c>
      <c r="D1041">
        <v>2</v>
      </c>
      <c r="E1041">
        <f>IF((Table2[[#This Row],[Number of Users]]-Table2[[#This Row],[Licenses Bought]]) &gt; 0,(Table2[[#This Row],[Number of Users]]-Table2[[#This Row],[Licenses Bought]]),0)</f>
        <v>2</v>
      </c>
      <c r="F1041" s="1">
        <v>44105</v>
      </c>
      <c r="G1041">
        <v>0</v>
      </c>
      <c r="H1041" s="4">
        <v>10</v>
      </c>
      <c r="I1041">
        <f xml:space="preserve"> IF(Table2[[#This Row],[Sales Month]]=MAX(Table2[Sales Month]),Table2[[#This Row],[Upsell $ Per Non-Paying User]]*Table2[[#This Row],[Non-Paying Users]],0)</f>
        <v>0</v>
      </c>
      <c r="J1041" s="7" t="str" cm="1">
        <f t="array" ref="J1041">_xlfn.IFS(Table2[[#This Row],[Current Upsell $ ]]=0,"",Table2[[#This Row],[Current Upsell $ ]]&gt;=400,"High",Table2[[#This Row],[Current Upsell $ ]]&gt;=100,"Medium", Table2[[#This Row],[Current Upsell $ ]]&lt;100,"Low")</f>
        <v/>
      </c>
      <c r="K10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2" spans="1:11" x14ac:dyDescent="0.2">
      <c r="A1042">
        <v>100105</v>
      </c>
      <c r="B1042" t="s">
        <v>3</v>
      </c>
      <c r="C1042">
        <v>0</v>
      </c>
      <c r="D1042">
        <v>2</v>
      </c>
      <c r="E1042">
        <f>IF((Table2[[#This Row],[Number of Users]]-Table2[[#This Row],[Licenses Bought]]) &gt; 0,(Table2[[#This Row],[Number of Users]]-Table2[[#This Row],[Licenses Bought]]),0)</f>
        <v>2</v>
      </c>
      <c r="F1042" s="1">
        <v>44136</v>
      </c>
      <c r="G1042">
        <v>0</v>
      </c>
      <c r="H1042" s="4">
        <v>10</v>
      </c>
      <c r="I1042">
        <f xml:space="preserve"> IF(Table2[[#This Row],[Sales Month]]=MAX(Table2[Sales Month]),Table2[[#This Row],[Upsell $ Per Non-Paying User]]*Table2[[#This Row],[Non-Paying Users]],0)</f>
        <v>0</v>
      </c>
      <c r="J1042" s="7" t="str" cm="1">
        <f t="array" ref="J1042">_xlfn.IFS(Table2[[#This Row],[Current Upsell $ ]]=0,"",Table2[[#This Row],[Current Upsell $ ]]&gt;=400,"High",Table2[[#This Row],[Current Upsell $ ]]&gt;=100,"Medium", Table2[[#This Row],[Current Upsell $ ]]&lt;100,"Low")</f>
        <v/>
      </c>
      <c r="K10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3" spans="1:11" x14ac:dyDescent="0.2">
      <c r="A1043">
        <v>100105</v>
      </c>
      <c r="B1043" t="s">
        <v>3</v>
      </c>
      <c r="C1043">
        <v>0</v>
      </c>
      <c r="D1043">
        <v>2</v>
      </c>
      <c r="E1043">
        <f>IF((Table2[[#This Row],[Number of Users]]-Table2[[#This Row],[Licenses Bought]]) &gt; 0,(Table2[[#This Row],[Number of Users]]-Table2[[#This Row],[Licenses Bought]]),0)</f>
        <v>2</v>
      </c>
      <c r="F1043" s="1">
        <v>44166</v>
      </c>
      <c r="G1043">
        <v>0</v>
      </c>
      <c r="H1043" s="4">
        <v>10</v>
      </c>
      <c r="I1043">
        <f xml:space="preserve"> IF(Table2[[#This Row],[Sales Month]]=MAX(Table2[Sales Month]),Table2[[#This Row],[Upsell $ Per Non-Paying User]]*Table2[[#This Row],[Non-Paying Users]],0)</f>
        <v>0</v>
      </c>
      <c r="J1043" s="7" t="str" cm="1">
        <f t="array" ref="J1043">_xlfn.IFS(Table2[[#This Row],[Current Upsell $ ]]=0,"",Table2[[#This Row],[Current Upsell $ ]]&gt;=400,"High",Table2[[#This Row],[Current Upsell $ ]]&gt;=100,"Medium", Table2[[#This Row],[Current Upsell $ ]]&lt;100,"Low")</f>
        <v/>
      </c>
      <c r="K10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4" spans="1:11" x14ac:dyDescent="0.2">
      <c r="A1044">
        <v>100106</v>
      </c>
      <c r="B1044" t="s">
        <v>3</v>
      </c>
      <c r="C1044">
        <v>0</v>
      </c>
      <c r="D1044">
        <v>2</v>
      </c>
      <c r="E1044">
        <f>IF((Table2[[#This Row],[Number of Users]]-Table2[[#This Row],[Licenses Bought]]) &gt; 0,(Table2[[#This Row],[Number of Users]]-Table2[[#This Row],[Licenses Bought]]),0)</f>
        <v>2</v>
      </c>
      <c r="F1044" s="1">
        <v>44044</v>
      </c>
      <c r="G1044">
        <v>0</v>
      </c>
      <c r="H1044" s="4">
        <v>10</v>
      </c>
      <c r="I1044">
        <f xml:space="preserve"> IF(Table2[[#This Row],[Sales Month]]=MAX(Table2[Sales Month]),Table2[[#This Row],[Upsell $ Per Non-Paying User]]*Table2[[#This Row],[Non-Paying Users]],0)</f>
        <v>0</v>
      </c>
      <c r="J1044" s="7" t="str" cm="1">
        <f t="array" ref="J1044">_xlfn.IFS(Table2[[#This Row],[Current Upsell $ ]]=0,"",Table2[[#This Row],[Current Upsell $ ]]&gt;=400,"High",Table2[[#This Row],[Current Upsell $ ]]&gt;=100,"Medium", Table2[[#This Row],[Current Upsell $ ]]&lt;100,"Low")</f>
        <v/>
      </c>
      <c r="K10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5" spans="1:11" x14ac:dyDescent="0.2">
      <c r="A1045">
        <v>100106</v>
      </c>
      <c r="B1045" t="s">
        <v>3</v>
      </c>
      <c r="C1045">
        <v>0</v>
      </c>
      <c r="D1045">
        <v>2</v>
      </c>
      <c r="E1045">
        <f>IF((Table2[[#This Row],[Number of Users]]-Table2[[#This Row],[Licenses Bought]]) &gt; 0,(Table2[[#This Row],[Number of Users]]-Table2[[#This Row],[Licenses Bought]]),0)</f>
        <v>2</v>
      </c>
      <c r="F1045" s="1">
        <v>44075</v>
      </c>
      <c r="G1045">
        <v>0</v>
      </c>
      <c r="H1045" s="4">
        <v>10</v>
      </c>
      <c r="I1045">
        <f xml:space="preserve"> IF(Table2[[#This Row],[Sales Month]]=MAX(Table2[Sales Month]),Table2[[#This Row],[Upsell $ Per Non-Paying User]]*Table2[[#This Row],[Non-Paying Users]],0)</f>
        <v>0</v>
      </c>
      <c r="J1045" s="7" t="str" cm="1">
        <f t="array" ref="J1045">_xlfn.IFS(Table2[[#This Row],[Current Upsell $ ]]=0,"",Table2[[#This Row],[Current Upsell $ ]]&gt;=400,"High",Table2[[#This Row],[Current Upsell $ ]]&gt;=100,"Medium", Table2[[#This Row],[Current Upsell $ ]]&lt;100,"Low")</f>
        <v/>
      </c>
      <c r="K10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6" spans="1:11" x14ac:dyDescent="0.2">
      <c r="A1046">
        <v>100106</v>
      </c>
      <c r="B1046" t="s">
        <v>3</v>
      </c>
      <c r="C1046">
        <v>0</v>
      </c>
      <c r="D1046">
        <v>2</v>
      </c>
      <c r="E1046">
        <f>IF((Table2[[#This Row],[Number of Users]]-Table2[[#This Row],[Licenses Bought]]) &gt; 0,(Table2[[#This Row],[Number of Users]]-Table2[[#This Row],[Licenses Bought]]),0)</f>
        <v>2</v>
      </c>
      <c r="F1046" s="1">
        <v>44105</v>
      </c>
      <c r="G1046">
        <v>0</v>
      </c>
      <c r="H1046" s="4">
        <v>10</v>
      </c>
      <c r="I1046">
        <f xml:space="preserve"> IF(Table2[[#This Row],[Sales Month]]=MAX(Table2[Sales Month]),Table2[[#This Row],[Upsell $ Per Non-Paying User]]*Table2[[#This Row],[Non-Paying Users]],0)</f>
        <v>0</v>
      </c>
      <c r="J1046" s="7" t="str" cm="1">
        <f t="array" ref="J1046">_xlfn.IFS(Table2[[#This Row],[Current Upsell $ ]]=0,"",Table2[[#This Row],[Current Upsell $ ]]&gt;=400,"High",Table2[[#This Row],[Current Upsell $ ]]&gt;=100,"Medium", Table2[[#This Row],[Current Upsell $ ]]&lt;100,"Low")</f>
        <v/>
      </c>
      <c r="K10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7" spans="1:11" x14ac:dyDescent="0.2">
      <c r="A1047">
        <v>100106</v>
      </c>
      <c r="B1047" t="s">
        <v>3</v>
      </c>
      <c r="C1047">
        <v>0</v>
      </c>
      <c r="D1047">
        <v>2</v>
      </c>
      <c r="E1047">
        <f>IF((Table2[[#This Row],[Number of Users]]-Table2[[#This Row],[Licenses Bought]]) &gt; 0,(Table2[[#This Row],[Number of Users]]-Table2[[#This Row],[Licenses Bought]]),0)</f>
        <v>2</v>
      </c>
      <c r="F1047" s="1">
        <v>44136</v>
      </c>
      <c r="G1047">
        <v>0</v>
      </c>
      <c r="H1047" s="4">
        <v>10</v>
      </c>
      <c r="I1047">
        <f xml:space="preserve"> IF(Table2[[#This Row],[Sales Month]]=MAX(Table2[Sales Month]),Table2[[#This Row],[Upsell $ Per Non-Paying User]]*Table2[[#This Row],[Non-Paying Users]],0)</f>
        <v>0</v>
      </c>
      <c r="J1047" s="7" t="str" cm="1">
        <f t="array" ref="J1047">_xlfn.IFS(Table2[[#This Row],[Current Upsell $ ]]=0,"",Table2[[#This Row],[Current Upsell $ ]]&gt;=400,"High",Table2[[#This Row],[Current Upsell $ ]]&gt;=100,"Medium", Table2[[#This Row],[Current Upsell $ ]]&lt;100,"Low")</f>
        <v/>
      </c>
      <c r="K10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8" spans="1:11" x14ac:dyDescent="0.2">
      <c r="A1048">
        <v>100106</v>
      </c>
      <c r="B1048" t="s">
        <v>3</v>
      </c>
      <c r="C1048">
        <v>0</v>
      </c>
      <c r="D1048">
        <v>2</v>
      </c>
      <c r="E1048">
        <f>IF((Table2[[#This Row],[Number of Users]]-Table2[[#This Row],[Licenses Bought]]) &gt; 0,(Table2[[#This Row],[Number of Users]]-Table2[[#This Row],[Licenses Bought]]),0)</f>
        <v>2</v>
      </c>
      <c r="F1048" s="1">
        <v>44166</v>
      </c>
      <c r="G1048">
        <v>0</v>
      </c>
      <c r="H1048" s="4">
        <v>10</v>
      </c>
      <c r="I1048">
        <f xml:space="preserve"> IF(Table2[[#This Row],[Sales Month]]=MAX(Table2[Sales Month]),Table2[[#This Row],[Upsell $ Per Non-Paying User]]*Table2[[#This Row],[Non-Paying Users]],0)</f>
        <v>0</v>
      </c>
      <c r="J1048" s="7" t="str" cm="1">
        <f t="array" ref="J1048">_xlfn.IFS(Table2[[#This Row],[Current Upsell $ ]]=0,"",Table2[[#This Row],[Current Upsell $ ]]&gt;=400,"High",Table2[[#This Row],[Current Upsell $ ]]&gt;=100,"Medium", Table2[[#This Row],[Current Upsell $ ]]&lt;100,"Low")</f>
        <v/>
      </c>
      <c r="K10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49" spans="1:11" x14ac:dyDescent="0.2">
      <c r="A1049">
        <v>100106</v>
      </c>
      <c r="B1049" t="s">
        <v>3</v>
      </c>
      <c r="C1049">
        <v>0</v>
      </c>
      <c r="D1049">
        <v>2</v>
      </c>
      <c r="E1049">
        <f>IF((Table2[[#This Row],[Number of Users]]-Table2[[#This Row],[Licenses Bought]]) &gt; 0,(Table2[[#This Row],[Number of Users]]-Table2[[#This Row],[Licenses Bought]]),0)</f>
        <v>2</v>
      </c>
      <c r="F1049" s="1">
        <v>44197</v>
      </c>
      <c r="G1049">
        <v>0</v>
      </c>
      <c r="H1049" s="4">
        <v>10</v>
      </c>
      <c r="I1049">
        <f xml:space="preserve"> IF(Table2[[#This Row],[Sales Month]]=MAX(Table2[Sales Month]),Table2[[#This Row],[Upsell $ Per Non-Paying User]]*Table2[[#This Row],[Non-Paying Users]],0)</f>
        <v>0</v>
      </c>
      <c r="J1049" s="7" t="str" cm="1">
        <f t="array" ref="J1049">_xlfn.IFS(Table2[[#This Row],[Current Upsell $ ]]=0,"",Table2[[#This Row],[Current Upsell $ ]]&gt;=400,"High",Table2[[#This Row],[Current Upsell $ ]]&gt;=100,"Medium", Table2[[#This Row],[Current Upsell $ ]]&lt;100,"Low")</f>
        <v/>
      </c>
      <c r="K10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0" spans="1:11" x14ac:dyDescent="0.2">
      <c r="A1050">
        <v>100106</v>
      </c>
      <c r="B1050" t="s">
        <v>3</v>
      </c>
      <c r="C1050">
        <v>0</v>
      </c>
      <c r="D1050">
        <v>2</v>
      </c>
      <c r="E1050">
        <f>IF((Table2[[#This Row],[Number of Users]]-Table2[[#This Row],[Licenses Bought]]) &gt; 0,(Table2[[#This Row],[Number of Users]]-Table2[[#This Row],[Licenses Bought]]),0)</f>
        <v>2</v>
      </c>
      <c r="F1050" s="1">
        <v>44228</v>
      </c>
      <c r="G1050">
        <v>0</v>
      </c>
      <c r="H1050" s="4">
        <v>10</v>
      </c>
      <c r="I1050">
        <f xml:space="preserve"> IF(Table2[[#This Row],[Sales Month]]=MAX(Table2[Sales Month]),Table2[[#This Row],[Upsell $ Per Non-Paying User]]*Table2[[#This Row],[Non-Paying Users]],0)</f>
        <v>0</v>
      </c>
      <c r="J1050" s="7" t="str" cm="1">
        <f t="array" ref="J1050">_xlfn.IFS(Table2[[#This Row],[Current Upsell $ ]]=0,"",Table2[[#This Row],[Current Upsell $ ]]&gt;=400,"High",Table2[[#This Row],[Current Upsell $ ]]&gt;=100,"Medium", Table2[[#This Row],[Current Upsell $ ]]&lt;100,"Low")</f>
        <v/>
      </c>
      <c r="K10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1" spans="1:11" x14ac:dyDescent="0.2">
      <c r="A1051">
        <v>100107</v>
      </c>
      <c r="B1051" t="s">
        <v>3</v>
      </c>
      <c r="C1051">
        <v>0</v>
      </c>
      <c r="D1051">
        <v>2</v>
      </c>
      <c r="E1051">
        <f>IF((Table2[[#This Row],[Number of Users]]-Table2[[#This Row],[Licenses Bought]]) &gt; 0,(Table2[[#This Row],[Number of Users]]-Table2[[#This Row],[Licenses Bought]]),0)</f>
        <v>2</v>
      </c>
      <c r="F1051" s="1">
        <v>44044</v>
      </c>
      <c r="G1051">
        <v>0</v>
      </c>
      <c r="H1051" s="4">
        <v>10</v>
      </c>
      <c r="I1051">
        <f xml:space="preserve"> IF(Table2[[#This Row],[Sales Month]]=MAX(Table2[Sales Month]),Table2[[#This Row],[Upsell $ Per Non-Paying User]]*Table2[[#This Row],[Non-Paying Users]],0)</f>
        <v>0</v>
      </c>
      <c r="J1051" s="7" t="str" cm="1">
        <f t="array" ref="J1051">_xlfn.IFS(Table2[[#This Row],[Current Upsell $ ]]=0,"",Table2[[#This Row],[Current Upsell $ ]]&gt;=400,"High",Table2[[#This Row],[Current Upsell $ ]]&gt;=100,"Medium", Table2[[#This Row],[Current Upsell $ ]]&lt;100,"Low")</f>
        <v/>
      </c>
      <c r="K10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2" spans="1:11" x14ac:dyDescent="0.2">
      <c r="A1052">
        <v>100107</v>
      </c>
      <c r="B1052" t="s">
        <v>3</v>
      </c>
      <c r="C1052">
        <v>0</v>
      </c>
      <c r="D1052">
        <v>2</v>
      </c>
      <c r="E1052">
        <f>IF((Table2[[#This Row],[Number of Users]]-Table2[[#This Row],[Licenses Bought]]) &gt; 0,(Table2[[#This Row],[Number of Users]]-Table2[[#This Row],[Licenses Bought]]),0)</f>
        <v>2</v>
      </c>
      <c r="F1052" s="1">
        <v>44075</v>
      </c>
      <c r="G1052">
        <v>0</v>
      </c>
      <c r="H1052" s="4">
        <v>10</v>
      </c>
      <c r="I1052">
        <f xml:space="preserve"> IF(Table2[[#This Row],[Sales Month]]=MAX(Table2[Sales Month]),Table2[[#This Row],[Upsell $ Per Non-Paying User]]*Table2[[#This Row],[Non-Paying Users]],0)</f>
        <v>0</v>
      </c>
      <c r="J1052" s="7" t="str" cm="1">
        <f t="array" ref="J1052">_xlfn.IFS(Table2[[#This Row],[Current Upsell $ ]]=0,"",Table2[[#This Row],[Current Upsell $ ]]&gt;=400,"High",Table2[[#This Row],[Current Upsell $ ]]&gt;=100,"Medium", Table2[[#This Row],[Current Upsell $ ]]&lt;100,"Low")</f>
        <v/>
      </c>
      <c r="K10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3" spans="1:11" x14ac:dyDescent="0.2">
      <c r="A1053">
        <v>100107</v>
      </c>
      <c r="B1053" t="s">
        <v>3</v>
      </c>
      <c r="C1053">
        <v>0</v>
      </c>
      <c r="D1053">
        <v>2</v>
      </c>
      <c r="E1053">
        <f>IF((Table2[[#This Row],[Number of Users]]-Table2[[#This Row],[Licenses Bought]]) &gt; 0,(Table2[[#This Row],[Number of Users]]-Table2[[#This Row],[Licenses Bought]]),0)</f>
        <v>2</v>
      </c>
      <c r="F1053" s="1">
        <v>44105</v>
      </c>
      <c r="G1053">
        <v>0</v>
      </c>
      <c r="H1053" s="4">
        <v>10</v>
      </c>
      <c r="I1053">
        <f xml:space="preserve"> IF(Table2[[#This Row],[Sales Month]]=MAX(Table2[Sales Month]),Table2[[#This Row],[Upsell $ Per Non-Paying User]]*Table2[[#This Row],[Non-Paying Users]],0)</f>
        <v>0</v>
      </c>
      <c r="J1053" s="7" t="str" cm="1">
        <f t="array" ref="J1053">_xlfn.IFS(Table2[[#This Row],[Current Upsell $ ]]=0,"",Table2[[#This Row],[Current Upsell $ ]]&gt;=400,"High",Table2[[#This Row],[Current Upsell $ ]]&gt;=100,"Medium", Table2[[#This Row],[Current Upsell $ ]]&lt;100,"Low")</f>
        <v/>
      </c>
      <c r="K10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4" spans="1:11" x14ac:dyDescent="0.2">
      <c r="A1054">
        <v>100108</v>
      </c>
      <c r="B1054" t="s">
        <v>3</v>
      </c>
      <c r="C1054">
        <v>0</v>
      </c>
      <c r="D1054">
        <v>2</v>
      </c>
      <c r="E1054">
        <f>IF((Table2[[#This Row],[Number of Users]]-Table2[[#This Row],[Licenses Bought]]) &gt; 0,(Table2[[#This Row],[Number of Users]]-Table2[[#This Row],[Licenses Bought]]),0)</f>
        <v>2</v>
      </c>
      <c r="F1054" s="1">
        <v>44044</v>
      </c>
      <c r="G1054">
        <v>0</v>
      </c>
      <c r="H1054" s="4">
        <v>10</v>
      </c>
      <c r="I1054">
        <f xml:space="preserve"> IF(Table2[[#This Row],[Sales Month]]=MAX(Table2[Sales Month]),Table2[[#This Row],[Upsell $ Per Non-Paying User]]*Table2[[#This Row],[Non-Paying Users]],0)</f>
        <v>0</v>
      </c>
      <c r="J1054" s="7" t="str" cm="1">
        <f t="array" ref="J1054">_xlfn.IFS(Table2[[#This Row],[Current Upsell $ ]]=0,"",Table2[[#This Row],[Current Upsell $ ]]&gt;=400,"High",Table2[[#This Row],[Current Upsell $ ]]&gt;=100,"Medium", Table2[[#This Row],[Current Upsell $ ]]&lt;100,"Low")</f>
        <v/>
      </c>
      <c r="K10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5" spans="1:11" x14ac:dyDescent="0.2">
      <c r="A1055">
        <v>100108</v>
      </c>
      <c r="B1055" t="s">
        <v>0</v>
      </c>
      <c r="C1055">
        <v>1</v>
      </c>
      <c r="D1055">
        <v>2</v>
      </c>
      <c r="E1055">
        <f>IF((Table2[[#This Row],[Number of Users]]-Table2[[#This Row],[Licenses Bought]]) &gt; 0,(Table2[[#This Row],[Number of Users]]-Table2[[#This Row],[Licenses Bought]]),0)</f>
        <v>1</v>
      </c>
      <c r="F1055" s="1">
        <v>44075</v>
      </c>
      <c r="G1055">
        <v>10</v>
      </c>
      <c r="H1055" s="4">
        <v>10</v>
      </c>
      <c r="I1055">
        <f xml:space="preserve"> IF(Table2[[#This Row],[Sales Month]]=MAX(Table2[Sales Month]),Table2[[#This Row],[Upsell $ Per Non-Paying User]]*Table2[[#This Row],[Non-Paying Users]],0)</f>
        <v>0</v>
      </c>
      <c r="J1055" s="7" t="str" cm="1">
        <f t="array" ref="J1055">_xlfn.IFS(Table2[[#This Row],[Current Upsell $ ]]=0,"",Table2[[#This Row],[Current Upsell $ ]]&gt;=400,"High",Table2[[#This Row],[Current Upsell $ ]]&gt;=100,"Medium", Table2[[#This Row],[Current Upsell $ ]]&lt;100,"Low")</f>
        <v/>
      </c>
      <c r="K10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6" spans="1:11" x14ac:dyDescent="0.2">
      <c r="A1056">
        <v>100108</v>
      </c>
      <c r="B1056" t="s">
        <v>0</v>
      </c>
      <c r="C1056">
        <v>1</v>
      </c>
      <c r="D1056">
        <v>2</v>
      </c>
      <c r="E1056">
        <f>IF((Table2[[#This Row],[Number of Users]]-Table2[[#This Row],[Licenses Bought]]) &gt; 0,(Table2[[#This Row],[Number of Users]]-Table2[[#This Row],[Licenses Bought]]),0)</f>
        <v>1</v>
      </c>
      <c r="F1056" s="1">
        <v>44105</v>
      </c>
      <c r="G1056">
        <v>10</v>
      </c>
      <c r="H1056" s="4">
        <v>10</v>
      </c>
      <c r="I1056">
        <f xml:space="preserve"> IF(Table2[[#This Row],[Sales Month]]=MAX(Table2[Sales Month]),Table2[[#This Row],[Upsell $ Per Non-Paying User]]*Table2[[#This Row],[Non-Paying Users]],0)</f>
        <v>0</v>
      </c>
      <c r="J1056" s="7" t="str" cm="1">
        <f t="array" ref="J1056">_xlfn.IFS(Table2[[#This Row],[Current Upsell $ ]]=0,"",Table2[[#This Row],[Current Upsell $ ]]&gt;=400,"High",Table2[[#This Row],[Current Upsell $ ]]&gt;=100,"Medium", Table2[[#This Row],[Current Upsell $ ]]&lt;100,"Low")</f>
        <v/>
      </c>
      <c r="K10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7" spans="1:11" x14ac:dyDescent="0.2">
      <c r="A1057">
        <v>100108</v>
      </c>
      <c r="B1057" t="s">
        <v>0</v>
      </c>
      <c r="C1057">
        <v>1</v>
      </c>
      <c r="D1057">
        <v>2</v>
      </c>
      <c r="E1057">
        <f>IF((Table2[[#This Row],[Number of Users]]-Table2[[#This Row],[Licenses Bought]]) &gt; 0,(Table2[[#This Row],[Number of Users]]-Table2[[#This Row],[Licenses Bought]]),0)</f>
        <v>1</v>
      </c>
      <c r="F1057" s="1">
        <v>44136</v>
      </c>
      <c r="G1057">
        <v>10</v>
      </c>
      <c r="H1057" s="4">
        <v>10</v>
      </c>
      <c r="I1057">
        <f xml:space="preserve"> IF(Table2[[#This Row],[Sales Month]]=MAX(Table2[Sales Month]),Table2[[#This Row],[Upsell $ Per Non-Paying User]]*Table2[[#This Row],[Non-Paying Users]],0)</f>
        <v>0</v>
      </c>
      <c r="J1057" s="7" t="str" cm="1">
        <f t="array" ref="J1057">_xlfn.IFS(Table2[[#This Row],[Current Upsell $ ]]=0,"",Table2[[#This Row],[Current Upsell $ ]]&gt;=400,"High",Table2[[#This Row],[Current Upsell $ ]]&gt;=100,"Medium", Table2[[#This Row],[Current Upsell $ ]]&lt;100,"Low")</f>
        <v/>
      </c>
      <c r="K10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8" spans="1:11" x14ac:dyDescent="0.2">
      <c r="A1058">
        <v>100108</v>
      </c>
      <c r="B1058" t="s">
        <v>0</v>
      </c>
      <c r="C1058">
        <v>1</v>
      </c>
      <c r="D1058">
        <v>2</v>
      </c>
      <c r="E1058">
        <f>IF((Table2[[#This Row],[Number of Users]]-Table2[[#This Row],[Licenses Bought]]) &gt; 0,(Table2[[#This Row],[Number of Users]]-Table2[[#This Row],[Licenses Bought]]),0)</f>
        <v>1</v>
      </c>
      <c r="F1058" s="1">
        <v>44166</v>
      </c>
      <c r="G1058">
        <v>10</v>
      </c>
      <c r="H1058" s="4">
        <v>10</v>
      </c>
      <c r="I1058">
        <f xml:space="preserve"> IF(Table2[[#This Row],[Sales Month]]=MAX(Table2[Sales Month]),Table2[[#This Row],[Upsell $ Per Non-Paying User]]*Table2[[#This Row],[Non-Paying Users]],0)</f>
        <v>0</v>
      </c>
      <c r="J1058" s="7" t="str" cm="1">
        <f t="array" ref="J1058">_xlfn.IFS(Table2[[#This Row],[Current Upsell $ ]]=0,"",Table2[[#This Row],[Current Upsell $ ]]&gt;=400,"High",Table2[[#This Row],[Current Upsell $ ]]&gt;=100,"Medium", Table2[[#This Row],[Current Upsell $ ]]&lt;100,"Low")</f>
        <v/>
      </c>
      <c r="K10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59" spans="1:11" x14ac:dyDescent="0.2">
      <c r="A1059">
        <v>100108</v>
      </c>
      <c r="B1059" t="s">
        <v>0</v>
      </c>
      <c r="C1059">
        <v>1</v>
      </c>
      <c r="D1059">
        <v>2</v>
      </c>
      <c r="E1059">
        <f>IF((Table2[[#This Row],[Number of Users]]-Table2[[#This Row],[Licenses Bought]]) &gt; 0,(Table2[[#This Row],[Number of Users]]-Table2[[#This Row],[Licenses Bought]]),0)</f>
        <v>1</v>
      </c>
      <c r="F1059" s="1">
        <v>44197</v>
      </c>
      <c r="G1059">
        <v>10</v>
      </c>
      <c r="H1059" s="4">
        <v>10</v>
      </c>
      <c r="I1059">
        <f xml:space="preserve"> IF(Table2[[#This Row],[Sales Month]]=MAX(Table2[Sales Month]),Table2[[#This Row],[Upsell $ Per Non-Paying User]]*Table2[[#This Row],[Non-Paying Users]],0)</f>
        <v>0</v>
      </c>
      <c r="J1059" s="7" t="str" cm="1">
        <f t="array" ref="J1059">_xlfn.IFS(Table2[[#This Row],[Current Upsell $ ]]=0,"",Table2[[#This Row],[Current Upsell $ ]]&gt;=400,"High",Table2[[#This Row],[Current Upsell $ ]]&gt;=100,"Medium", Table2[[#This Row],[Current Upsell $ ]]&lt;100,"Low")</f>
        <v/>
      </c>
      <c r="K10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0" spans="1:11" x14ac:dyDescent="0.2">
      <c r="A1060">
        <v>100108</v>
      </c>
      <c r="B1060" t="s">
        <v>0</v>
      </c>
      <c r="C1060">
        <v>1</v>
      </c>
      <c r="D1060">
        <v>2</v>
      </c>
      <c r="E1060">
        <f>IF((Table2[[#This Row],[Number of Users]]-Table2[[#This Row],[Licenses Bought]]) &gt; 0,(Table2[[#This Row],[Number of Users]]-Table2[[#This Row],[Licenses Bought]]),0)</f>
        <v>1</v>
      </c>
      <c r="F1060" s="1">
        <v>44228</v>
      </c>
      <c r="G1060">
        <v>10</v>
      </c>
      <c r="H1060" s="4">
        <v>10</v>
      </c>
      <c r="I1060">
        <f xml:space="preserve"> IF(Table2[[#This Row],[Sales Month]]=MAX(Table2[Sales Month]),Table2[[#This Row],[Upsell $ Per Non-Paying User]]*Table2[[#This Row],[Non-Paying Users]],0)</f>
        <v>0</v>
      </c>
      <c r="J1060" s="7" t="str" cm="1">
        <f t="array" ref="J1060">_xlfn.IFS(Table2[[#This Row],[Current Upsell $ ]]=0,"",Table2[[#This Row],[Current Upsell $ ]]&gt;=400,"High",Table2[[#This Row],[Current Upsell $ ]]&gt;=100,"Medium", Table2[[#This Row],[Current Upsell $ ]]&lt;100,"Low")</f>
        <v/>
      </c>
      <c r="K10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1" spans="1:11" x14ac:dyDescent="0.2">
      <c r="A1061">
        <v>100108</v>
      </c>
      <c r="B1061" t="s">
        <v>0</v>
      </c>
      <c r="C1061">
        <v>1</v>
      </c>
      <c r="D1061">
        <v>2</v>
      </c>
      <c r="E1061">
        <f>IF((Table2[[#This Row],[Number of Users]]-Table2[[#This Row],[Licenses Bought]]) &gt; 0,(Table2[[#This Row],[Number of Users]]-Table2[[#This Row],[Licenses Bought]]),0)</f>
        <v>1</v>
      </c>
      <c r="F1061" s="1">
        <v>44256</v>
      </c>
      <c r="G1061">
        <v>10</v>
      </c>
      <c r="H1061" s="4">
        <v>10</v>
      </c>
      <c r="I1061">
        <f xml:space="preserve"> IF(Table2[[#This Row],[Sales Month]]=MAX(Table2[Sales Month]),Table2[[#This Row],[Upsell $ Per Non-Paying User]]*Table2[[#This Row],[Non-Paying Users]],0)</f>
        <v>0</v>
      </c>
      <c r="J1061" s="7" t="str" cm="1">
        <f t="array" ref="J1061">_xlfn.IFS(Table2[[#This Row],[Current Upsell $ ]]=0,"",Table2[[#This Row],[Current Upsell $ ]]&gt;=400,"High",Table2[[#This Row],[Current Upsell $ ]]&gt;=100,"Medium", Table2[[#This Row],[Current Upsell $ ]]&lt;100,"Low")</f>
        <v/>
      </c>
      <c r="K10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2" spans="1:11" x14ac:dyDescent="0.2">
      <c r="A1062">
        <v>100108</v>
      </c>
      <c r="B1062" t="s">
        <v>0</v>
      </c>
      <c r="C1062">
        <v>1</v>
      </c>
      <c r="D1062">
        <v>2</v>
      </c>
      <c r="E1062">
        <f>IF((Table2[[#This Row],[Number of Users]]-Table2[[#This Row],[Licenses Bought]]) &gt; 0,(Table2[[#This Row],[Number of Users]]-Table2[[#This Row],[Licenses Bought]]),0)</f>
        <v>1</v>
      </c>
      <c r="F1062" s="1">
        <v>44287</v>
      </c>
      <c r="G1062">
        <v>10</v>
      </c>
      <c r="H1062" s="4">
        <v>10</v>
      </c>
      <c r="I1062">
        <f xml:space="preserve"> IF(Table2[[#This Row],[Sales Month]]=MAX(Table2[Sales Month]),Table2[[#This Row],[Upsell $ Per Non-Paying User]]*Table2[[#This Row],[Non-Paying Users]],0)</f>
        <v>0</v>
      </c>
      <c r="J1062" s="7" t="str" cm="1">
        <f t="array" ref="J1062">_xlfn.IFS(Table2[[#This Row],[Current Upsell $ ]]=0,"",Table2[[#This Row],[Current Upsell $ ]]&gt;=400,"High",Table2[[#This Row],[Current Upsell $ ]]&gt;=100,"Medium", Table2[[#This Row],[Current Upsell $ ]]&lt;100,"Low")</f>
        <v/>
      </c>
      <c r="K10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3" spans="1:11" x14ac:dyDescent="0.2">
      <c r="A1063">
        <v>100108</v>
      </c>
      <c r="B1063" t="s">
        <v>0</v>
      </c>
      <c r="C1063">
        <v>1</v>
      </c>
      <c r="D1063">
        <v>2</v>
      </c>
      <c r="E1063">
        <f>IF((Table2[[#This Row],[Number of Users]]-Table2[[#This Row],[Licenses Bought]]) &gt; 0,(Table2[[#This Row],[Number of Users]]-Table2[[#This Row],[Licenses Bought]]),0)</f>
        <v>1</v>
      </c>
      <c r="F1063" s="1">
        <v>44317</v>
      </c>
      <c r="G1063">
        <v>10</v>
      </c>
      <c r="H1063" s="4">
        <v>10</v>
      </c>
      <c r="I1063">
        <f xml:space="preserve"> IF(Table2[[#This Row],[Sales Month]]=MAX(Table2[Sales Month]),Table2[[#This Row],[Upsell $ Per Non-Paying User]]*Table2[[#This Row],[Non-Paying Users]],0)</f>
        <v>0</v>
      </c>
      <c r="J1063" s="7" t="str" cm="1">
        <f t="array" ref="J1063">_xlfn.IFS(Table2[[#This Row],[Current Upsell $ ]]=0,"",Table2[[#This Row],[Current Upsell $ ]]&gt;=400,"High",Table2[[#This Row],[Current Upsell $ ]]&gt;=100,"Medium", Table2[[#This Row],[Current Upsell $ ]]&lt;100,"Low")</f>
        <v/>
      </c>
      <c r="K10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4" spans="1:11" x14ac:dyDescent="0.2">
      <c r="A1064">
        <v>100109</v>
      </c>
      <c r="B1064" t="s">
        <v>3</v>
      </c>
      <c r="C1064">
        <v>0</v>
      </c>
      <c r="D1064">
        <v>2</v>
      </c>
      <c r="E1064">
        <f>IF((Table2[[#This Row],[Number of Users]]-Table2[[#This Row],[Licenses Bought]]) &gt; 0,(Table2[[#This Row],[Number of Users]]-Table2[[#This Row],[Licenses Bought]]),0)</f>
        <v>2</v>
      </c>
      <c r="F1064" s="1">
        <v>44044</v>
      </c>
      <c r="G1064">
        <v>0</v>
      </c>
      <c r="H1064" s="4">
        <v>10</v>
      </c>
      <c r="I1064">
        <f xml:space="preserve"> IF(Table2[[#This Row],[Sales Month]]=MAX(Table2[Sales Month]),Table2[[#This Row],[Upsell $ Per Non-Paying User]]*Table2[[#This Row],[Non-Paying Users]],0)</f>
        <v>0</v>
      </c>
      <c r="J1064" s="7" t="str" cm="1">
        <f t="array" ref="J1064">_xlfn.IFS(Table2[[#This Row],[Current Upsell $ ]]=0,"",Table2[[#This Row],[Current Upsell $ ]]&gt;=400,"High",Table2[[#This Row],[Current Upsell $ ]]&gt;=100,"Medium", Table2[[#This Row],[Current Upsell $ ]]&lt;100,"Low")</f>
        <v/>
      </c>
      <c r="K10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5" spans="1:11" x14ac:dyDescent="0.2">
      <c r="A1065">
        <v>100109</v>
      </c>
      <c r="B1065" t="s">
        <v>0</v>
      </c>
      <c r="C1065">
        <v>1</v>
      </c>
      <c r="D1065">
        <v>2</v>
      </c>
      <c r="E1065">
        <f>IF((Table2[[#This Row],[Number of Users]]-Table2[[#This Row],[Licenses Bought]]) &gt; 0,(Table2[[#This Row],[Number of Users]]-Table2[[#This Row],[Licenses Bought]]),0)</f>
        <v>1</v>
      </c>
      <c r="F1065" s="1">
        <v>44075</v>
      </c>
      <c r="G1065">
        <v>10</v>
      </c>
      <c r="H1065" s="4">
        <v>10</v>
      </c>
      <c r="I1065">
        <f xml:space="preserve"> IF(Table2[[#This Row],[Sales Month]]=MAX(Table2[Sales Month]),Table2[[#This Row],[Upsell $ Per Non-Paying User]]*Table2[[#This Row],[Non-Paying Users]],0)</f>
        <v>0</v>
      </c>
      <c r="J1065" s="7" t="str" cm="1">
        <f t="array" ref="J1065">_xlfn.IFS(Table2[[#This Row],[Current Upsell $ ]]=0,"",Table2[[#This Row],[Current Upsell $ ]]&gt;=400,"High",Table2[[#This Row],[Current Upsell $ ]]&gt;=100,"Medium", Table2[[#This Row],[Current Upsell $ ]]&lt;100,"Low")</f>
        <v/>
      </c>
      <c r="K10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6" spans="1:11" x14ac:dyDescent="0.2">
      <c r="A1066">
        <v>100109</v>
      </c>
      <c r="B1066" t="s">
        <v>0</v>
      </c>
      <c r="C1066">
        <v>1</v>
      </c>
      <c r="D1066">
        <v>2</v>
      </c>
      <c r="E1066">
        <f>IF((Table2[[#This Row],[Number of Users]]-Table2[[#This Row],[Licenses Bought]]) &gt; 0,(Table2[[#This Row],[Number of Users]]-Table2[[#This Row],[Licenses Bought]]),0)</f>
        <v>1</v>
      </c>
      <c r="F1066" s="1">
        <v>44105</v>
      </c>
      <c r="G1066">
        <v>10</v>
      </c>
      <c r="H1066" s="4">
        <v>10</v>
      </c>
      <c r="I1066">
        <f xml:space="preserve"> IF(Table2[[#This Row],[Sales Month]]=MAX(Table2[Sales Month]),Table2[[#This Row],[Upsell $ Per Non-Paying User]]*Table2[[#This Row],[Non-Paying Users]],0)</f>
        <v>0</v>
      </c>
      <c r="J1066" s="7" t="str" cm="1">
        <f t="array" ref="J1066">_xlfn.IFS(Table2[[#This Row],[Current Upsell $ ]]=0,"",Table2[[#This Row],[Current Upsell $ ]]&gt;=400,"High",Table2[[#This Row],[Current Upsell $ ]]&gt;=100,"Medium", Table2[[#This Row],[Current Upsell $ ]]&lt;100,"Low")</f>
        <v/>
      </c>
      <c r="K10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7" spans="1:11" x14ac:dyDescent="0.2">
      <c r="A1067">
        <v>100109</v>
      </c>
      <c r="B1067" t="s">
        <v>0</v>
      </c>
      <c r="C1067">
        <v>1</v>
      </c>
      <c r="D1067">
        <v>2</v>
      </c>
      <c r="E1067">
        <f>IF((Table2[[#This Row],[Number of Users]]-Table2[[#This Row],[Licenses Bought]]) &gt; 0,(Table2[[#This Row],[Number of Users]]-Table2[[#This Row],[Licenses Bought]]),0)</f>
        <v>1</v>
      </c>
      <c r="F1067" s="1">
        <v>44136</v>
      </c>
      <c r="G1067">
        <v>10</v>
      </c>
      <c r="H1067" s="4">
        <v>10</v>
      </c>
      <c r="I1067">
        <f xml:space="preserve"> IF(Table2[[#This Row],[Sales Month]]=MAX(Table2[Sales Month]),Table2[[#This Row],[Upsell $ Per Non-Paying User]]*Table2[[#This Row],[Non-Paying Users]],0)</f>
        <v>0</v>
      </c>
      <c r="J1067" s="7" t="str" cm="1">
        <f t="array" ref="J1067">_xlfn.IFS(Table2[[#This Row],[Current Upsell $ ]]=0,"",Table2[[#This Row],[Current Upsell $ ]]&gt;=400,"High",Table2[[#This Row],[Current Upsell $ ]]&gt;=100,"Medium", Table2[[#This Row],[Current Upsell $ ]]&lt;100,"Low")</f>
        <v/>
      </c>
      <c r="K10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8" spans="1:11" x14ac:dyDescent="0.2">
      <c r="A1068">
        <v>100109</v>
      </c>
      <c r="B1068" t="s">
        <v>0</v>
      </c>
      <c r="C1068">
        <v>1</v>
      </c>
      <c r="D1068">
        <v>2</v>
      </c>
      <c r="E1068">
        <f>IF((Table2[[#This Row],[Number of Users]]-Table2[[#This Row],[Licenses Bought]]) &gt; 0,(Table2[[#This Row],[Number of Users]]-Table2[[#This Row],[Licenses Bought]]),0)</f>
        <v>1</v>
      </c>
      <c r="F1068" s="1">
        <v>44166</v>
      </c>
      <c r="G1068">
        <v>10</v>
      </c>
      <c r="H1068" s="4">
        <v>10</v>
      </c>
      <c r="I1068">
        <f xml:space="preserve"> IF(Table2[[#This Row],[Sales Month]]=MAX(Table2[Sales Month]),Table2[[#This Row],[Upsell $ Per Non-Paying User]]*Table2[[#This Row],[Non-Paying Users]],0)</f>
        <v>0</v>
      </c>
      <c r="J1068" s="7" t="str" cm="1">
        <f t="array" ref="J1068">_xlfn.IFS(Table2[[#This Row],[Current Upsell $ ]]=0,"",Table2[[#This Row],[Current Upsell $ ]]&gt;=400,"High",Table2[[#This Row],[Current Upsell $ ]]&gt;=100,"Medium", Table2[[#This Row],[Current Upsell $ ]]&lt;100,"Low")</f>
        <v/>
      </c>
      <c r="K10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69" spans="1:11" x14ac:dyDescent="0.2">
      <c r="A1069">
        <v>100109</v>
      </c>
      <c r="B1069" t="s">
        <v>0</v>
      </c>
      <c r="C1069">
        <v>1</v>
      </c>
      <c r="D1069">
        <v>2</v>
      </c>
      <c r="E1069">
        <f>IF((Table2[[#This Row],[Number of Users]]-Table2[[#This Row],[Licenses Bought]]) &gt; 0,(Table2[[#This Row],[Number of Users]]-Table2[[#This Row],[Licenses Bought]]),0)</f>
        <v>1</v>
      </c>
      <c r="F1069" s="1">
        <v>44197</v>
      </c>
      <c r="G1069">
        <v>10</v>
      </c>
      <c r="H1069" s="4">
        <v>10</v>
      </c>
      <c r="I1069">
        <f xml:space="preserve"> IF(Table2[[#This Row],[Sales Month]]=MAX(Table2[Sales Month]),Table2[[#This Row],[Upsell $ Per Non-Paying User]]*Table2[[#This Row],[Non-Paying Users]],0)</f>
        <v>0</v>
      </c>
      <c r="J1069" s="7" t="str" cm="1">
        <f t="array" ref="J1069">_xlfn.IFS(Table2[[#This Row],[Current Upsell $ ]]=0,"",Table2[[#This Row],[Current Upsell $ ]]&gt;=400,"High",Table2[[#This Row],[Current Upsell $ ]]&gt;=100,"Medium", Table2[[#This Row],[Current Upsell $ ]]&lt;100,"Low")</f>
        <v/>
      </c>
      <c r="K10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0" spans="1:11" x14ac:dyDescent="0.2">
      <c r="A1070">
        <v>100109</v>
      </c>
      <c r="B1070" t="s">
        <v>0</v>
      </c>
      <c r="C1070">
        <v>1</v>
      </c>
      <c r="D1070">
        <v>1</v>
      </c>
      <c r="E1070">
        <f>IF((Table2[[#This Row],[Number of Users]]-Table2[[#This Row],[Licenses Bought]]) &gt; 0,(Table2[[#This Row],[Number of Users]]-Table2[[#This Row],[Licenses Bought]]),0)</f>
        <v>0</v>
      </c>
      <c r="F1070" s="1">
        <v>44228</v>
      </c>
      <c r="G1070">
        <v>10</v>
      </c>
      <c r="H1070" s="4">
        <v>10</v>
      </c>
      <c r="I1070">
        <f xml:space="preserve"> IF(Table2[[#This Row],[Sales Month]]=MAX(Table2[Sales Month]),Table2[[#This Row],[Upsell $ Per Non-Paying User]]*Table2[[#This Row],[Non-Paying Users]],0)</f>
        <v>0</v>
      </c>
      <c r="J1070" s="7" t="str" cm="1">
        <f t="array" ref="J1070">_xlfn.IFS(Table2[[#This Row],[Current Upsell $ ]]=0,"",Table2[[#This Row],[Current Upsell $ ]]&gt;=400,"High",Table2[[#This Row],[Current Upsell $ ]]&gt;=100,"Medium", Table2[[#This Row],[Current Upsell $ ]]&lt;100,"Low")</f>
        <v/>
      </c>
      <c r="K10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1" spans="1:11" x14ac:dyDescent="0.2">
      <c r="A1071">
        <v>100109</v>
      </c>
      <c r="B1071" t="s">
        <v>0</v>
      </c>
      <c r="C1071">
        <v>1</v>
      </c>
      <c r="D1071">
        <v>2</v>
      </c>
      <c r="E1071">
        <f>IF((Table2[[#This Row],[Number of Users]]-Table2[[#This Row],[Licenses Bought]]) &gt; 0,(Table2[[#This Row],[Number of Users]]-Table2[[#This Row],[Licenses Bought]]),0)</f>
        <v>1</v>
      </c>
      <c r="F1071" s="1">
        <v>44256</v>
      </c>
      <c r="G1071">
        <v>10</v>
      </c>
      <c r="H1071" s="4">
        <v>10</v>
      </c>
      <c r="I1071">
        <f xml:space="preserve"> IF(Table2[[#This Row],[Sales Month]]=MAX(Table2[Sales Month]),Table2[[#This Row],[Upsell $ Per Non-Paying User]]*Table2[[#This Row],[Non-Paying Users]],0)</f>
        <v>0</v>
      </c>
      <c r="J1071" s="7" t="str" cm="1">
        <f t="array" ref="J1071">_xlfn.IFS(Table2[[#This Row],[Current Upsell $ ]]=0,"",Table2[[#This Row],[Current Upsell $ ]]&gt;=400,"High",Table2[[#This Row],[Current Upsell $ ]]&gt;=100,"Medium", Table2[[#This Row],[Current Upsell $ ]]&lt;100,"Low")</f>
        <v/>
      </c>
      <c r="K10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2" spans="1:11" x14ac:dyDescent="0.2">
      <c r="A1072">
        <v>100109</v>
      </c>
      <c r="B1072" t="s">
        <v>0</v>
      </c>
      <c r="C1072">
        <v>1</v>
      </c>
      <c r="D1072">
        <v>2</v>
      </c>
      <c r="E1072">
        <f>IF((Table2[[#This Row],[Number of Users]]-Table2[[#This Row],[Licenses Bought]]) &gt; 0,(Table2[[#This Row],[Number of Users]]-Table2[[#This Row],[Licenses Bought]]),0)</f>
        <v>1</v>
      </c>
      <c r="F1072" s="1">
        <v>44287</v>
      </c>
      <c r="G1072">
        <v>10</v>
      </c>
      <c r="H1072" s="4">
        <v>10</v>
      </c>
      <c r="I1072">
        <f xml:space="preserve"> IF(Table2[[#This Row],[Sales Month]]=MAX(Table2[Sales Month]),Table2[[#This Row],[Upsell $ Per Non-Paying User]]*Table2[[#This Row],[Non-Paying Users]],0)</f>
        <v>0</v>
      </c>
      <c r="J1072" s="7" t="str" cm="1">
        <f t="array" ref="J1072">_xlfn.IFS(Table2[[#This Row],[Current Upsell $ ]]=0,"",Table2[[#This Row],[Current Upsell $ ]]&gt;=400,"High",Table2[[#This Row],[Current Upsell $ ]]&gt;=100,"Medium", Table2[[#This Row],[Current Upsell $ ]]&lt;100,"Low")</f>
        <v/>
      </c>
      <c r="K10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3" spans="1:11" x14ac:dyDescent="0.2">
      <c r="A1073">
        <v>100109</v>
      </c>
      <c r="B1073" t="s">
        <v>0</v>
      </c>
      <c r="C1073">
        <v>1</v>
      </c>
      <c r="D1073">
        <v>2</v>
      </c>
      <c r="E1073">
        <f>IF((Table2[[#This Row],[Number of Users]]-Table2[[#This Row],[Licenses Bought]]) &gt; 0,(Table2[[#This Row],[Number of Users]]-Table2[[#This Row],[Licenses Bought]]),0)</f>
        <v>1</v>
      </c>
      <c r="F1073" s="1">
        <v>44317</v>
      </c>
      <c r="G1073">
        <v>10</v>
      </c>
      <c r="H1073" s="4">
        <v>10</v>
      </c>
      <c r="I1073">
        <f xml:space="preserve"> IF(Table2[[#This Row],[Sales Month]]=MAX(Table2[Sales Month]),Table2[[#This Row],[Upsell $ Per Non-Paying User]]*Table2[[#This Row],[Non-Paying Users]],0)</f>
        <v>0</v>
      </c>
      <c r="J1073" s="7" t="str" cm="1">
        <f t="array" ref="J1073">_xlfn.IFS(Table2[[#This Row],[Current Upsell $ ]]=0,"",Table2[[#This Row],[Current Upsell $ ]]&gt;=400,"High",Table2[[#This Row],[Current Upsell $ ]]&gt;=100,"Medium", Table2[[#This Row],[Current Upsell $ ]]&lt;100,"Low")</f>
        <v/>
      </c>
      <c r="K10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4" spans="1:11" x14ac:dyDescent="0.2">
      <c r="A1074">
        <v>100110</v>
      </c>
      <c r="B1074" t="s">
        <v>3</v>
      </c>
      <c r="C1074">
        <v>0</v>
      </c>
      <c r="D1074">
        <v>74</v>
      </c>
      <c r="E1074">
        <f>IF((Table2[[#This Row],[Number of Users]]-Table2[[#This Row],[Licenses Bought]]) &gt; 0,(Table2[[#This Row],[Number of Users]]-Table2[[#This Row],[Licenses Bought]]),0)</f>
        <v>74</v>
      </c>
      <c r="F1074" s="1">
        <v>44075</v>
      </c>
      <c r="G1074">
        <v>0</v>
      </c>
      <c r="H1074" s="4">
        <v>10</v>
      </c>
      <c r="I1074">
        <f xml:space="preserve"> IF(Table2[[#This Row],[Sales Month]]=MAX(Table2[Sales Month]),Table2[[#This Row],[Upsell $ Per Non-Paying User]]*Table2[[#This Row],[Non-Paying Users]],0)</f>
        <v>0</v>
      </c>
      <c r="J1074" s="7" t="str" cm="1">
        <f t="array" ref="J1074">_xlfn.IFS(Table2[[#This Row],[Current Upsell $ ]]=0,"",Table2[[#This Row],[Current Upsell $ ]]&gt;=400,"High",Table2[[#This Row],[Current Upsell $ ]]&gt;=100,"Medium", Table2[[#This Row],[Current Upsell $ ]]&lt;100,"Low")</f>
        <v/>
      </c>
      <c r="K10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5" spans="1:11" x14ac:dyDescent="0.2">
      <c r="A1075">
        <v>100110</v>
      </c>
      <c r="B1075" t="s">
        <v>0</v>
      </c>
      <c r="C1075">
        <v>16</v>
      </c>
      <c r="D1075">
        <v>75</v>
      </c>
      <c r="E1075">
        <f>IF((Table2[[#This Row],[Number of Users]]-Table2[[#This Row],[Licenses Bought]]) &gt; 0,(Table2[[#This Row],[Number of Users]]-Table2[[#This Row],[Licenses Bought]]),0)</f>
        <v>59</v>
      </c>
      <c r="F1075" s="1">
        <v>44105</v>
      </c>
      <c r="G1075">
        <v>160</v>
      </c>
      <c r="H1075" s="4">
        <v>10</v>
      </c>
      <c r="I1075">
        <f xml:space="preserve"> IF(Table2[[#This Row],[Sales Month]]=MAX(Table2[Sales Month]),Table2[[#This Row],[Upsell $ Per Non-Paying User]]*Table2[[#This Row],[Non-Paying Users]],0)</f>
        <v>0</v>
      </c>
      <c r="J1075" s="7" t="str" cm="1">
        <f t="array" ref="J1075">_xlfn.IFS(Table2[[#This Row],[Current Upsell $ ]]=0,"",Table2[[#This Row],[Current Upsell $ ]]&gt;=400,"High",Table2[[#This Row],[Current Upsell $ ]]&gt;=100,"Medium", Table2[[#This Row],[Current Upsell $ ]]&lt;100,"Low")</f>
        <v/>
      </c>
      <c r="K10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6" spans="1:11" x14ac:dyDescent="0.2">
      <c r="A1076">
        <v>100110</v>
      </c>
      <c r="B1076" t="s">
        <v>0</v>
      </c>
      <c r="C1076">
        <v>54</v>
      </c>
      <c r="D1076">
        <v>66</v>
      </c>
      <c r="E1076">
        <f>IF((Table2[[#This Row],[Number of Users]]-Table2[[#This Row],[Licenses Bought]]) &gt; 0,(Table2[[#This Row],[Number of Users]]-Table2[[#This Row],[Licenses Bought]]),0)</f>
        <v>12</v>
      </c>
      <c r="F1076" s="1">
        <v>44136</v>
      </c>
      <c r="G1076">
        <v>540</v>
      </c>
      <c r="H1076" s="4">
        <v>10</v>
      </c>
      <c r="I1076">
        <f xml:space="preserve"> IF(Table2[[#This Row],[Sales Month]]=MAX(Table2[Sales Month]),Table2[[#This Row],[Upsell $ Per Non-Paying User]]*Table2[[#This Row],[Non-Paying Users]],0)</f>
        <v>0</v>
      </c>
      <c r="J1076" s="7" t="str" cm="1">
        <f t="array" ref="J1076">_xlfn.IFS(Table2[[#This Row],[Current Upsell $ ]]=0,"",Table2[[#This Row],[Current Upsell $ ]]&gt;=400,"High",Table2[[#This Row],[Current Upsell $ ]]&gt;=100,"Medium", Table2[[#This Row],[Current Upsell $ ]]&lt;100,"Low")</f>
        <v/>
      </c>
      <c r="K10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7" spans="1:11" x14ac:dyDescent="0.2">
      <c r="A1077">
        <v>100110</v>
      </c>
      <c r="B1077" t="s">
        <v>0</v>
      </c>
      <c r="C1077">
        <v>62</v>
      </c>
      <c r="D1077">
        <v>72</v>
      </c>
      <c r="E1077">
        <f>IF((Table2[[#This Row],[Number of Users]]-Table2[[#This Row],[Licenses Bought]]) &gt; 0,(Table2[[#This Row],[Number of Users]]-Table2[[#This Row],[Licenses Bought]]),0)</f>
        <v>10</v>
      </c>
      <c r="F1077" s="1">
        <v>44166</v>
      </c>
      <c r="G1077">
        <v>620</v>
      </c>
      <c r="H1077" s="4">
        <v>10</v>
      </c>
      <c r="I1077">
        <f xml:space="preserve"> IF(Table2[[#This Row],[Sales Month]]=MAX(Table2[Sales Month]),Table2[[#This Row],[Upsell $ Per Non-Paying User]]*Table2[[#This Row],[Non-Paying Users]],0)</f>
        <v>0</v>
      </c>
      <c r="J1077" s="7" t="str" cm="1">
        <f t="array" ref="J1077">_xlfn.IFS(Table2[[#This Row],[Current Upsell $ ]]=0,"",Table2[[#This Row],[Current Upsell $ ]]&gt;=400,"High",Table2[[#This Row],[Current Upsell $ ]]&gt;=100,"Medium", Table2[[#This Row],[Current Upsell $ ]]&lt;100,"Low")</f>
        <v/>
      </c>
      <c r="K10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8" spans="1:11" x14ac:dyDescent="0.2">
      <c r="A1078">
        <v>100110</v>
      </c>
      <c r="B1078" t="s">
        <v>0</v>
      </c>
      <c r="C1078">
        <v>62</v>
      </c>
      <c r="D1078">
        <v>69</v>
      </c>
      <c r="E1078">
        <f>IF((Table2[[#This Row],[Number of Users]]-Table2[[#This Row],[Licenses Bought]]) &gt; 0,(Table2[[#This Row],[Number of Users]]-Table2[[#This Row],[Licenses Bought]]),0)</f>
        <v>7</v>
      </c>
      <c r="F1078" s="1">
        <v>44197</v>
      </c>
      <c r="G1078">
        <v>620</v>
      </c>
      <c r="H1078" s="4">
        <v>10</v>
      </c>
      <c r="I1078">
        <f xml:space="preserve"> IF(Table2[[#This Row],[Sales Month]]=MAX(Table2[Sales Month]),Table2[[#This Row],[Upsell $ Per Non-Paying User]]*Table2[[#This Row],[Non-Paying Users]],0)</f>
        <v>0</v>
      </c>
      <c r="J1078" s="7" t="str" cm="1">
        <f t="array" ref="J1078">_xlfn.IFS(Table2[[#This Row],[Current Upsell $ ]]=0,"",Table2[[#This Row],[Current Upsell $ ]]&gt;=400,"High",Table2[[#This Row],[Current Upsell $ ]]&gt;=100,"Medium", Table2[[#This Row],[Current Upsell $ ]]&lt;100,"Low")</f>
        <v/>
      </c>
      <c r="K10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79" spans="1:11" x14ac:dyDescent="0.2">
      <c r="A1079">
        <v>100110</v>
      </c>
      <c r="B1079" t="s">
        <v>0</v>
      </c>
      <c r="C1079">
        <v>62</v>
      </c>
      <c r="D1079">
        <v>64</v>
      </c>
      <c r="E1079">
        <f>IF((Table2[[#This Row],[Number of Users]]-Table2[[#This Row],[Licenses Bought]]) &gt; 0,(Table2[[#This Row],[Number of Users]]-Table2[[#This Row],[Licenses Bought]]),0)</f>
        <v>2</v>
      </c>
      <c r="F1079" s="1">
        <v>44228</v>
      </c>
      <c r="G1079">
        <v>620</v>
      </c>
      <c r="H1079" s="4">
        <v>10</v>
      </c>
      <c r="I1079">
        <f xml:space="preserve"> IF(Table2[[#This Row],[Sales Month]]=MAX(Table2[Sales Month]),Table2[[#This Row],[Upsell $ Per Non-Paying User]]*Table2[[#This Row],[Non-Paying Users]],0)</f>
        <v>0</v>
      </c>
      <c r="J1079" s="7" t="str" cm="1">
        <f t="array" ref="J1079">_xlfn.IFS(Table2[[#This Row],[Current Upsell $ ]]=0,"",Table2[[#This Row],[Current Upsell $ ]]&gt;=400,"High",Table2[[#This Row],[Current Upsell $ ]]&gt;=100,"Medium", Table2[[#This Row],[Current Upsell $ ]]&lt;100,"Low")</f>
        <v/>
      </c>
      <c r="K10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0" spans="1:11" x14ac:dyDescent="0.2">
      <c r="A1080">
        <v>100110</v>
      </c>
      <c r="B1080" t="s">
        <v>0</v>
      </c>
      <c r="C1080">
        <v>62</v>
      </c>
      <c r="D1080">
        <v>69</v>
      </c>
      <c r="E1080">
        <f>IF((Table2[[#This Row],[Number of Users]]-Table2[[#This Row],[Licenses Bought]]) &gt; 0,(Table2[[#This Row],[Number of Users]]-Table2[[#This Row],[Licenses Bought]]),0)</f>
        <v>7</v>
      </c>
      <c r="F1080" s="1">
        <v>44256</v>
      </c>
      <c r="G1080">
        <v>620</v>
      </c>
      <c r="H1080" s="4">
        <v>10</v>
      </c>
      <c r="I1080">
        <f xml:space="preserve"> IF(Table2[[#This Row],[Sales Month]]=MAX(Table2[Sales Month]),Table2[[#This Row],[Upsell $ Per Non-Paying User]]*Table2[[#This Row],[Non-Paying Users]],0)</f>
        <v>0</v>
      </c>
      <c r="J1080" s="7" t="str" cm="1">
        <f t="array" ref="J1080">_xlfn.IFS(Table2[[#This Row],[Current Upsell $ ]]=0,"",Table2[[#This Row],[Current Upsell $ ]]&gt;=400,"High",Table2[[#This Row],[Current Upsell $ ]]&gt;=100,"Medium", Table2[[#This Row],[Current Upsell $ ]]&lt;100,"Low")</f>
        <v/>
      </c>
      <c r="K10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1" spans="1:11" x14ac:dyDescent="0.2">
      <c r="A1081">
        <v>100110</v>
      </c>
      <c r="B1081" t="s">
        <v>0</v>
      </c>
      <c r="C1081">
        <v>62</v>
      </c>
      <c r="D1081">
        <v>84</v>
      </c>
      <c r="E1081">
        <f>IF((Table2[[#This Row],[Number of Users]]-Table2[[#This Row],[Licenses Bought]]) &gt; 0,(Table2[[#This Row],[Number of Users]]-Table2[[#This Row],[Licenses Bought]]),0)</f>
        <v>22</v>
      </c>
      <c r="F1081" s="1">
        <v>44287</v>
      </c>
      <c r="G1081">
        <v>620</v>
      </c>
      <c r="H1081" s="4">
        <v>10</v>
      </c>
      <c r="I1081">
        <f xml:space="preserve"> IF(Table2[[#This Row],[Sales Month]]=MAX(Table2[Sales Month]),Table2[[#This Row],[Upsell $ Per Non-Paying User]]*Table2[[#This Row],[Non-Paying Users]],0)</f>
        <v>0</v>
      </c>
      <c r="J1081" s="7" t="str" cm="1">
        <f t="array" ref="J1081">_xlfn.IFS(Table2[[#This Row],[Current Upsell $ ]]=0,"",Table2[[#This Row],[Current Upsell $ ]]&gt;=400,"High",Table2[[#This Row],[Current Upsell $ ]]&gt;=100,"Medium", Table2[[#This Row],[Current Upsell $ ]]&lt;100,"Low")</f>
        <v/>
      </c>
      <c r="K10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2" spans="1:11" x14ac:dyDescent="0.2">
      <c r="A1082">
        <v>100110</v>
      </c>
      <c r="B1082" t="s">
        <v>0</v>
      </c>
      <c r="C1082">
        <v>62</v>
      </c>
      <c r="D1082">
        <v>67</v>
      </c>
      <c r="E1082">
        <f>IF((Table2[[#This Row],[Number of Users]]-Table2[[#This Row],[Licenses Bought]]) &gt; 0,(Table2[[#This Row],[Number of Users]]-Table2[[#This Row],[Licenses Bought]]),0)</f>
        <v>5</v>
      </c>
      <c r="F1082" s="1">
        <v>44317</v>
      </c>
      <c r="G1082">
        <v>620</v>
      </c>
      <c r="H1082" s="4">
        <v>10</v>
      </c>
      <c r="I1082">
        <f xml:space="preserve"> IF(Table2[[#This Row],[Sales Month]]=MAX(Table2[Sales Month]),Table2[[#This Row],[Upsell $ Per Non-Paying User]]*Table2[[#This Row],[Non-Paying Users]],0)</f>
        <v>0</v>
      </c>
      <c r="J1082" s="7" t="str" cm="1">
        <f t="array" ref="J1082">_xlfn.IFS(Table2[[#This Row],[Current Upsell $ ]]=0,"",Table2[[#This Row],[Current Upsell $ ]]&gt;=400,"High",Table2[[#This Row],[Current Upsell $ ]]&gt;=100,"Medium", Table2[[#This Row],[Current Upsell $ ]]&lt;100,"Low")</f>
        <v/>
      </c>
      <c r="K10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3" spans="1:11" x14ac:dyDescent="0.2">
      <c r="A1083">
        <v>100111</v>
      </c>
      <c r="B1083" t="s">
        <v>3</v>
      </c>
      <c r="C1083">
        <v>0</v>
      </c>
      <c r="D1083">
        <v>73</v>
      </c>
      <c r="E1083">
        <f>IF((Table2[[#This Row],[Number of Users]]-Table2[[#This Row],[Licenses Bought]]) &gt; 0,(Table2[[#This Row],[Number of Users]]-Table2[[#This Row],[Licenses Bought]]),0)</f>
        <v>73</v>
      </c>
      <c r="F1083" s="1">
        <v>44075</v>
      </c>
      <c r="G1083">
        <v>0</v>
      </c>
      <c r="H1083" s="4">
        <v>10</v>
      </c>
      <c r="I1083">
        <f xml:space="preserve"> IF(Table2[[#This Row],[Sales Month]]=MAX(Table2[Sales Month]),Table2[[#This Row],[Upsell $ Per Non-Paying User]]*Table2[[#This Row],[Non-Paying Users]],0)</f>
        <v>0</v>
      </c>
      <c r="J1083" s="7" t="str" cm="1">
        <f t="array" ref="J1083">_xlfn.IFS(Table2[[#This Row],[Current Upsell $ ]]=0,"",Table2[[#This Row],[Current Upsell $ ]]&gt;=400,"High",Table2[[#This Row],[Current Upsell $ ]]&gt;=100,"Medium", Table2[[#This Row],[Current Upsell $ ]]&lt;100,"Low")</f>
        <v/>
      </c>
      <c r="K10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4" spans="1:11" x14ac:dyDescent="0.2">
      <c r="A1084">
        <v>100111</v>
      </c>
      <c r="B1084" t="s">
        <v>1</v>
      </c>
      <c r="C1084">
        <v>25</v>
      </c>
      <c r="D1084">
        <v>70</v>
      </c>
      <c r="E1084">
        <f>IF((Table2[[#This Row],[Number of Users]]-Table2[[#This Row],[Licenses Bought]]) &gt; 0,(Table2[[#This Row],[Number of Users]]-Table2[[#This Row],[Licenses Bought]]),0)</f>
        <v>45</v>
      </c>
      <c r="F1084" s="1">
        <v>44105</v>
      </c>
      <c r="G1084">
        <v>625</v>
      </c>
      <c r="H1084" s="4">
        <v>25</v>
      </c>
      <c r="I1084">
        <f xml:space="preserve"> IF(Table2[[#This Row],[Sales Month]]=MAX(Table2[Sales Month]),Table2[[#This Row],[Upsell $ Per Non-Paying User]]*Table2[[#This Row],[Non-Paying Users]],0)</f>
        <v>0</v>
      </c>
      <c r="J1084" s="7" t="str" cm="1">
        <f t="array" ref="J1084">_xlfn.IFS(Table2[[#This Row],[Current Upsell $ ]]=0,"",Table2[[#This Row],[Current Upsell $ ]]&gt;=400,"High",Table2[[#This Row],[Current Upsell $ ]]&gt;=100,"Medium", Table2[[#This Row],[Current Upsell $ ]]&lt;100,"Low")</f>
        <v/>
      </c>
      <c r="K10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5" spans="1:11" x14ac:dyDescent="0.2">
      <c r="A1085">
        <v>100111</v>
      </c>
      <c r="B1085" t="s">
        <v>1</v>
      </c>
      <c r="C1085">
        <v>48</v>
      </c>
      <c r="D1085">
        <v>64</v>
      </c>
      <c r="E1085">
        <f>IF((Table2[[#This Row],[Number of Users]]-Table2[[#This Row],[Licenses Bought]]) &gt; 0,(Table2[[#This Row],[Number of Users]]-Table2[[#This Row],[Licenses Bought]]),0)</f>
        <v>16</v>
      </c>
      <c r="F1085" s="1">
        <v>44136</v>
      </c>
      <c r="G1085">
        <v>1200</v>
      </c>
      <c r="H1085" s="4">
        <v>25</v>
      </c>
      <c r="I1085">
        <f xml:space="preserve"> IF(Table2[[#This Row],[Sales Month]]=MAX(Table2[Sales Month]),Table2[[#This Row],[Upsell $ Per Non-Paying User]]*Table2[[#This Row],[Non-Paying Users]],0)</f>
        <v>0</v>
      </c>
      <c r="J1085" s="7" t="str" cm="1">
        <f t="array" ref="J1085">_xlfn.IFS(Table2[[#This Row],[Current Upsell $ ]]=0,"",Table2[[#This Row],[Current Upsell $ ]]&gt;=400,"High",Table2[[#This Row],[Current Upsell $ ]]&gt;=100,"Medium", Table2[[#This Row],[Current Upsell $ ]]&lt;100,"Low")</f>
        <v/>
      </c>
      <c r="K10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6" spans="1:11" x14ac:dyDescent="0.2">
      <c r="A1086">
        <v>100111</v>
      </c>
      <c r="B1086" t="s">
        <v>1</v>
      </c>
      <c r="C1086">
        <v>48</v>
      </c>
      <c r="D1086">
        <v>60</v>
      </c>
      <c r="E1086">
        <f>IF((Table2[[#This Row],[Number of Users]]-Table2[[#This Row],[Licenses Bought]]) &gt; 0,(Table2[[#This Row],[Number of Users]]-Table2[[#This Row],[Licenses Bought]]),0)</f>
        <v>12</v>
      </c>
      <c r="F1086" s="1">
        <v>44166</v>
      </c>
      <c r="G1086">
        <v>1200</v>
      </c>
      <c r="H1086" s="4">
        <v>25</v>
      </c>
      <c r="I1086">
        <f xml:space="preserve"> IF(Table2[[#This Row],[Sales Month]]=MAX(Table2[Sales Month]),Table2[[#This Row],[Upsell $ Per Non-Paying User]]*Table2[[#This Row],[Non-Paying Users]],0)</f>
        <v>0</v>
      </c>
      <c r="J1086" s="7" t="str" cm="1">
        <f t="array" ref="J1086">_xlfn.IFS(Table2[[#This Row],[Current Upsell $ ]]=0,"",Table2[[#This Row],[Current Upsell $ ]]&gt;=400,"High",Table2[[#This Row],[Current Upsell $ ]]&gt;=100,"Medium", Table2[[#This Row],[Current Upsell $ ]]&lt;100,"Low")</f>
        <v/>
      </c>
      <c r="K10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7" spans="1:11" x14ac:dyDescent="0.2">
      <c r="A1087">
        <v>100111</v>
      </c>
      <c r="B1087" t="s">
        <v>1</v>
      </c>
      <c r="C1087">
        <v>48</v>
      </c>
      <c r="D1087">
        <v>61</v>
      </c>
      <c r="E1087">
        <f>IF((Table2[[#This Row],[Number of Users]]-Table2[[#This Row],[Licenses Bought]]) &gt; 0,(Table2[[#This Row],[Number of Users]]-Table2[[#This Row],[Licenses Bought]]),0)</f>
        <v>13</v>
      </c>
      <c r="F1087" s="1">
        <v>44197</v>
      </c>
      <c r="G1087">
        <v>1200</v>
      </c>
      <c r="H1087" s="4">
        <v>25</v>
      </c>
      <c r="I1087">
        <f xml:space="preserve"> IF(Table2[[#This Row],[Sales Month]]=MAX(Table2[Sales Month]),Table2[[#This Row],[Upsell $ Per Non-Paying User]]*Table2[[#This Row],[Non-Paying Users]],0)</f>
        <v>0</v>
      </c>
      <c r="J1087" s="7" t="str" cm="1">
        <f t="array" ref="J1087">_xlfn.IFS(Table2[[#This Row],[Current Upsell $ ]]=0,"",Table2[[#This Row],[Current Upsell $ ]]&gt;=400,"High",Table2[[#This Row],[Current Upsell $ ]]&gt;=100,"Medium", Table2[[#This Row],[Current Upsell $ ]]&lt;100,"Low")</f>
        <v/>
      </c>
      <c r="K10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8" spans="1:11" x14ac:dyDescent="0.2">
      <c r="A1088">
        <v>100111</v>
      </c>
      <c r="B1088" t="s">
        <v>1</v>
      </c>
      <c r="C1088">
        <v>48</v>
      </c>
      <c r="D1088">
        <v>67</v>
      </c>
      <c r="E1088">
        <f>IF((Table2[[#This Row],[Number of Users]]-Table2[[#This Row],[Licenses Bought]]) &gt; 0,(Table2[[#This Row],[Number of Users]]-Table2[[#This Row],[Licenses Bought]]),0)</f>
        <v>19</v>
      </c>
      <c r="F1088" s="1">
        <v>44228</v>
      </c>
      <c r="G1088">
        <v>1200</v>
      </c>
      <c r="H1088" s="4">
        <v>25</v>
      </c>
      <c r="I1088">
        <f xml:space="preserve"> IF(Table2[[#This Row],[Sales Month]]=MAX(Table2[Sales Month]),Table2[[#This Row],[Upsell $ Per Non-Paying User]]*Table2[[#This Row],[Non-Paying Users]],0)</f>
        <v>0</v>
      </c>
      <c r="J1088" s="7" t="str" cm="1">
        <f t="array" ref="J1088">_xlfn.IFS(Table2[[#This Row],[Current Upsell $ ]]=0,"",Table2[[#This Row],[Current Upsell $ ]]&gt;=400,"High",Table2[[#This Row],[Current Upsell $ ]]&gt;=100,"Medium", Table2[[#This Row],[Current Upsell $ ]]&lt;100,"Low")</f>
        <v/>
      </c>
      <c r="K10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89" spans="1:11" x14ac:dyDescent="0.2">
      <c r="A1089">
        <v>100111</v>
      </c>
      <c r="B1089" t="s">
        <v>1</v>
      </c>
      <c r="C1089">
        <v>48</v>
      </c>
      <c r="D1089">
        <v>54</v>
      </c>
      <c r="E1089">
        <f>IF((Table2[[#This Row],[Number of Users]]-Table2[[#This Row],[Licenses Bought]]) &gt; 0,(Table2[[#This Row],[Number of Users]]-Table2[[#This Row],[Licenses Bought]]),0)</f>
        <v>6</v>
      </c>
      <c r="F1089" s="1">
        <v>44256</v>
      </c>
      <c r="G1089">
        <v>1200</v>
      </c>
      <c r="H1089" s="4">
        <v>25</v>
      </c>
      <c r="I1089">
        <f xml:space="preserve"> IF(Table2[[#This Row],[Sales Month]]=MAX(Table2[Sales Month]),Table2[[#This Row],[Upsell $ Per Non-Paying User]]*Table2[[#This Row],[Non-Paying Users]],0)</f>
        <v>0</v>
      </c>
      <c r="J1089" s="7" t="str" cm="1">
        <f t="array" ref="J1089">_xlfn.IFS(Table2[[#This Row],[Current Upsell $ ]]=0,"",Table2[[#This Row],[Current Upsell $ ]]&gt;=400,"High",Table2[[#This Row],[Current Upsell $ ]]&gt;=100,"Medium", Table2[[#This Row],[Current Upsell $ ]]&lt;100,"Low")</f>
        <v/>
      </c>
      <c r="K10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0" spans="1:11" x14ac:dyDescent="0.2">
      <c r="A1090">
        <v>100111</v>
      </c>
      <c r="B1090" t="s">
        <v>1</v>
      </c>
      <c r="C1090">
        <v>48</v>
      </c>
      <c r="D1090">
        <v>58</v>
      </c>
      <c r="E1090">
        <f>IF((Table2[[#This Row],[Number of Users]]-Table2[[#This Row],[Licenses Bought]]) &gt; 0,(Table2[[#This Row],[Number of Users]]-Table2[[#This Row],[Licenses Bought]]),0)</f>
        <v>10</v>
      </c>
      <c r="F1090" s="1">
        <v>44287</v>
      </c>
      <c r="G1090">
        <v>1200</v>
      </c>
      <c r="H1090" s="4">
        <v>25</v>
      </c>
      <c r="I1090">
        <f xml:space="preserve"> IF(Table2[[#This Row],[Sales Month]]=MAX(Table2[Sales Month]),Table2[[#This Row],[Upsell $ Per Non-Paying User]]*Table2[[#This Row],[Non-Paying Users]],0)</f>
        <v>0</v>
      </c>
      <c r="J1090" s="7" t="str" cm="1">
        <f t="array" ref="J1090">_xlfn.IFS(Table2[[#This Row],[Current Upsell $ ]]=0,"",Table2[[#This Row],[Current Upsell $ ]]&gt;=400,"High",Table2[[#This Row],[Current Upsell $ ]]&gt;=100,"Medium", Table2[[#This Row],[Current Upsell $ ]]&lt;100,"Low")</f>
        <v/>
      </c>
      <c r="K10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1" spans="1:11" x14ac:dyDescent="0.2">
      <c r="A1091">
        <v>100111</v>
      </c>
      <c r="B1091" t="s">
        <v>1</v>
      </c>
      <c r="C1091">
        <v>48</v>
      </c>
      <c r="D1091">
        <v>51</v>
      </c>
      <c r="E1091">
        <f>IF((Table2[[#This Row],[Number of Users]]-Table2[[#This Row],[Licenses Bought]]) &gt; 0,(Table2[[#This Row],[Number of Users]]-Table2[[#This Row],[Licenses Bought]]),0)</f>
        <v>3</v>
      </c>
      <c r="F1091" s="1">
        <v>44317</v>
      </c>
      <c r="G1091">
        <v>1200</v>
      </c>
      <c r="H1091" s="4">
        <v>25</v>
      </c>
      <c r="I1091">
        <f xml:space="preserve"> IF(Table2[[#This Row],[Sales Month]]=MAX(Table2[Sales Month]),Table2[[#This Row],[Upsell $ Per Non-Paying User]]*Table2[[#This Row],[Non-Paying Users]],0)</f>
        <v>0</v>
      </c>
      <c r="J1091" s="7" t="str" cm="1">
        <f t="array" ref="J1091">_xlfn.IFS(Table2[[#This Row],[Current Upsell $ ]]=0,"",Table2[[#This Row],[Current Upsell $ ]]&gt;=400,"High",Table2[[#This Row],[Current Upsell $ ]]&gt;=100,"Medium", Table2[[#This Row],[Current Upsell $ ]]&lt;100,"Low")</f>
        <v/>
      </c>
      <c r="K10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2" spans="1:11" x14ac:dyDescent="0.2">
      <c r="A1092">
        <v>100112</v>
      </c>
      <c r="B1092" t="s">
        <v>3</v>
      </c>
      <c r="C1092">
        <v>0</v>
      </c>
      <c r="D1092">
        <v>58</v>
      </c>
      <c r="E1092">
        <f>IF((Table2[[#This Row],[Number of Users]]-Table2[[#This Row],[Licenses Bought]]) &gt; 0,(Table2[[#This Row],[Number of Users]]-Table2[[#This Row],[Licenses Bought]]),0)</f>
        <v>58</v>
      </c>
      <c r="F1092" s="1">
        <v>44075</v>
      </c>
      <c r="G1092">
        <v>0</v>
      </c>
      <c r="H1092" s="4">
        <v>10</v>
      </c>
      <c r="I1092">
        <f xml:space="preserve"> IF(Table2[[#This Row],[Sales Month]]=MAX(Table2[Sales Month]),Table2[[#This Row],[Upsell $ Per Non-Paying User]]*Table2[[#This Row],[Non-Paying Users]],0)</f>
        <v>0</v>
      </c>
      <c r="J1092" s="7" t="str" cm="1">
        <f t="array" ref="J1092">_xlfn.IFS(Table2[[#This Row],[Current Upsell $ ]]=0,"",Table2[[#This Row],[Current Upsell $ ]]&gt;=400,"High",Table2[[#This Row],[Current Upsell $ ]]&gt;=100,"Medium", Table2[[#This Row],[Current Upsell $ ]]&lt;100,"Low")</f>
        <v/>
      </c>
      <c r="K10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3" spans="1:11" x14ac:dyDescent="0.2">
      <c r="A1093">
        <v>100112</v>
      </c>
      <c r="B1093" t="s">
        <v>1</v>
      </c>
      <c r="C1093">
        <v>15</v>
      </c>
      <c r="D1093">
        <v>65</v>
      </c>
      <c r="E1093">
        <f>IF((Table2[[#This Row],[Number of Users]]-Table2[[#This Row],[Licenses Bought]]) &gt; 0,(Table2[[#This Row],[Number of Users]]-Table2[[#This Row],[Licenses Bought]]),0)</f>
        <v>50</v>
      </c>
      <c r="F1093" s="1">
        <v>44105</v>
      </c>
      <c r="G1093">
        <v>375</v>
      </c>
      <c r="H1093" s="4">
        <v>25</v>
      </c>
      <c r="I1093">
        <f xml:space="preserve"> IF(Table2[[#This Row],[Sales Month]]=MAX(Table2[Sales Month]),Table2[[#This Row],[Upsell $ Per Non-Paying User]]*Table2[[#This Row],[Non-Paying Users]],0)</f>
        <v>0</v>
      </c>
      <c r="J1093" s="7" t="str" cm="1">
        <f t="array" ref="J1093">_xlfn.IFS(Table2[[#This Row],[Current Upsell $ ]]=0,"",Table2[[#This Row],[Current Upsell $ ]]&gt;=400,"High",Table2[[#This Row],[Current Upsell $ ]]&gt;=100,"Medium", Table2[[#This Row],[Current Upsell $ ]]&lt;100,"Low")</f>
        <v/>
      </c>
      <c r="K10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4" spans="1:11" x14ac:dyDescent="0.2">
      <c r="A1094">
        <v>100112</v>
      </c>
      <c r="B1094" t="s">
        <v>1</v>
      </c>
      <c r="C1094">
        <v>47</v>
      </c>
      <c r="D1094">
        <v>47</v>
      </c>
      <c r="E1094">
        <f>IF((Table2[[#This Row],[Number of Users]]-Table2[[#This Row],[Licenses Bought]]) &gt; 0,(Table2[[#This Row],[Number of Users]]-Table2[[#This Row],[Licenses Bought]]),0)</f>
        <v>0</v>
      </c>
      <c r="F1094" s="1">
        <v>44136</v>
      </c>
      <c r="G1094">
        <v>1175</v>
      </c>
      <c r="H1094" s="4">
        <v>25</v>
      </c>
      <c r="I1094">
        <f xml:space="preserve"> IF(Table2[[#This Row],[Sales Month]]=MAX(Table2[Sales Month]),Table2[[#This Row],[Upsell $ Per Non-Paying User]]*Table2[[#This Row],[Non-Paying Users]],0)</f>
        <v>0</v>
      </c>
      <c r="J1094" s="7" t="str" cm="1">
        <f t="array" ref="J1094">_xlfn.IFS(Table2[[#This Row],[Current Upsell $ ]]=0,"",Table2[[#This Row],[Current Upsell $ ]]&gt;=400,"High",Table2[[#This Row],[Current Upsell $ ]]&gt;=100,"Medium", Table2[[#This Row],[Current Upsell $ ]]&lt;100,"Low")</f>
        <v/>
      </c>
      <c r="K10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5" spans="1:11" x14ac:dyDescent="0.2">
      <c r="A1095">
        <v>100112</v>
      </c>
      <c r="B1095" t="s">
        <v>1</v>
      </c>
      <c r="C1095">
        <v>47</v>
      </c>
      <c r="D1095">
        <v>54</v>
      </c>
      <c r="E1095">
        <f>IF((Table2[[#This Row],[Number of Users]]-Table2[[#This Row],[Licenses Bought]]) &gt; 0,(Table2[[#This Row],[Number of Users]]-Table2[[#This Row],[Licenses Bought]]),0)</f>
        <v>7</v>
      </c>
      <c r="F1095" s="1">
        <v>44166</v>
      </c>
      <c r="G1095">
        <v>1175</v>
      </c>
      <c r="H1095" s="4">
        <v>25</v>
      </c>
      <c r="I1095">
        <f xml:space="preserve"> IF(Table2[[#This Row],[Sales Month]]=MAX(Table2[Sales Month]),Table2[[#This Row],[Upsell $ Per Non-Paying User]]*Table2[[#This Row],[Non-Paying Users]],0)</f>
        <v>0</v>
      </c>
      <c r="J1095" s="7" t="str" cm="1">
        <f t="array" ref="J1095">_xlfn.IFS(Table2[[#This Row],[Current Upsell $ ]]=0,"",Table2[[#This Row],[Current Upsell $ ]]&gt;=400,"High",Table2[[#This Row],[Current Upsell $ ]]&gt;=100,"Medium", Table2[[#This Row],[Current Upsell $ ]]&lt;100,"Low")</f>
        <v/>
      </c>
      <c r="K10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6" spans="1:11" x14ac:dyDescent="0.2">
      <c r="A1096">
        <v>100112</v>
      </c>
      <c r="B1096" t="s">
        <v>1</v>
      </c>
      <c r="C1096">
        <v>47</v>
      </c>
      <c r="D1096">
        <v>70</v>
      </c>
      <c r="E1096">
        <f>IF((Table2[[#This Row],[Number of Users]]-Table2[[#This Row],[Licenses Bought]]) &gt; 0,(Table2[[#This Row],[Number of Users]]-Table2[[#This Row],[Licenses Bought]]),0)</f>
        <v>23</v>
      </c>
      <c r="F1096" s="1">
        <v>44197</v>
      </c>
      <c r="G1096">
        <v>1175</v>
      </c>
      <c r="H1096" s="4">
        <v>25</v>
      </c>
      <c r="I1096">
        <f xml:space="preserve"> IF(Table2[[#This Row],[Sales Month]]=MAX(Table2[Sales Month]),Table2[[#This Row],[Upsell $ Per Non-Paying User]]*Table2[[#This Row],[Non-Paying Users]],0)</f>
        <v>0</v>
      </c>
      <c r="J1096" s="7" t="str" cm="1">
        <f t="array" ref="J1096">_xlfn.IFS(Table2[[#This Row],[Current Upsell $ ]]=0,"",Table2[[#This Row],[Current Upsell $ ]]&gt;=400,"High",Table2[[#This Row],[Current Upsell $ ]]&gt;=100,"Medium", Table2[[#This Row],[Current Upsell $ ]]&lt;100,"Low")</f>
        <v/>
      </c>
      <c r="K10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7" spans="1:11" x14ac:dyDescent="0.2">
      <c r="A1097">
        <v>100112</v>
      </c>
      <c r="B1097" t="s">
        <v>1</v>
      </c>
      <c r="C1097">
        <v>47</v>
      </c>
      <c r="D1097">
        <v>53</v>
      </c>
      <c r="E1097">
        <f>IF((Table2[[#This Row],[Number of Users]]-Table2[[#This Row],[Licenses Bought]]) &gt; 0,(Table2[[#This Row],[Number of Users]]-Table2[[#This Row],[Licenses Bought]]),0)</f>
        <v>6</v>
      </c>
      <c r="F1097" s="1">
        <v>44228</v>
      </c>
      <c r="G1097">
        <v>1175</v>
      </c>
      <c r="H1097" s="4">
        <v>25</v>
      </c>
      <c r="I1097">
        <f xml:space="preserve"> IF(Table2[[#This Row],[Sales Month]]=MAX(Table2[Sales Month]),Table2[[#This Row],[Upsell $ Per Non-Paying User]]*Table2[[#This Row],[Non-Paying Users]],0)</f>
        <v>0</v>
      </c>
      <c r="J1097" s="7" t="str" cm="1">
        <f t="array" ref="J1097">_xlfn.IFS(Table2[[#This Row],[Current Upsell $ ]]=0,"",Table2[[#This Row],[Current Upsell $ ]]&gt;=400,"High",Table2[[#This Row],[Current Upsell $ ]]&gt;=100,"Medium", Table2[[#This Row],[Current Upsell $ ]]&lt;100,"Low")</f>
        <v/>
      </c>
      <c r="K10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8" spans="1:11" x14ac:dyDescent="0.2">
      <c r="A1098">
        <v>100112</v>
      </c>
      <c r="B1098" t="s">
        <v>1</v>
      </c>
      <c r="C1098">
        <v>47</v>
      </c>
      <c r="D1098">
        <v>49</v>
      </c>
      <c r="E1098">
        <f>IF((Table2[[#This Row],[Number of Users]]-Table2[[#This Row],[Licenses Bought]]) &gt; 0,(Table2[[#This Row],[Number of Users]]-Table2[[#This Row],[Licenses Bought]]),0)</f>
        <v>2</v>
      </c>
      <c r="F1098" s="1">
        <v>44256</v>
      </c>
      <c r="G1098">
        <v>1175</v>
      </c>
      <c r="H1098" s="4">
        <v>25</v>
      </c>
      <c r="I1098">
        <f xml:space="preserve"> IF(Table2[[#This Row],[Sales Month]]=MAX(Table2[Sales Month]),Table2[[#This Row],[Upsell $ Per Non-Paying User]]*Table2[[#This Row],[Non-Paying Users]],0)</f>
        <v>0</v>
      </c>
      <c r="J1098" s="7" t="str" cm="1">
        <f t="array" ref="J1098">_xlfn.IFS(Table2[[#This Row],[Current Upsell $ ]]=0,"",Table2[[#This Row],[Current Upsell $ ]]&gt;=400,"High",Table2[[#This Row],[Current Upsell $ ]]&gt;=100,"Medium", Table2[[#This Row],[Current Upsell $ ]]&lt;100,"Low")</f>
        <v/>
      </c>
      <c r="K10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099" spans="1:11" x14ac:dyDescent="0.2">
      <c r="A1099">
        <v>100112</v>
      </c>
      <c r="B1099" t="s">
        <v>1</v>
      </c>
      <c r="C1099">
        <v>47</v>
      </c>
      <c r="D1099">
        <v>47</v>
      </c>
      <c r="E1099">
        <f>IF((Table2[[#This Row],[Number of Users]]-Table2[[#This Row],[Licenses Bought]]) &gt; 0,(Table2[[#This Row],[Number of Users]]-Table2[[#This Row],[Licenses Bought]]),0)</f>
        <v>0</v>
      </c>
      <c r="F1099" s="1">
        <v>44287</v>
      </c>
      <c r="G1099">
        <v>1175</v>
      </c>
      <c r="H1099" s="4">
        <v>25</v>
      </c>
      <c r="I1099">
        <f xml:space="preserve"> IF(Table2[[#This Row],[Sales Month]]=MAX(Table2[Sales Month]),Table2[[#This Row],[Upsell $ Per Non-Paying User]]*Table2[[#This Row],[Non-Paying Users]],0)</f>
        <v>0</v>
      </c>
      <c r="J1099" s="7" t="str" cm="1">
        <f t="array" ref="J1099">_xlfn.IFS(Table2[[#This Row],[Current Upsell $ ]]=0,"",Table2[[#This Row],[Current Upsell $ ]]&gt;=400,"High",Table2[[#This Row],[Current Upsell $ ]]&gt;=100,"Medium", Table2[[#This Row],[Current Upsell $ ]]&lt;100,"Low")</f>
        <v/>
      </c>
      <c r="K10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0" spans="1:11" x14ac:dyDescent="0.2">
      <c r="A1100">
        <v>100112</v>
      </c>
      <c r="B1100" t="s">
        <v>1</v>
      </c>
      <c r="C1100">
        <v>47</v>
      </c>
      <c r="D1100">
        <v>55</v>
      </c>
      <c r="E1100">
        <f>IF((Table2[[#This Row],[Number of Users]]-Table2[[#This Row],[Licenses Bought]]) &gt; 0,(Table2[[#This Row],[Number of Users]]-Table2[[#This Row],[Licenses Bought]]),0)</f>
        <v>8</v>
      </c>
      <c r="F1100" s="1">
        <v>44317</v>
      </c>
      <c r="G1100">
        <v>1175</v>
      </c>
      <c r="H1100" s="4">
        <v>25</v>
      </c>
      <c r="I1100">
        <f xml:space="preserve"> IF(Table2[[#This Row],[Sales Month]]=MAX(Table2[Sales Month]),Table2[[#This Row],[Upsell $ Per Non-Paying User]]*Table2[[#This Row],[Non-Paying Users]],0)</f>
        <v>0</v>
      </c>
      <c r="J1100" s="7" t="str" cm="1">
        <f t="array" ref="J1100">_xlfn.IFS(Table2[[#This Row],[Current Upsell $ ]]=0,"",Table2[[#This Row],[Current Upsell $ ]]&gt;=400,"High",Table2[[#This Row],[Current Upsell $ ]]&gt;=100,"Medium", Table2[[#This Row],[Current Upsell $ ]]&lt;100,"Low")</f>
        <v/>
      </c>
      <c r="K11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1" spans="1:11" x14ac:dyDescent="0.2">
      <c r="A1101">
        <v>100113</v>
      </c>
      <c r="B1101" t="s">
        <v>3</v>
      </c>
      <c r="C1101">
        <v>0</v>
      </c>
      <c r="D1101">
        <v>54</v>
      </c>
      <c r="E1101">
        <f>IF((Table2[[#This Row],[Number of Users]]-Table2[[#This Row],[Licenses Bought]]) &gt; 0,(Table2[[#This Row],[Number of Users]]-Table2[[#This Row],[Licenses Bought]]),0)</f>
        <v>54</v>
      </c>
      <c r="F1101" s="1">
        <v>44075</v>
      </c>
      <c r="G1101">
        <v>0</v>
      </c>
      <c r="H1101" s="4">
        <v>10</v>
      </c>
      <c r="I1101">
        <f xml:space="preserve"> IF(Table2[[#This Row],[Sales Month]]=MAX(Table2[Sales Month]),Table2[[#This Row],[Upsell $ Per Non-Paying User]]*Table2[[#This Row],[Non-Paying Users]],0)</f>
        <v>0</v>
      </c>
      <c r="J1101" s="7" t="str" cm="1">
        <f t="array" ref="J1101">_xlfn.IFS(Table2[[#This Row],[Current Upsell $ ]]=0,"",Table2[[#This Row],[Current Upsell $ ]]&gt;=400,"High",Table2[[#This Row],[Current Upsell $ ]]&gt;=100,"Medium", Table2[[#This Row],[Current Upsell $ ]]&lt;100,"Low")</f>
        <v/>
      </c>
      <c r="K11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2" spans="1:11" x14ac:dyDescent="0.2">
      <c r="A1102">
        <v>100113</v>
      </c>
      <c r="B1102" t="s">
        <v>1</v>
      </c>
      <c r="C1102">
        <v>14</v>
      </c>
      <c r="D1102">
        <v>58</v>
      </c>
      <c r="E1102">
        <f>IF((Table2[[#This Row],[Number of Users]]-Table2[[#This Row],[Licenses Bought]]) &gt; 0,(Table2[[#This Row],[Number of Users]]-Table2[[#This Row],[Licenses Bought]]),0)</f>
        <v>44</v>
      </c>
      <c r="F1102" s="1">
        <v>44105</v>
      </c>
      <c r="G1102">
        <v>350</v>
      </c>
      <c r="H1102" s="4">
        <v>25</v>
      </c>
      <c r="I1102">
        <f xml:space="preserve"> IF(Table2[[#This Row],[Sales Month]]=MAX(Table2[Sales Month]),Table2[[#This Row],[Upsell $ Per Non-Paying User]]*Table2[[#This Row],[Non-Paying Users]],0)</f>
        <v>0</v>
      </c>
      <c r="J1102" s="7" t="str" cm="1">
        <f t="array" ref="J1102">_xlfn.IFS(Table2[[#This Row],[Current Upsell $ ]]=0,"",Table2[[#This Row],[Current Upsell $ ]]&gt;=400,"High",Table2[[#This Row],[Current Upsell $ ]]&gt;=100,"Medium", Table2[[#This Row],[Current Upsell $ ]]&lt;100,"Low")</f>
        <v/>
      </c>
      <c r="K11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3" spans="1:11" x14ac:dyDescent="0.2">
      <c r="A1103">
        <v>100113</v>
      </c>
      <c r="B1103" t="s">
        <v>1</v>
      </c>
      <c r="C1103">
        <v>27</v>
      </c>
      <c r="D1103">
        <v>48</v>
      </c>
      <c r="E1103">
        <f>IF((Table2[[#This Row],[Number of Users]]-Table2[[#This Row],[Licenses Bought]]) &gt; 0,(Table2[[#This Row],[Number of Users]]-Table2[[#This Row],[Licenses Bought]]),0)</f>
        <v>21</v>
      </c>
      <c r="F1103" s="1">
        <v>44136</v>
      </c>
      <c r="G1103">
        <v>675</v>
      </c>
      <c r="H1103" s="4">
        <v>25</v>
      </c>
      <c r="I1103">
        <f xml:space="preserve"> IF(Table2[[#This Row],[Sales Month]]=MAX(Table2[Sales Month]),Table2[[#This Row],[Upsell $ Per Non-Paying User]]*Table2[[#This Row],[Non-Paying Users]],0)</f>
        <v>0</v>
      </c>
      <c r="J1103" s="7" t="str" cm="1">
        <f t="array" ref="J1103">_xlfn.IFS(Table2[[#This Row],[Current Upsell $ ]]=0,"",Table2[[#This Row],[Current Upsell $ ]]&gt;=400,"High",Table2[[#This Row],[Current Upsell $ ]]&gt;=100,"Medium", Table2[[#This Row],[Current Upsell $ ]]&lt;100,"Low")</f>
        <v/>
      </c>
      <c r="K11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4" spans="1:11" x14ac:dyDescent="0.2">
      <c r="A1104">
        <v>100113</v>
      </c>
      <c r="B1104" t="s">
        <v>1</v>
      </c>
      <c r="C1104">
        <v>45</v>
      </c>
      <c r="D1104">
        <v>47</v>
      </c>
      <c r="E1104">
        <f>IF((Table2[[#This Row],[Number of Users]]-Table2[[#This Row],[Licenses Bought]]) &gt; 0,(Table2[[#This Row],[Number of Users]]-Table2[[#This Row],[Licenses Bought]]),0)</f>
        <v>2</v>
      </c>
      <c r="F1104" s="1">
        <v>44166</v>
      </c>
      <c r="G1104">
        <v>1125</v>
      </c>
      <c r="H1104" s="4">
        <v>25</v>
      </c>
      <c r="I1104">
        <f xml:space="preserve"> IF(Table2[[#This Row],[Sales Month]]=MAX(Table2[Sales Month]),Table2[[#This Row],[Upsell $ Per Non-Paying User]]*Table2[[#This Row],[Non-Paying Users]],0)</f>
        <v>0</v>
      </c>
      <c r="J1104" s="7" t="str" cm="1">
        <f t="array" ref="J1104">_xlfn.IFS(Table2[[#This Row],[Current Upsell $ ]]=0,"",Table2[[#This Row],[Current Upsell $ ]]&gt;=400,"High",Table2[[#This Row],[Current Upsell $ ]]&gt;=100,"Medium", Table2[[#This Row],[Current Upsell $ ]]&lt;100,"Low")</f>
        <v/>
      </c>
      <c r="K11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5" spans="1:11" x14ac:dyDescent="0.2">
      <c r="A1105">
        <v>100113</v>
      </c>
      <c r="B1105" t="s">
        <v>1</v>
      </c>
      <c r="C1105">
        <v>45</v>
      </c>
      <c r="D1105">
        <v>58</v>
      </c>
      <c r="E1105">
        <f>IF((Table2[[#This Row],[Number of Users]]-Table2[[#This Row],[Licenses Bought]]) &gt; 0,(Table2[[#This Row],[Number of Users]]-Table2[[#This Row],[Licenses Bought]]),0)</f>
        <v>13</v>
      </c>
      <c r="F1105" s="1">
        <v>44197</v>
      </c>
      <c r="G1105">
        <v>1125</v>
      </c>
      <c r="H1105" s="4">
        <v>25</v>
      </c>
      <c r="I1105">
        <f xml:space="preserve"> IF(Table2[[#This Row],[Sales Month]]=MAX(Table2[Sales Month]),Table2[[#This Row],[Upsell $ Per Non-Paying User]]*Table2[[#This Row],[Non-Paying Users]],0)</f>
        <v>0</v>
      </c>
      <c r="J1105" s="7" t="str" cm="1">
        <f t="array" ref="J1105">_xlfn.IFS(Table2[[#This Row],[Current Upsell $ ]]=0,"",Table2[[#This Row],[Current Upsell $ ]]&gt;=400,"High",Table2[[#This Row],[Current Upsell $ ]]&gt;=100,"Medium", Table2[[#This Row],[Current Upsell $ ]]&lt;100,"Low")</f>
        <v/>
      </c>
      <c r="K11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6" spans="1:11" x14ac:dyDescent="0.2">
      <c r="A1106">
        <v>100113</v>
      </c>
      <c r="B1106" t="s">
        <v>1</v>
      </c>
      <c r="C1106">
        <v>45</v>
      </c>
      <c r="D1106">
        <v>51</v>
      </c>
      <c r="E1106">
        <f>IF((Table2[[#This Row],[Number of Users]]-Table2[[#This Row],[Licenses Bought]]) &gt; 0,(Table2[[#This Row],[Number of Users]]-Table2[[#This Row],[Licenses Bought]]),0)</f>
        <v>6</v>
      </c>
      <c r="F1106" s="1">
        <v>44228</v>
      </c>
      <c r="G1106">
        <v>1125</v>
      </c>
      <c r="H1106" s="4">
        <v>25</v>
      </c>
      <c r="I1106">
        <f xml:space="preserve"> IF(Table2[[#This Row],[Sales Month]]=MAX(Table2[Sales Month]),Table2[[#This Row],[Upsell $ Per Non-Paying User]]*Table2[[#This Row],[Non-Paying Users]],0)</f>
        <v>0</v>
      </c>
      <c r="J1106" s="7" t="str" cm="1">
        <f t="array" ref="J1106">_xlfn.IFS(Table2[[#This Row],[Current Upsell $ ]]=0,"",Table2[[#This Row],[Current Upsell $ ]]&gt;=400,"High",Table2[[#This Row],[Current Upsell $ ]]&gt;=100,"Medium", Table2[[#This Row],[Current Upsell $ ]]&lt;100,"Low")</f>
        <v/>
      </c>
      <c r="K11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7" spans="1:11" x14ac:dyDescent="0.2">
      <c r="A1107">
        <v>100113</v>
      </c>
      <c r="B1107" t="s">
        <v>1</v>
      </c>
      <c r="C1107">
        <v>45</v>
      </c>
      <c r="D1107">
        <v>61</v>
      </c>
      <c r="E1107">
        <f>IF((Table2[[#This Row],[Number of Users]]-Table2[[#This Row],[Licenses Bought]]) &gt; 0,(Table2[[#This Row],[Number of Users]]-Table2[[#This Row],[Licenses Bought]]),0)</f>
        <v>16</v>
      </c>
      <c r="F1107" s="1">
        <v>44256</v>
      </c>
      <c r="G1107">
        <v>1125</v>
      </c>
      <c r="H1107" s="4">
        <v>25</v>
      </c>
      <c r="I1107">
        <f xml:space="preserve"> IF(Table2[[#This Row],[Sales Month]]=MAX(Table2[Sales Month]),Table2[[#This Row],[Upsell $ Per Non-Paying User]]*Table2[[#This Row],[Non-Paying Users]],0)</f>
        <v>0</v>
      </c>
      <c r="J1107" s="7" t="str" cm="1">
        <f t="array" ref="J1107">_xlfn.IFS(Table2[[#This Row],[Current Upsell $ ]]=0,"",Table2[[#This Row],[Current Upsell $ ]]&gt;=400,"High",Table2[[#This Row],[Current Upsell $ ]]&gt;=100,"Medium", Table2[[#This Row],[Current Upsell $ ]]&lt;100,"Low")</f>
        <v/>
      </c>
      <c r="K11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8" spans="1:11" x14ac:dyDescent="0.2">
      <c r="A1108">
        <v>100113</v>
      </c>
      <c r="B1108" t="s">
        <v>1</v>
      </c>
      <c r="C1108">
        <v>45</v>
      </c>
      <c r="D1108">
        <v>46</v>
      </c>
      <c r="E1108">
        <f>IF((Table2[[#This Row],[Number of Users]]-Table2[[#This Row],[Licenses Bought]]) &gt; 0,(Table2[[#This Row],[Number of Users]]-Table2[[#This Row],[Licenses Bought]]),0)</f>
        <v>1</v>
      </c>
      <c r="F1108" s="1">
        <v>44287</v>
      </c>
      <c r="G1108">
        <v>1125</v>
      </c>
      <c r="H1108" s="4">
        <v>25</v>
      </c>
      <c r="I1108">
        <f xml:space="preserve"> IF(Table2[[#This Row],[Sales Month]]=MAX(Table2[Sales Month]),Table2[[#This Row],[Upsell $ Per Non-Paying User]]*Table2[[#This Row],[Non-Paying Users]],0)</f>
        <v>0</v>
      </c>
      <c r="J1108" s="7" t="str" cm="1">
        <f t="array" ref="J1108">_xlfn.IFS(Table2[[#This Row],[Current Upsell $ ]]=0,"",Table2[[#This Row],[Current Upsell $ ]]&gt;=400,"High",Table2[[#This Row],[Current Upsell $ ]]&gt;=100,"Medium", Table2[[#This Row],[Current Upsell $ ]]&lt;100,"Low")</f>
        <v/>
      </c>
      <c r="K11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09" spans="1:11" x14ac:dyDescent="0.2">
      <c r="A1109">
        <v>100113</v>
      </c>
      <c r="B1109" t="s">
        <v>1</v>
      </c>
      <c r="C1109">
        <v>45</v>
      </c>
      <c r="D1109">
        <v>58</v>
      </c>
      <c r="E1109">
        <f>IF((Table2[[#This Row],[Number of Users]]-Table2[[#This Row],[Licenses Bought]]) &gt; 0,(Table2[[#This Row],[Number of Users]]-Table2[[#This Row],[Licenses Bought]]),0)</f>
        <v>13</v>
      </c>
      <c r="F1109" s="1">
        <v>44317</v>
      </c>
      <c r="G1109">
        <v>1125</v>
      </c>
      <c r="H1109" s="4">
        <v>25</v>
      </c>
      <c r="I1109">
        <f xml:space="preserve"> IF(Table2[[#This Row],[Sales Month]]=MAX(Table2[Sales Month]),Table2[[#This Row],[Upsell $ Per Non-Paying User]]*Table2[[#This Row],[Non-Paying Users]],0)</f>
        <v>0</v>
      </c>
      <c r="J1109" s="7" t="str" cm="1">
        <f t="array" ref="J1109">_xlfn.IFS(Table2[[#This Row],[Current Upsell $ ]]=0,"",Table2[[#This Row],[Current Upsell $ ]]&gt;=400,"High",Table2[[#This Row],[Current Upsell $ ]]&gt;=100,"Medium", Table2[[#This Row],[Current Upsell $ ]]&lt;100,"Low")</f>
        <v/>
      </c>
      <c r="K11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0" spans="1:11" x14ac:dyDescent="0.2">
      <c r="A1110">
        <v>100114</v>
      </c>
      <c r="B1110" t="s">
        <v>3</v>
      </c>
      <c r="C1110">
        <v>0</v>
      </c>
      <c r="D1110">
        <v>61</v>
      </c>
      <c r="E1110">
        <f>IF((Table2[[#This Row],[Number of Users]]-Table2[[#This Row],[Licenses Bought]]) &gt; 0,(Table2[[#This Row],[Number of Users]]-Table2[[#This Row],[Licenses Bought]]),0)</f>
        <v>61</v>
      </c>
      <c r="F1110" s="1">
        <v>44075</v>
      </c>
      <c r="G1110">
        <v>0</v>
      </c>
      <c r="H1110" s="4">
        <v>10</v>
      </c>
      <c r="I1110">
        <f xml:space="preserve"> IF(Table2[[#This Row],[Sales Month]]=MAX(Table2[Sales Month]),Table2[[#This Row],[Upsell $ Per Non-Paying User]]*Table2[[#This Row],[Non-Paying Users]],0)</f>
        <v>0</v>
      </c>
      <c r="J1110" s="7" t="str" cm="1">
        <f t="array" ref="J1110">_xlfn.IFS(Table2[[#This Row],[Current Upsell $ ]]=0,"",Table2[[#This Row],[Current Upsell $ ]]&gt;=400,"High",Table2[[#This Row],[Current Upsell $ ]]&gt;=100,"Medium", Table2[[#This Row],[Current Upsell $ ]]&lt;100,"Low")</f>
        <v/>
      </c>
      <c r="K11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1" spans="1:11" x14ac:dyDescent="0.2">
      <c r="A1111">
        <v>100114</v>
      </c>
      <c r="B1111" t="s">
        <v>1</v>
      </c>
      <c r="C1111">
        <v>16</v>
      </c>
      <c r="D1111">
        <v>63</v>
      </c>
      <c r="E1111">
        <f>IF((Table2[[#This Row],[Number of Users]]-Table2[[#This Row],[Licenses Bought]]) &gt; 0,(Table2[[#This Row],[Number of Users]]-Table2[[#This Row],[Licenses Bought]]),0)</f>
        <v>47</v>
      </c>
      <c r="F1111" s="1">
        <v>44105</v>
      </c>
      <c r="G1111">
        <v>400</v>
      </c>
      <c r="H1111" s="4">
        <v>25</v>
      </c>
      <c r="I1111">
        <f xml:space="preserve"> IF(Table2[[#This Row],[Sales Month]]=MAX(Table2[Sales Month]),Table2[[#This Row],[Upsell $ Per Non-Paying User]]*Table2[[#This Row],[Non-Paying Users]],0)</f>
        <v>0</v>
      </c>
      <c r="J1111" s="7" t="str" cm="1">
        <f t="array" ref="J1111">_xlfn.IFS(Table2[[#This Row],[Current Upsell $ ]]=0,"",Table2[[#This Row],[Current Upsell $ ]]&gt;=400,"High",Table2[[#This Row],[Current Upsell $ ]]&gt;=100,"Medium", Table2[[#This Row],[Current Upsell $ ]]&lt;100,"Low")</f>
        <v/>
      </c>
      <c r="K11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2" spans="1:11" x14ac:dyDescent="0.2">
      <c r="A1112">
        <v>100114</v>
      </c>
      <c r="B1112" t="s">
        <v>1</v>
      </c>
      <c r="C1112">
        <v>29</v>
      </c>
      <c r="D1112">
        <v>46</v>
      </c>
      <c r="E1112">
        <f>IF((Table2[[#This Row],[Number of Users]]-Table2[[#This Row],[Licenses Bought]]) &gt; 0,(Table2[[#This Row],[Number of Users]]-Table2[[#This Row],[Licenses Bought]]),0)</f>
        <v>17</v>
      </c>
      <c r="F1112" s="1">
        <v>44136</v>
      </c>
      <c r="G1112">
        <v>725</v>
      </c>
      <c r="H1112" s="4">
        <v>25</v>
      </c>
      <c r="I1112">
        <f xml:space="preserve"> IF(Table2[[#This Row],[Sales Month]]=MAX(Table2[Sales Month]),Table2[[#This Row],[Upsell $ Per Non-Paying User]]*Table2[[#This Row],[Non-Paying Users]],0)</f>
        <v>0</v>
      </c>
      <c r="J1112" s="7" t="str" cm="1">
        <f t="array" ref="J1112">_xlfn.IFS(Table2[[#This Row],[Current Upsell $ ]]=0,"",Table2[[#This Row],[Current Upsell $ ]]&gt;=400,"High",Table2[[#This Row],[Current Upsell $ ]]&gt;=100,"Medium", Table2[[#This Row],[Current Upsell $ ]]&lt;100,"Low")</f>
        <v/>
      </c>
      <c r="K11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3" spans="1:11" x14ac:dyDescent="0.2">
      <c r="A1113">
        <v>100114</v>
      </c>
      <c r="B1113" t="s">
        <v>1</v>
      </c>
      <c r="C1113">
        <v>43</v>
      </c>
      <c r="D1113">
        <v>46</v>
      </c>
      <c r="E1113">
        <f>IF((Table2[[#This Row],[Number of Users]]-Table2[[#This Row],[Licenses Bought]]) &gt; 0,(Table2[[#This Row],[Number of Users]]-Table2[[#This Row],[Licenses Bought]]),0)</f>
        <v>3</v>
      </c>
      <c r="F1113" s="1">
        <v>44166</v>
      </c>
      <c r="G1113">
        <v>1075</v>
      </c>
      <c r="H1113" s="4">
        <v>25</v>
      </c>
      <c r="I1113">
        <f xml:space="preserve"> IF(Table2[[#This Row],[Sales Month]]=MAX(Table2[Sales Month]),Table2[[#This Row],[Upsell $ Per Non-Paying User]]*Table2[[#This Row],[Non-Paying Users]],0)</f>
        <v>0</v>
      </c>
      <c r="J1113" s="7" t="str" cm="1">
        <f t="array" ref="J1113">_xlfn.IFS(Table2[[#This Row],[Current Upsell $ ]]=0,"",Table2[[#This Row],[Current Upsell $ ]]&gt;=400,"High",Table2[[#This Row],[Current Upsell $ ]]&gt;=100,"Medium", Table2[[#This Row],[Current Upsell $ ]]&lt;100,"Low")</f>
        <v/>
      </c>
      <c r="K11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4" spans="1:11" x14ac:dyDescent="0.2">
      <c r="A1114">
        <v>100114</v>
      </c>
      <c r="B1114" t="s">
        <v>1</v>
      </c>
      <c r="C1114">
        <v>43</v>
      </c>
      <c r="D1114">
        <v>60</v>
      </c>
      <c r="E1114">
        <f>IF((Table2[[#This Row],[Number of Users]]-Table2[[#This Row],[Licenses Bought]]) &gt; 0,(Table2[[#This Row],[Number of Users]]-Table2[[#This Row],[Licenses Bought]]),0)</f>
        <v>17</v>
      </c>
      <c r="F1114" s="1">
        <v>44197</v>
      </c>
      <c r="G1114">
        <v>1075</v>
      </c>
      <c r="H1114" s="4">
        <v>25</v>
      </c>
      <c r="I1114">
        <f xml:space="preserve"> IF(Table2[[#This Row],[Sales Month]]=MAX(Table2[Sales Month]),Table2[[#This Row],[Upsell $ Per Non-Paying User]]*Table2[[#This Row],[Non-Paying Users]],0)</f>
        <v>0</v>
      </c>
      <c r="J1114" s="7" t="str" cm="1">
        <f t="array" ref="J1114">_xlfn.IFS(Table2[[#This Row],[Current Upsell $ ]]=0,"",Table2[[#This Row],[Current Upsell $ ]]&gt;=400,"High",Table2[[#This Row],[Current Upsell $ ]]&gt;=100,"Medium", Table2[[#This Row],[Current Upsell $ ]]&lt;100,"Low")</f>
        <v/>
      </c>
      <c r="K11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5" spans="1:11" x14ac:dyDescent="0.2">
      <c r="A1115">
        <v>100114</v>
      </c>
      <c r="B1115" t="s">
        <v>1</v>
      </c>
      <c r="C1115">
        <v>43</v>
      </c>
      <c r="D1115">
        <v>54</v>
      </c>
      <c r="E1115">
        <f>IF((Table2[[#This Row],[Number of Users]]-Table2[[#This Row],[Licenses Bought]]) &gt; 0,(Table2[[#This Row],[Number of Users]]-Table2[[#This Row],[Licenses Bought]]),0)</f>
        <v>11</v>
      </c>
      <c r="F1115" s="1">
        <v>44228</v>
      </c>
      <c r="G1115">
        <v>1075</v>
      </c>
      <c r="H1115" s="4">
        <v>25</v>
      </c>
      <c r="I1115">
        <f xml:space="preserve"> IF(Table2[[#This Row],[Sales Month]]=MAX(Table2[Sales Month]),Table2[[#This Row],[Upsell $ Per Non-Paying User]]*Table2[[#This Row],[Non-Paying Users]],0)</f>
        <v>0</v>
      </c>
      <c r="J1115" s="7" t="str" cm="1">
        <f t="array" ref="J1115">_xlfn.IFS(Table2[[#This Row],[Current Upsell $ ]]=0,"",Table2[[#This Row],[Current Upsell $ ]]&gt;=400,"High",Table2[[#This Row],[Current Upsell $ ]]&gt;=100,"Medium", Table2[[#This Row],[Current Upsell $ ]]&lt;100,"Low")</f>
        <v/>
      </c>
      <c r="K11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6" spans="1:11" x14ac:dyDescent="0.2">
      <c r="A1116">
        <v>100114</v>
      </c>
      <c r="B1116" t="s">
        <v>1</v>
      </c>
      <c r="C1116">
        <v>43</v>
      </c>
      <c r="D1116">
        <v>48</v>
      </c>
      <c r="E1116">
        <f>IF((Table2[[#This Row],[Number of Users]]-Table2[[#This Row],[Licenses Bought]]) &gt; 0,(Table2[[#This Row],[Number of Users]]-Table2[[#This Row],[Licenses Bought]]),0)</f>
        <v>5</v>
      </c>
      <c r="F1116" s="1">
        <v>44256</v>
      </c>
      <c r="G1116">
        <v>1075</v>
      </c>
      <c r="H1116" s="4">
        <v>25</v>
      </c>
      <c r="I1116">
        <f xml:space="preserve"> IF(Table2[[#This Row],[Sales Month]]=MAX(Table2[Sales Month]),Table2[[#This Row],[Upsell $ Per Non-Paying User]]*Table2[[#This Row],[Non-Paying Users]],0)</f>
        <v>0</v>
      </c>
      <c r="J1116" s="7" t="str" cm="1">
        <f t="array" ref="J1116">_xlfn.IFS(Table2[[#This Row],[Current Upsell $ ]]=0,"",Table2[[#This Row],[Current Upsell $ ]]&gt;=400,"High",Table2[[#This Row],[Current Upsell $ ]]&gt;=100,"Medium", Table2[[#This Row],[Current Upsell $ ]]&lt;100,"Low")</f>
        <v/>
      </c>
      <c r="K11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7" spans="1:11" x14ac:dyDescent="0.2">
      <c r="A1117">
        <v>100114</v>
      </c>
      <c r="B1117" t="s">
        <v>1</v>
      </c>
      <c r="C1117">
        <v>43</v>
      </c>
      <c r="D1117">
        <v>53</v>
      </c>
      <c r="E1117">
        <f>IF((Table2[[#This Row],[Number of Users]]-Table2[[#This Row],[Licenses Bought]]) &gt; 0,(Table2[[#This Row],[Number of Users]]-Table2[[#This Row],[Licenses Bought]]),0)</f>
        <v>10</v>
      </c>
      <c r="F1117" s="1">
        <v>44287</v>
      </c>
      <c r="G1117">
        <v>1075</v>
      </c>
      <c r="H1117" s="4">
        <v>25</v>
      </c>
      <c r="I1117">
        <f xml:space="preserve"> IF(Table2[[#This Row],[Sales Month]]=MAX(Table2[Sales Month]),Table2[[#This Row],[Upsell $ Per Non-Paying User]]*Table2[[#This Row],[Non-Paying Users]],0)</f>
        <v>0</v>
      </c>
      <c r="J1117" s="7" t="str" cm="1">
        <f t="array" ref="J1117">_xlfn.IFS(Table2[[#This Row],[Current Upsell $ ]]=0,"",Table2[[#This Row],[Current Upsell $ ]]&gt;=400,"High",Table2[[#This Row],[Current Upsell $ ]]&gt;=100,"Medium", Table2[[#This Row],[Current Upsell $ ]]&lt;100,"Low")</f>
        <v/>
      </c>
      <c r="K11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8" spans="1:11" x14ac:dyDescent="0.2">
      <c r="A1118">
        <v>100114</v>
      </c>
      <c r="B1118" t="s">
        <v>1</v>
      </c>
      <c r="C1118">
        <v>43</v>
      </c>
      <c r="D1118">
        <v>49</v>
      </c>
      <c r="E1118">
        <f>IF((Table2[[#This Row],[Number of Users]]-Table2[[#This Row],[Licenses Bought]]) &gt; 0,(Table2[[#This Row],[Number of Users]]-Table2[[#This Row],[Licenses Bought]]),0)</f>
        <v>6</v>
      </c>
      <c r="F1118" s="1">
        <v>44317</v>
      </c>
      <c r="G1118">
        <v>1075</v>
      </c>
      <c r="H1118" s="4">
        <v>25</v>
      </c>
      <c r="I1118">
        <f xml:space="preserve"> IF(Table2[[#This Row],[Sales Month]]=MAX(Table2[Sales Month]),Table2[[#This Row],[Upsell $ Per Non-Paying User]]*Table2[[#This Row],[Non-Paying Users]],0)</f>
        <v>0</v>
      </c>
      <c r="J1118" s="7" t="str" cm="1">
        <f t="array" ref="J1118">_xlfn.IFS(Table2[[#This Row],[Current Upsell $ ]]=0,"",Table2[[#This Row],[Current Upsell $ ]]&gt;=400,"High",Table2[[#This Row],[Current Upsell $ ]]&gt;=100,"Medium", Table2[[#This Row],[Current Upsell $ ]]&lt;100,"Low")</f>
        <v/>
      </c>
      <c r="K11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19" spans="1:11" x14ac:dyDescent="0.2">
      <c r="A1119">
        <v>100115</v>
      </c>
      <c r="B1119" t="s">
        <v>3</v>
      </c>
      <c r="C1119">
        <v>0</v>
      </c>
      <c r="D1119">
        <v>43</v>
      </c>
      <c r="E1119">
        <f>IF((Table2[[#This Row],[Number of Users]]-Table2[[#This Row],[Licenses Bought]]) &gt; 0,(Table2[[#This Row],[Number of Users]]-Table2[[#This Row],[Licenses Bought]]),0)</f>
        <v>43</v>
      </c>
      <c r="F1119" s="1">
        <v>44075</v>
      </c>
      <c r="G1119">
        <v>0</v>
      </c>
      <c r="H1119" s="4">
        <v>10</v>
      </c>
      <c r="I1119">
        <f xml:space="preserve"> IF(Table2[[#This Row],[Sales Month]]=MAX(Table2[Sales Month]),Table2[[#This Row],[Upsell $ Per Non-Paying User]]*Table2[[#This Row],[Non-Paying Users]],0)</f>
        <v>0</v>
      </c>
      <c r="J1119" s="7" t="str" cm="1">
        <f t="array" ref="J1119">_xlfn.IFS(Table2[[#This Row],[Current Upsell $ ]]=0,"",Table2[[#This Row],[Current Upsell $ ]]&gt;=400,"High",Table2[[#This Row],[Current Upsell $ ]]&gt;=100,"Medium", Table2[[#This Row],[Current Upsell $ ]]&lt;100,"Low")</f>
        <v/>
      </c>
      <c r="K11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0" spans="1:11" x14ac:dyDescent="0.2">
      <c r="A1120">
        <v>100115</v>
      </c>
      <c r="B1120" t="s">
        <v>0</v>
      </c>
      <c r="C1120">
        <v>13</v>
      </c>
      <c r="D1120">
        <v>29</v>
      </c>
      <c r="E1120">
        <f>IF((Table2[[#This Row],[Number of Users]]-Table2[[#This Row],[Licenses Bought]]) &gt; 0,(Table2[[#This Row],[Number of Users]]-Table2[[#This Row],[Licenses Bought]]),0)</f>
        <v>16</v>
      </c>
      <c r="F1120" s="1">
        <v>44105</v>
      </c>
      <c r="G1120">
        <v>130</v>
      </c>
      <c r="H1120" s="4">
        <v>10</v>
      </c>
      <c r="I1120">
        <f xml:space="preserve"> IF(Table2[[#This Row],[Sales Month]]=MAX(Table2[Sales Month]),Table2[[#This Row],[Upsell $ Per Non-Paying User]]*Table2[[#This Row],[Non-Paying Users]],0)</f>
        <v>0</v>
      </c>
      <c r="J1120" s="7" t="str" cm="1">
        <f t="array" ref="J1120">_xlfn.IFS(Table2[[#This Row],[Current Upsell $ ]]=0,"",Table2[[#This Row],[Current Upsell $ ]]&gt;=400,"High",Table2[[#This Row],[Current Upsell $ ]]&gt;=100,"Medium", Table2[[#This Row],[Current Upsell $ ]]&lt;100,"Low")</f>
        <v/>
      </c>
      <c r="K11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1" spans="1:11" x14ac:dyDescent="0.2">
      <c r="A1121">
        <v>100115</v>
      </c>
      <c r="B1121" t="s">
        <v>0</v>
      </c>
      <c r="C1121">
        <v>33</v>
      </c>
      <c r="D1121">
        <v>45</v>
      </c>
      <c r="E1121">
        <f>IF((Table2[[#This Row],[Number of Users]]-Table2[[#This Row],[Licenses Bought]]) &gt; 0,(Table2[[#This Row],[Number of Users]]-Table2[[#This Row],[Licenses Bought]]),0)</f>
        <v>12</v>
      </c>
      <c r="F1121" s="1">
        <v>44136</v>
      </c>
      <c r="G1121">
        <v>330</v>
      </c>
      <c r="H1121" s="4">
        <v>10</v>
      </c>
      <c r="I1121">
        <f xml:space="preserve"> IF(Table2[[#This Row],[Sales Month]]=MAX(Table2[Sales Month]),Table2[[#This Row],[Upsell $ Per Non-Paying User]]*Table2[[#This Row],[Non-Paying Users]],0)</f>
        <v>0</v>
      </c>
      <c r="J1121" s="7" t="str" cm="1">
        <f t="array" ref="J1121">_xlfn.IFS(Table2[[#This Row],[Current Upsell $ ]]=0,"",Table2[[#This Row],[Current Upsell $ ]]&gt;=400,"High",Table2[[#This Row],[Current Upsell $ ]]&gt;=100,"Medium", Table2[[#This Row],[Current Upsell $ ]]&lt;100,"Low")</f>
        <v/>
      </c>
      <c r="K11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2" spans="1:11" x14ac:dyDescent="0.2">
      <c r="A1122">
        <v>100115</v>
      </c>
      <c r="B1122" t="s">
        <v>0</v>
      </c>
      <c r="C1122">
        <v>33</v>
      </c>
      <c r="D1122">
        <v>43</v>
      </c>
      <c r="E1122">
        <f>IF((Table2[[#This Row],[Number of Users]]-Table2[[#This Row],[Licenses Bought]]) &gt; 0,(Table2[[#This Row],[Number of Users]]-Table2[[#This Row],[Licenses Bought]]),0)</f>
        <v>10</v>
      </c>
      <c r="F1122" s="1">
        <v>44166</v>
      </c>
      <c r="G1122">
        <v>330</v>
      </c>
      <c r="H1122" s="4">
        <v>10</v>
      </c>
      <c r="I1122">
        <f xml:space="preserve"> IF(Table2[[#This Row],[Sales Month]]=MAX(Table2[Sales Month]),Table2[[#This Row],[Upsell $ Per Non-Paying User]]*Table2[[#This Row],[Non-Paying Users]],0)</f>
        <v>0</v>
      </c>
      <c r="J1122" s="7" t="str" cm="1">
        <f t="array" ref="J1122">_xlfn.IFS(Table2[[#This Row],[Current Upsell $ ]]=0,"",Table2[[#This Row],[Current Upsell $ ]]&gt;=400,"High",Table2[[#This Row],[Current Upsell $ ]]&gt;=100,"Medium", Table2[[#This Row],[Current Upsell $ ]]&lt;100,"Low")</f>
        <v/>
      </c>
      <c r="K11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3" spans="1:11" x14ac:dyDescent="0.2">
      <c r="A1123">
        <v>100115</v>
      </c>
      <c r="B1123" t="s">
        <v>0</v>
      </c>
      <c r="C1123">
        <v>33</v>
      </c>
      <c r="D1123">
        <v>39</v>
      </c>
      <c r="E1123">
        <f>IF((Table2[[#This Row],[Number of Users]]-Table2[[#This Row],[Licenses Bought]]) &gt; 0,(Table2[[#This Row],[Number of Users]]-Table2[[#This Row],[Licenses Bought]]),0)</f>
        <v>6</v>
      </c>
      <c r="F1123" s="1">
        <v>44197</v>
      </c>
      <c r="G1123">
        <v>330</v>
      </c>
      <c r="H1123" s="4">
        <v>10</v>
      </c>
      <c r="I1123">
        <f xml:space="preserve"> IF(Table2[[#This Row],[Sales Month]]=MAX(Table2[Sales Month]),Table2[[#This Row],[Upsell $ Per Non-Paying User]]*Table2[[#This Row],[Non-Paying Users]],0)</f>
        <v>0</v>
      </c>
      <c r="J1123" s="7" t="str" cm="1">
        <f t="array" ref="J1123">_xlfn.IFS(Table2[[#This Row],[Current Upsell $ ]]=0,"",Table2[[#This Row],[Current Upsell $ ]]&gt;=400,"High",Table2[[#This Row],[Current Upsell $ ]]&gt;=100,"Medium", Table2[[#This Row],[Current Upsell $ ]]&lt;100,"Low")</f>
        <v/>
      </c>
      <c r="K11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4" spans="1:11" x14ac:dyDescent="0.2">
      <c r="A1124">
        <v>100115</v>
      </c>
      <c r="B1124" t="s">
        <v>0</v>
      </c>
      <c r="C1124">
        <v>33</v>
      </c>
      <c r="D1124">
        <v>43</v>
      </c>
      <c r="E1124">
        <f>IF((Table2[[#This Row],[Number of Users]]-Table2[[#This Row],[Licenses Bought]]) &gt; 0,(Table2[[#This Row],[Number of Users]]-Table2[[#This Row],[Licenses Bought]]),0)</f>
        <v>10</v>
      </c>
      <c r="F1124" s="1">
        <v>44228</v>
      </c>
      <c r="G1124">
        <v>330</v>
      </c>
      <c r="H1124" s="4">
        <v>10</v>
      </c>
      <c r="I1124">
        <f xml:space="preserve"> IF(Table2[[#This Row],[Sales Month]]=MAX(Table2[Sales Month]),Table2[[#This Row],[Upsell $ Per Non-Paying User]]*Table2[[#This Row],[Non-Paying Users]],0)</f>
        <v>0</v>
      </c>
      <c r="J1124" s="7" t="str" cm="1">
        <f t="array" ref="J1124">_xlfn.IFS(Table2[[#This Row],[Current Upsell $ ]]=0,"",Table2[[#This Row],[Current Upsell $ ]]&gt;=400,"High",Table2[[#This Row],[Current Upsell $ ]]&gt;=100,"Medium", Table2[[#This Row],[Current Upsell $ ]]&lt;100,"Low")</f>
        <v/>
      </c>
      <c r="K11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5" spans="1:11" x14ac:dyDescent="0.2">
      <c r="A1125">
        <v>100115</v>
      </c>
      <c r="B1125" t="s">
        <v>0</v>
      </c>
      <c r="C1125">
        <v>33</v>
      </c>
      <c r="D1125">
        <v>50</v>
      </c>
      <c r="E1125">
        <f>IF((Table2[[#This Row],[Number of Users]]-Table2[[#This Row],[Licenses Bought]]) &gt; 0,(Table2[[#This Row],[Number of Users]]-Table2[[#This Row],[Licenses Bought]]),0)</f>
        <v>17</v>
      </c>
      <c r="F1125" s="1">
        <v>44256</v>
      </c>
      <c r="G1125">
        <v>330</v>
      </c>
      <c r="H1125" s="4">
        <v>10</v>
      </c>
      <c r="I1125">
        <f xml:space="preserve"> IF(Table2[[#This Row],[Sales Month]]=MAX(Table2[Sales Month]),Table2[[#This Row],[Upsell $ Per Non-Paying User]]*Table2[[#This Row],[Non-Paying Users]],0)</f>
        <v>0</v>
      </c>
      <c r="J1125" s="7" t="str" cm="1">
        <f t="array" ref="J1125">_xlfn.IFS(Table2[[#This Row],[Current Upsell $ ]]=0,"",Table2[[#This Row],[Current Upsell $ ]]&gt;=400,"High",Table2[[#This Row],[Current Upsell $ ]]&gt;=100,"Medium", Table2[[#This Row],[Current Upsell $ ]]&lt;100,"Low")</f>
        <v/>
      </c>
      <c r="K11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6" spans="1:11" x14ac:dyDescent="0.2">
      <c r="A1126">
        <v>100115</v>
      </c>
      <c r="B1126" t="s">
        <v>0</v>
      </c>
      <c r="C1126">
        <v>33</v>
      </c>
      <c r="D1126">
        <v>41</v>
      </c>
      <c r="E1126">
        <f>IF((Table2[[#This Row],[Number of Users]]-Table2[[#This Row],[Licenses Bought]]) &gt; 0,(Table2[[#This Row],[Number of Users]]-Table2[[#This Row],[Licenses Bought]]),0)</f>
        <v>8</v>
      </c>
      <c r="F1126" s="1">
        <v>44287</v>
      </c>
      <c r="G1126">
        <v>330</v>
      </c>
      <c r="H1126" s="4">
        <v>10</v>
      </c>
      <c r="I1126">
        <f xml:space="preserve"> IF(Table2[[#This Row],[Sales Month]]=MAX(Table2[Sales Month]),Table2[[#This Row],[Upsell $ Per Non-Paying User]]*Table2[[#This Row],[Non-Paying Users]],0)</f>
        <v>0</v>
      </c>
      <c r="J1126" s="7" t="str" cm="1">
        <f t="array" ref="J1126">_xlfn.IFS(Table2[[#This Row],[Current Upsell $ ]]=0,"",Table2[[#This Row],[Current Upsell $ ]]&gt;=400,"High",Table2[[#This Row],[Current Upsell $ ]]&gt;=100,"Medium", Table2[[#This Row],[Current Upsell $ ]]&lt;100,"Low")</f>
        <v/>
      </c>
      <c r="K11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7" spans="1:11" x14ac:dyDescent="0.2">
      <c r="A1127">
        <v>100115</v>
      </c>
      <c r="B1127" t="s">
        <v>0</v>
      </c>
      <c r="C1127">
        <v>33</v>
      </c>
      <c r="D1127">
        <v>39</v>
      </c>
      <c r="E1127">
        <f>IF((Table2[[#This Row],[Number of Users]]-Table2[[#This Row],[Licenses Bought]]) &gt; 0,(Table2[[#This Row],[Number of Users]]-Table2[[#This Row],[Licenses Bought]]),0)</f>
        <v>6</v>
      </c>
      <c r="F1127" s="1">
        <v>44317</v>
      </c>
      <c r="G1127">
        <v>330</v>
      </c>
      <c r="H1127" s="4">
        <v>10</v>
      </c>
      <c r="I1127">
        <f xml:space="preserve"> IF(Table2[[#This Row],[Sales Month]]=MAX(Table2[Sales Month]),Table2[[#This Row],[Upsell $ Per Non-Paying User]]*Table2[[#This Row],[Non-Paying Users]],0)</f>
        <v>0</v>
      </c>
      <c r="J1127" s="7" t="str" cm="1">
        <f t="array" ref="J1127">_xlfn.IFS(Table2[[#This Row],[Current Upsell $ ]]=0,"",Table2[[#This Row],[Current Upsell $ ]]&gt;=400,"High",Table2[[#This Row],[Current Upsell $ ]]&gt;=100,"Medium", Table2[[#This Row],[Current Upsell $ ]]&lt;100,"Low")</f>
        <v/>
      </c>
      <c r="K11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8" spans="1:11" x14ac:dyDescent="0.2">
      <c r="A1128">
        <v>100116</v>
      </c>
      <c r="B1128" t="s">
        <v>3</v>
      </c>
      <c r="C1128">
        <v>0</v>
      </c>
      <c r="D1128">
        <v>41</v>
      </c>
      <c r="E1128">
        <f>IF((Table2[[#This Row],[Number of Users]]-Table2[[#This Row],[Licenses Bought]]) &gt; 0,(Table2[[#This Row],[Number of Users]]-Table2[[#This Row],[Licenses Bought]]),0)</f>
        <v>41</v>
      </c>
      <c r="F1128" s="1">
        <v>44075</v>
      </c>
      <c r="G1128">
        <v>0</v>
      </c>
      <c r="H1128" s="4">
        <v>10</v>
      </c>
      <c r="I1128">
        <f xml:space="preserve"> IF(Table2[[#This Row],[Sales Month]]=MAX(Table2[Sales Month]),Table2[[#This Row],[Upsell $ Per Non-Paying User]]*Table2[[#This Row],[Non-Paying Users]],0)</f>
        <v>0</v>
      </c>
      <c r="J1128" s="7" t="str" cm="1">
        <f t="array" ref="J1128">_xlfn.IFS(Table2[[#This Row],[Current Upsell $ ]]=0,"",Table2[[#This Row],[Current Upsell $ ]]&gt;=400,"High",Table2[[#This Row],[Current Upsell $ ]]&gt;=100,"Medium", Table2[[#This Row],[Current Upsell $ ]]&lt;100,"Low")</f>
        <v/>
      </c>
      <c r="K11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29" spans="1:11" x14ac:dyDescent="0.2">
      <c r="A1129">
        <v>100116</v>
      </c>
      <c r="B1129" t="s">
        <v>0</v>
      </c>
      <c r="C1129">
        <v>18</v>
      </c>
      <c r="D1129">
        <v>44</v>
      </c>
      <c r="E1129">
        <f>IF((Table2[[#This Row],[Number of Users]]-Table2[[#This Row],[Licenses Bought]]) &gt; 0,(Table2[[#This Row],[Number of Users]]-Table2[[#This Row],[Licenses Bought]]),0)</f>
        <v>26</v>
      </c>
      <c r="F1129" s="1">
        <v>44105</v>
      </c>
      <c r="G1129">
        <v>180</v>
      </c>
      <c r="H1129" s="4">
        <v>10</v>
      </c>
      <c r="I1129">
        <f xml:space="preserve"> IF(Table2[[#This Row],[Sales Month]]=MAX(Table2[Sales Month]),Table2[[#This Row],[Upsell $ Per Non-Paying User]]*Table2[[#This Row],[Non-Paying Users]],0)</f>
        <v>0</v>
      </c>
      <c r="J1129" s="7" t="str" cm="1">
        <f t="array" ref="J1129">_xlfn.IFS(Table2[[#This Row],[Current Upsell $ ]]=0,"",Table2[[#This Row],[Current Upsell $ ]]&gt;=400,"High",Table2[[#This Row],[Current Upsell $ ]]&gt;=100,"Medium", Table2[[#This Row],[Current Upsell $ ]]&lt;100,"Low")</f>
        <v/>
      </c>
      <c r="K11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0" spans="1:11" x14ac:dyDescent="0.2">
      <c r="A1130">
        <v>100116</v>
      </c>
      <c r="B1130" t="s">
        <v>0</v>
      </c>
      <c r="C1130">
        <v>25</v>
      </c>
      <c r="D1130">
        <v>43</v>
      </c>
      <c r="E1130">
        <f>IF((Table2[[#This Row],[Number of Users]]-Table2[[#This Row],[Licenses Bought]]) &gt; 0,(Table2[[#This Row],[Number of Users]]-Table2[[#This Row],[Licenses Bought]]),0)</f>
        <v>18</v>
      </c>
      <c r="F1130" s="1">
        <v>44136</v>
      </c>
      <c r="G1130">
        <v>250</v>
      </c>
      <c r="H1130" s="4">
        <v>10</v>
      </c>
      <c r="I1130">
        <f xml:space="preserve"> IF(Table2[[#This Row],[Sales Month]]=MAX(Table2[Sales Month]),Table2[[#This Row],[Upsell $ Per Non-Paying User]]*Table2[[#This Row],[Non-Paying Users]],0)</f>
        <v>0</v>
      </c>
      <c r="J1130" s="7" t="str" cm="1">
        <f t="array" ref="J1130">_xlfn.IFS(Table2[[#This Row],[Current Upsell $ ]]=0,"",Table2[[#This Row],[Current Upsell $ ]]&gt;=400,"High",Table2[[#This Row],[Current Upsell $ ]]&gt;=100,"Medium", Table2[[#This Row],[Current Upsell $ ]]&lt;100,"Low")</f>
        <v/>
      </c>
      <c r="K11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1" spans="1:11" x14ac:dyDescent="0.2">
      <c r="A1131">
        <v>100116</v>
      </c>
      <c r="B1131" t="s">
        <v>0</v>
      </c>
      <c r="C1131">
        <v>32</v>
      </c>
      <c r="D1131">
        <v>36</v>
      </c>
      <c r="E1131">
        <f>IF((Table2[[#This Row],[Number of Users]]-Table2[[#This Row],[Licenses Bought]]) &gt; 0,(Table2[[#This Row],[Number of Users]]-Table2[[#This Row],[Licenses Bought]]),0)</f>
        <v>4</v>
      </c>
      <c r="F1131" s="1">
        <v>44166</v>
      </c>
      <c r="G1131">
        <v>320</v>
      </c>
      <c r="H1131" s="4">
        <v>10</v>
      </c>
      <c r="I1131">
        <f xml:space="preserve"> IF(Table2[[#This Row],[Sales Month]]=MAX(Table2[Sales Month]),Table2[[#This Row],[Upsell $ Per Non-Paying User]]*Table2[[#This Row],[Non-Paying Users]],0)</f>
        <v>0</v>
      </c>
      <c r="J1131" s="7" t="str" cm="1">
        <f t="array" ref="J1131">_xlfn.IFS(Table2[[#This Row],[Current Upsell $ ]]=0,"",Table2[[#This Row],[Current Upsell $ ]]&gt;=400,"High",Table2[[#This Row],[Current Upsell $ ]]&gt;=100,"Medium", Table2[[#This Row],[Current Upsell $ ]]&lt;100,"Low")</f>
        <v/>
      </c>
      <c r="K11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2" spans="1:11" x14ac:dyDescent="0.2">
      <c r="A1132">
        <v>100116</v>
      </c>
      <c r="B1132" t="s">
        <v>0</v>
      </c>
      <c r="C1132">
        <v>32</v>
      </c>
      <c r="D1132">
        <v>44</v>
      </c>
      <c r="E1132">
        <f>IF((Table2[[#This Row],[Number of Users]]-Table2[[#This Row],[Licenses Bought]]) &gt; 0,(Table2[[#This Row],[Number of Users]]-Table2[[#This Row],[Licenses Bought]]),0)</f>
        <v>12</v>
      </c>
      <c r="F1132" s="1">
        <v>44197</v>
      </c>
      <c r="G1132">
        <v>320</v>
      </c>
      <c r="H1132" s="4">
        <v>10</v>
      </c>
      <c r="I1132">
        <f xml:space="preserve"> IF(Table2[[#This Row],[Sales Month]]=MAX(Table2[Sales Month]),Table2[[#This Row],[Upsell $ Per Non-Paying User]]*Table2[[#This Row],[Non-Paying Users]],0)</f>
        <v>0</v>
      </c>
      <c r="J1132" s="7" t="str" cm="1">
        <f t="array" ref="J1132">_xlfn.IFS(Table2[[#This Row],[Current Upsell $ ]]=0,"",Table2[[#This Row],[Current Upsell $ ]]&gt;=400,"High",Table2[[#This Row],[Current Upsell $ ]]&gt;=100,"Medium", Table2[[#This Row],[Current Upsell $ ]]&lt;100,"Low")</f>
        <v/>
      </c>
      <c r="K11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3" spans="1:11" x14ac:dyDescent="0.2">
      <c r="A1133">
        <v>100116</v>
      </c>
      <c r="B1133" t="s">
        <v>0</v>
      </c>
      <c r="C1133">
        <v>32</v>
      </c>
      <c r="D1133">
        <v>40</v>
      </c>
      <c r="E1133">
        <f>IF((Table2[[#This Row],[Number of Users]]-Table2[[#This Row],[Licenses Bought]]) &gt; 0,(Table2[[#This Row],[Number of Users]]-Table2[[#This Row],[Licenses Bought]]),0)</f>
        <v>8</v>
      </c>
      <c r="F1133" s="1">
        <v>44228</v>
      </c>
      <c r="G1133">
        <v>320</v>
      </c>
      <c r="H1133" s="4">
        <v>10</v>
      </c>
      <c r="I1133">
        <f xml:space="preserve"> IF(Table2[[#This Row],[Sales Month]]=MAX(Table2[Sales Month]),Table2[[#This Row],[Upsell $ Per Non-Paying User]]*Table2[[#This Row],[Non-Paying Users]],0)</f>
        <v>0</v>
      </c>
      <c r="J1133" s="7" t="str" cm="1">
        <f t="array" ref="J1133">_xlfn.IFS(Table2[[#This Row],[Current Upsell $ ]]=0,"",Table2[[#This Row],[Current Upsell $ ]]&gt;=400,"High",Table2[[#This Row],[Current Upsell $ ]]&gt;=100,"Medium", Table2[[#This Row],[Current Upsell $ ]]&lt;100,"Low")</f>
        <v/>
      </c>
      <c r="K11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4" spans="1:11" x14ac:dyDescent="0.2">
      <c r="A1134">
        <v>100116</v>
      </c>
      <c r="B1134" t="s">
        <v>0</v>
      </c>
      <c r="C1134">
        <v>32</v>
      </c>
      <c r="D1134">
        <v>46</v>
      </c>
      <c r="E1134">
        <f>IF((Table2[[#This Row],[Number of Users]]-Table2[[#This Row],[Licenses Bought]]) &gt; 0,(Table2[[#This Row],[Number of Users]]-Table2[[#This Row],[Licenses Bought]]),0)</f>
        <v>14</v>
      </c>
      <c r="F1134" s="1">
        <v>44256</v>
      </c>
      <c r="G1134">
        <v>320</v>
      </c>
      <c r="H1134" s="4">
        <v>10</v>
      </c>
      <c r="I1134">
        <f xml:space="preserve"> IF(Table2[[#This Row],[Sales Month]]=MAX(Table2[Sales Month]),Table2[[#This Row],[Upsell $ Per Non-Paying User]]*Table2[[#This Row],[Non-Paying Users]],0)</f>
        <v>0</v>
      </c>
      <c r="J1134" s="7" t="str" cm="1">
        <f t="array" ref="J1134">_xlfn.IFS(Table2[[#This Row],[Current Upsell $ ]]=0,"",Table2[[#This Row],[Current Upsell $ ]]&gt;=400,"High",Table2[[#This Row],[Current Upsell $ ]]&gt;=100,"Medium", Table2[[#This Row],[Current Upsell $ ]]&lt;100,"Low")</f>
        <v/>
      </c>
      <c r="K11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5" spans="1:11" x14ac:dyDescent="0.2">
      <c r="A1135">
        <v>100116</v>
      </c>
      <c r="B1135" t="s">
        <v>0</v>
      </c>
      <c r="C1135">
        <v>32</v>
      </c>
      <c r="D1135">
        <v>40</v>
      </c>
      <c r="E1135">
        <f>IF((Table2[[#This Row],[Number of Users]]-Table2[[#This Row],[Licenses Bought]]) &gt; 0,(Table2[[#This Row],[Number of Users]]-Table2[[#This Row],[Licenses Bought]]),0)</f>
        <v>8</v>
      </c>
      <c r="F1135" s="1">
        <v>44287</v>
      </c>
      <c r="G1135">
        <v>320</v>
      </c>
      <c r="H1135" s="4">
        <v>10</v>
      </c>
      <c r="I1135">
        <f xml:space="preserve"> IF(Table2[[#This Row],[Sales Month]]=MAX(Table2[Sales Month]),Table2[[#This Row],[Upsell $ Per Non-Paying User]]*Table2[[#This Row],[Non-Paying Users]],0)</f>
        <v>0</v>
      </c>
      <c r="J1135" s="7" t="str" cm="1">
        <f t="array" ref="J1135">_xlfn.IFS(Table2[[#This Row],[Current Upsell $ ]]=0,"",Table2[[#This Row],[Current Upsell $ ]]&gt;=400,"High",Table2[[#This Row],[Current Upsell $ ]]&gt;=100,"Medium", Table2[[#This Row],[Current Upsell $ ]]&lt;100,"Low")</f>
        <v/>
      </c>
      <c r="K11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6" spans="1:11" x14ac:dyDescent="0.2">
      <c r="A1136">
        <v>100116</v>
      </c>
      <c r="B1136" t="s">
        <v>0</v>
      </c>
      <c r="C1136">
        <v>32</v>
      </c>
      <c r="D1136">
        <v>48</v>
      </c>
      <c r="E1136">
        <f>IF((Table2[[#This Row],[Number of Users]]-Table2[[#This Row],[Licenses Bought]]) &gt; 0,(Table2[[#This Row],[Number of Users]]-Table2[[#This Row],[Licenses Bought]]),0)</f>
        <v>16</v>
      </c>
      <c r="F1136" s="1">
        <v>44317</v>
      </c>
      <c r="G1136">
        <v>320</v>
      </c>
      <c r="H1136" s="4">
        <v>10</v>
      </c>
      <c r="I1136">
        <f xml:space="preserve"> IF(Table2[[#This Row],[Sales Month]]=MAX(Table2[Sales Month]),Table2[[#This Row],[Upsell $ Per Non-Paying User]]*Table2[[#This Row],[Non-Paying Users]],0)</f>
        <v>0</v>
      </c>
      <c r="J1136" s="7" t="str" cm="1">
        <f t="array" ref="J1136">_xlfn.IFS(Table2[[#This Row],[Current Upsell $ ]]=0,"",Table2[[#This Row],[Current Upsell $ ]]&gt;=400,"High",Table2[[#This Row],[Current Upsell $ ]]&gt;=100,"Medium", Table2[[#This Row],[Current Upsell $ ]]&lt;100,"Low")</f>
        <v/>
      </c>
      <c r="K11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7" spans="1:11" x14ac:dyDescent="0.2">
      <c r="A1137">
        <v>100117</v>
      </c>
      <c r="B1137" t="s">
        <v>3</v>
      </c>
      <c r="C1137">
        <v>0</v>
      </c>
      <c r="D1137">
        <v>41</v>
      </c>
      <c r="E1137">
        <f>IF((Table2[[#This Row],[Number of Users]]-Table2[[#This Row],[Licenses Bought]]) &gt; 0,(Table2[[#This Row],[Number of Users]]-Table2[[#This Row],[Licenses Bought]]),0)</f>
        <v>41</v>
      </c>
      <c r="F1137" s="1">
        <v>44075</v>
      </c>
      <c r="G1137">
        <v>0</v>
      </c>
      <c r="H1137" s="4">
        <v>10</v>
      </c>
      <c r="I1137">
        <f xml:space="preserve"> IF(Table2[[#This Row],[Sales Month]]=MAX(Table2[Sales Month]),Table2[[#This Row],[Upsell $ Per Non-Paying User]]*Table2[[#This Row],[Non-Paying Users]],0)</f>
        <v>0</v>
      </c>
      <c r="J1137" s="7" t="str" cm="1">
        <f t="array" ref="J1137">_xlfn.IFS(Table2[[#This Row],[Current Upsell $ ]]=0,"",Table2[[#This Row],[Current Upsell $ ]]&gt;=400,"High",Table2[[#This Row],[Current Upsell $ ]]&gt;=100,"Medium", Table2[[#This Row],[Current Upsell $ ]]&lt;100,"Low")</f>
        <v/>
      </c>
      <c r="K11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8" spans="1:11" x14ac:dyDescent="0.2">
      <c r="A1138">
        <v>100117</v>
      </c>
      <c r="B1138" t="s">
        <v>1</v>
      </c>
      <c r="C1138">
        <v>10</v>
      </c>
      <c r="D1138">
        <v>43</v>
      </c>
      <c r="E1138">
        <f>IF((Table2[[#This Row],[Number of Users]]-Table2[[#This Row],[Licenses Bought]]) &gt; 0,(Table2[[#This Row],[Number of Users]]-Table2[[#This Row],[Licenses Bought]]),0)</f>
        <v>33</v>
      </c>
      <c r="F1138" s="1">
        <v>44105</v>
      </c>
      <c r="G1138">
        <v>250</v>
      </c>
      <c r="H1138" s="4">
        <v>25</v>
      </c>
      <c r="I1138">
        <f xml:space="preserve"> IF(Table2[[#This Row],[Sales Month]]=MAX(Table2[Sales Month]),Table2[[#This Row],[Upsell $ Per Non-Paying User]]*Table2[[#This Row],[Non-Paying Users]],0)</f>
        <v>0</v>
      </c>
      <c r="J1138" s="7" t="str" cm="1">
        <f t="array" ref="J1138">_xlfn.IFS(Table2[[#This Row],[Current Upsell $ ]]=0,"",Table2[[#This Row],[Current Upsell $ ]]&gt;=400,"High",Table2[[#This Row],[Current Upsell $ ]]&gt;=100,"Medium", Table2[[#This Row],[Current Upsell $ ]]&lt;100,"Low")</f>
        <v/>
      </c>
      <c r="K11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39" spans="1:11" x14ac:dyDescent="0.2">
      <c r="A1139">
        <v>100117</v>
      </c>
      <c r="B1139" t="s">
        <v>1</v>
      </c>
      <c r="C1139">
        <v>23</v>
      </c>
      <c r="D1139">
        <v>41</v>
      </c>
      <c r="E1139">
        <f>IF((Table2[[#This Row],[Number of Users]]-Table2[[#This Row],[Licenses Bought]]) &gt; 0,(Table2[[#This Row],[Number of Users]]-Table2[[#This Row],[Licenses Bought]]),0)</f>
        <v>18</v>
      </c>
      <c r="F1139" s="1">
        <v>44136</v>
      </c>
      <c r="G1139">
        <v>575</v>
      </c>
      <c r="H1139" s="4">
        <v>25</v>
      </c>
      <c r="I1139">
        <f xml:space="preserve"> IF(Table2[[#This Row],[Sales Month]]=MAX(Table2[Sales Month]),Table2[[#This Row],[Upsell $ Per Non-Paying User]]*Table2[[#This Row],[Non-Paying Users]],0)</f>
        <v>0</v>
      </c>
      <c r="J1139" s="7" t="str" cm="1">
        <f t="array" ref="J1139">_xlfn.IFS(Table2[[#This Row],[Current Upsell $ ]]=0,"",Table2[[#This Row],[Current Upsell $ ]]&gt;=400,"High",Table2[[#This Row],[Current Upsell $ ]]&gt;=100,"Medium", Table2[[#This Row],[Current Upsell $ ]]&lt;100,"Low")</f>
        <v/>
      </c>
      <c r="K11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0" spans="1:11" x14ac:dyDescent="0.2">
      <c r="A1140">
        <v>100117</v>
      </c>
      <c r="B1140" t="s">
        <v>1</v>
      </c>
      <c r="C1140">
        <v>31</v>
      </c>
      <c r="D1140">
        <v>39</v>
      </c>
      <c r="E1140">
        <f>IF((Table2[[#This Row],[Number of Users]]-Table2[[#This Row],[Licenses Bought]]) &gt; 0,(Table2[[#This Row],[Number of Users]]-Table2[[#This Row],[Licenses Bought]]),0)</f>
        <v>8</v>
      </c>
      <c r="F1140" s="1">
        <v>44166</v>
      </c>
      <c r="G1140">
        <v>775</v>
      </c>
      <c r="H1140" s="4">
        <v>25</v>
      </c>
      <c r="I1140">
        <f xml:space="preserve"> IF(Table2[[#This Row],[Sales Month]]=MAX(Table2[Sales Month]),Table2[[#This Row],[Upsell $ Per Non-Paying User]]*Table2[[#This Row],[Non-Paying Users]],0)</f>
        <v>0</v>
      </c>
      <c r="J1140" s="7" t="str" cm="1">
        <f t="array" ref="J1140">_xlfn.IFS(Table2[[#This Row],[Current Upsell $ ]]=0,"",Table2[[#This Row],[Current Upsell $ ]]&gt;=400,"High",Table2[[#This Row],[Current Upsell $ ]]&gt;=100,"Medium", Table2[[#This Row],[Current Upsell $ ]]&lt;100,"Low")</f>
        <v/>
      </c>
      <c r="K11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1" spans="1:11" x14ac:dyDescent="0.2">
      <c r="A1141">
        <v>100117</v>
      </c>
      <c r="B1141" t="s">
        <v>1</v>
      </c>
      <c r="C1141">
        <v>31</v>
      </c>
      <c r="D1141">
        <v>39</v>
      </c>
      <c r="E1141">
        <f>IF((Table2[[#This Row],[Number of Users]]-Table2[[#This Row],[Licenses Bought]]) &gt; 0,(Table2[[#This Row],[Number of Users]]-Table2[[#This Row],[Licenses Bought]]),0)</f>
        <v>8</v>
      </c>
      <c r="F1141" s="1">
        <v>44197</v>
      </c>
      <c r="G1141">
        <v>775</v>
      </c>
      <c r="H1141" s="4">
        <v>25</v>
      </c>
      <c r="I1141">
        <f xml:space="preserve"> IF(Table2[[#This Row],[Sales Month]]=MAX(Table2[Sales Month]),Table2[[#This Row],[Upsell $ Per Non-Paying User]]*Table2[[#This Row],[Non-Paying Users]],0)</f>
        <v>0</v>
      </c>
      <c r="J1141" s="7" t="str" cm="1">
        <f t="array" ref="J1141">_xlfn.IFS(Table2[[#This Row],[Current Upsell $ ]]=0,"",Table2[[#This Row],[Current Upsell $ ]]&gt;=400,"High",Table2[[#This Row],[Current Upsell $ ]]&gt;=100,"Medium", Table2[[#This Row],[Current Upsell $ ]]&lt;100,"Low")</f>
        <v/>
      </c>
      <c r="K11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2" spans="1:11" x14ac:dyDescent="0.2">
      <c r="A1142">
        <v>100117</v>
      </c>
      <c r="B1142" t="s">
        <v>1</v>
      </c>
      <c r="C1142">
        <v>31</v>
      </c>
      <c r="D1142">
        <v>34</v>
      </c>
      <c r="E1142">
        <f>IF((Table2[[#This Row],[Number of Users]]-Table2[[#This Row],[Licenses Bought]]) &gt; 0,(Table2[[#This Row],[Number of Users]]-Table2[[#This Row],[Licenses Bought]]),0)</f>
        <v>3</v>
      </c>
      <c r="F1142" s="1">
        <v>44228</v>
      </c>
      <c r="G1142">
        <v>775</v>
      </c>
      <c r="H1142" s="4">
        <v>25</v>
      </c>
      <c r="I1142">
        <f xml:space="preserve"> IF(Table2[[#This Row],[Sales Month]]=MAX(Table2[Sales Month]),Table2[[#This Row],[Upsell $ Per Non-Paying User]]*Table2[[#This Row],[Non-Paying Users]],0)</f>
        <v>0</v>
      </c>
      <c r="J1142" s="7" t="str" cm="1">
        <f t="array" ref="J1142">_xlfn.IFS(Table2[[#This Row],[Current Upsell $ ]]=0,"",Table2[[#This Row],[Current Upsell $ ]]&gt;=400,"High",Table2[[#This Row],[Current Upsell $ ]]&gt;=100,"Medium", Table2[[#This Row],[Current Upsell $ ]]&lt;100,"Low")</f>
        <v/>
      </c>
      <c r="K11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3" spans="1:11" x14ac:dyDescent="0.2">
      <c r="A1143">
        <v>100117</v>
      </c>
      <c r="B1143" t="s">
        <v>1</v>
      </c>
      <c r="C1143">
        <v>31</v>
      </c>
      <c r="D1143">
        <v>43</v>
      </c>
      <c r="E1143">
        <f>IF((Table2[[#This Row],[Number of Users]]-Table2[[#This Row],[Licenses Bought]]) &gt; 0,(Table2[[#This Row],[Number of Users]]-Table2[[#This Row],[Licenses Bought]]),0)</f>
        <v>12</v>
      </c>
      <c r="F1143" s="1">
        <v>44256</v>
      </c>
      <c r="G1143">
        <v>775</v>
      </c>
      <c r="H1143" s="4">
        <v>25</v>
      </c>
      <c r="I1143">
        <f xml:space="preserve"> IF(Table2[[#This Row],[Sales Month]]=MAX(Table2[Sales Month]),Table2[[#This Row],[Upsell $ Per Non-Paying User]]*Table2[[#This Row],[Non-Paying Users]],0)</f>
        <v>0</v>
      </c>
      <c r="J1143" s="7" t="str" cm="1">
        <f t="array" ref="J1143">_xlfn.IFS(Table2[[#This Row],[Current Upsell $ ]]=0,"",Table2[[#This Row],[Current Upsell $ ]]&gt;=400,"High",Table2[[#This Row],[Current Upsell $ ]]&gt;=100,"Medium", Table2[[#This Row],[Current Upsell $ ]]&lt;100,"Low")</f>
        <v/>
      </c>
      <c r="K11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4" spans="1:11" x14ac:dyDescent="0.2">
      <c r="A1144">
        <v>100117</v>
      </c>
      <c r="B1144" t="s">
        <v>1</v>
      </c>
      <c r="C1144">
        <v>31</v>
      </c>
      <c r="D1144">
        <v>32</v>
      </c>
      <c r="E1144">
        <f>IF((Table2[[#This Row],[Number of Users]]-Table2[[#This Row],[Licenses Bought]]) &gt; 0,(Table2[[#This Row],[Number of Users]]-Table2[[#This Row],[Licenses Bought]]),0)</f>
        <v>1</v>
      </c>
      <c r="F1144" s="1">
        <v>44287</v>
      </c>
      <c r="G1144">
        <v>775</v>
      </c>
      <c r="H1144" s="4">
        <v>25</v>
      </c>
      <c r="I1144">
        <f xml:space="preserve"> IF(Table2[[#This Row],[Sales Month]]=MAX(Table2[Sales Month]),Table2[[#This Row],[Upsell $ Per Non-Paying User]]*Table2[[#This Row],[Non-Paying Users]],0)</f>
        <v>0</v>
      </c>
      <c r="J1144" s="7" t="str" cm="1">
        <f t="array" ref="J1144">_xlfn.IFS(Table2[[#This Row],[Current Upsell $ ]]=0,"",Table2[[#This Row],[Current Upsell $ ]]&gt;=400,"High",Table2[[#This Row],[Current Upsell $ ]]&gt;=100,"Medium", Table2[[#This Row],[Current Upsell $ ]]&lt;100,"Low")</f>
        <v/>
      </c>
      <c r="K11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5" spans="1:11" x14ac:dyDescent="0.2">
      <c r="A1145">
        <v>100117</v>
      </c>
      <c r="B1145" t="s">
        <v>1</v>
      </c>
      <c r="C1145">
        <v>31</v>
      </c>
      <c r="D1145">
        <v>38</v>
      </c>
      <c r="E1145">
        <f>IF((Table2[[#This Row],[Number of Users]]-Table2[[#This Row],[Licenses Bought]]) &gt; 0,(Table2[[#This Row],[Number of Users]]-Table2[[#This Row],[Licenses Bought]]),0)</f>
        <v>7</v>
      </c>
      <c r="F1145" s="1">
        <v>44317</v>
      </c>
      <c r="G1145">
        <v>775</v>
      </c>
      <c r="H1145" s="4">
        <v>25</v>
      </c>
      <c r="I1145">
        <f xml:space="preserve"> IF(Table2[[#This Row],[Sales Month]]=MAX(Table2[Sales Month]),Table2[[#This Row],[Upsell $ Per Non-Paying User]]*Table2[[#This Row],[Non-Paying Users]],0)</f>
        <v>0</v>
      </c>
      <c r="J1145" s="7" t="str" cm="1">
        <f t="array" ref="J1145">_xlfn.IFS(Table2[[#This Row],[Current Upsell $ ]]=0,"",Table2[[#This Row],[Current Upsell $ ]]&gt;=400,"High",Table2[[#This Row],[Current Upsell $ ]]&gt;=100,"Medium", Table2[[#This Row],[Current Upsell $ ]]&lt;100,"Low")</f>
        <v/>
      </c>
      <c r="K11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6" spans="1:11" x14ac:dyDescent="0.2">
      <c r="A1146">
        <v>100118</v>
      </c>
      <c r="B1146" t="s">
        <v>3</v>
      </c>
      <c r="C1146">
        <v>0</v>
      </c>
      <c r="D1146">
        <v>42</v>
      </c>
      <c r="E1146">
        <f>IF((Table2[[#This Row],[Number of Users]]-Table2[[#This Row],[Licenses Bought]]) &gt; 0,(Table2[[#This Row],[Number of Users]]-Table2[[#This Row],[Licenses Bought]]),0)</f>
        <v>42</v>
      </c>
      <c r="F1146" s="1">
        <v>44075</v>
      </c>
      <c r="G1146">
        <v>0</v>
      </c>
      <c r="H1146" s="4">
        <v>10</v>
      </c>
      <c r="I1146">
        <f xml:space="preserve"> IF(Table2[[#This Row],[Sales Month]]=MAX(Table2[Sales Month]),Table2[[#This Row],[Upsell $ Per Non-Paying User]]*Table2[[#This Row],[Non-Paying Users]],0)</f>
        <v>0</v>
      </c>
      <c r="J1146" s="7" t="str" cm="1">
        <f t="array" ref="J1146">_xlfn.IFS(Table2[[#This Row],[Current Upsell $ ]]=0,"",Table2[[#This Row],[Current Upsell $ ]]&gt;=400,"High",Table2[[#This Row],[Current Upsell $ ]]&gt;=100,"Medium", Table2[[#This Row],[Current Upsell $ ]]&lt;100,"Low")</f>
        <v/>
      </c>
      <c r="K11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7" spans="1:11" x14ac:dyDescent="0.2">
      <c r="A1147">
        <v>100118</v>
      </c>
      <c r="B1147" t="s">
        <v>0</v>
      </c>
      <c r="C1147">
        <v>12</v>
      </c>
      <c r="D1147">
        <v>34</v>
      </c>
      <c r="E1147">
        <f>IF((Table2[[#This Row],[Number of Users]]-Table2[[#This Row],[Licenses Bought]]) &gt; 0,(Table2[[#This Row],[Number of Users]]-Table2[[#This Row],[Licenses Bought]]),0)</f>
        <v>22</v>
      </c>
      <c r="F1147" s="1">
        <v>44105</v>
      </c>
      <c r="G1147">
        <v>120</v>
      </c>
      <c r="H1147" s="4">
        <v>10</v>
      </c>
      <c r="I1147">
        <f xml:space="preserve"> IF(Table2[[#This Row],[Sales Month]]=MAX(Table2[Sales Month]),Table2[[#This Row],[Upsell $ Per Non-Paying User]]*Table2[[#This Row],[Non-Paying Users]],0)</f>
        <v>0</v>
      </c>
      <c r="J1147" s="7" t="str" cm="1">
        <f t="array" ref="J1147">_xlfn.IFS(Table2[[#This Row],[Current Upsell $ ]]=0,"",Table2[[#This Row],[Current Upsell $ ]]&gt;=400,"High",Table2[[#This Row],[Current Upsell $ ]]&gt;=100,"Medium", Table2[[#This Row],[Current Upsell $ ]]&lt;100,"Low")</f>
        <v/>
      </c>
      <c r="K11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8" spans="1:11" x14ac:dyDescent="0.2">
      <c r="A1148">
        <v>100118</v>
      </c>
      <c r="B1148" t="s">
        <v>0</v>
      </c>
      <c r="C1148">
        <v>17</v>
      </c>
      <c r="D1148">
        <v>34</v>
      </c>
      <c r="E1148">
        <f>IF((Table2[[#This Row],[Number of Users]]-Table2[[#This Row],[Licenses Bought]]) &gt; 0,(Table2[[#This Row],[Number of Users]]-Table2[[#This Row],[Licenses Bought]]),0)</f>
        <v>17</v>
      </c>
      <c r="F1148" s="1">
        <v>44136</v>
      </c>
      <c r="G1148">
        <v>170</v>
      </c>
      <c r="H1148" s="4">
        <v>10</v>
      </c>
      <c r="I1148">
        <f xml:space="preserve"> IF(Table2[[#This Row],[Sales Month]]=MAX(Table2[Sales Month]),Table2[[#This Row],[Upsell $ Per Non-Paying User]]*Table2[[#This Row],[Non-Paying Users]],0)</f>
        <v>0</v>
      </c>
      <c r="J1148" s="7" t="str" cm="1">
        <f t="array" ref="J1148">_xlfn.IFS(Table2[[#This Row],[Current Upsell $ ]]=0,"",Table2[[#This Row],[Current Upsell $ ]]&gt;=400,"High",Table2[[#This Row],[Current Upsell $ ]]&gt;=100,"Medium", Table2[[#This Row],[Current Upsell $ ]]&lt;100,"Low")</f>
        <v/>
      </c>
      <c r="K11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49" spans="1:11" x14ac:dyDescent="0.2">
      <c r="A1149">
        <v>100118</v>
      </c>
      <c r="B1149" t="s">
        <v>0</v>
      </c>
      <c r="C1149">
        <v>26</v>
      </c>
      <c r="D1149">
        <v>39</v>
      </c>
      <c r="E1149">
        <f>IF((Table2[[#This Row],[Number of Users]]-Table2[[#This Row],[Licenses Bought]]) &gt; 0,(Table2[[#This Row],[Number of Users]]-Table2[[#This Row],[Licenses Bought]]),0)</f>
        <v>13</v>
      </c>
      <c r="F1149" s="1">
        <v>44166</v>
      </c>
      <c r="G1149">
        <v>260</v>
      </c>
      <c r="H1149" s="4">
        <v>10</v>
      </c>
      <c r="I1149">
        <f xml:space="preserve"> IF(Table2[[#This Row],[Sales Month]]=MAX(Table2[Sales Month]),Table2[[#This Row],[Upsell $ Per Non-Paying User]]*Table2[[#This Row],[Non-Paying Users]],0)</f>
        <v>0</v>
      </c>
      <c r="J1149" s="7" t="str" cm="1">
        <f t="array" ref="J1149">_xlfn.IFS(Table2[[#This Row],[Current Upsell $ ]]=0,"",Table2[[#This Row],[Current Upsell $ ]]&gt;=400,"High",Table2[[#This Row],[Current Upsell $ ]]&gt;=100,"Medium", Table2[[#This Row],[Current Upsell $ ]]&lt;100,"Low")</f>
        <v/>
      </c>
      <c r="K11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0" spans="1:11" x14ac:dyDescent="0.2">
      <c r="A1150">
        <v>100118</v>
      </c>
      <c r="B1150" t="s">
        <v>0</v>
      </c>
      <c r="C1150">
        <v>31</v>
      </c>
      <c r="D1150">
        <v>31</v>
      </c>
      <c r="E1150">
        <f>IF((Table2[[#This Row],[Number of Users]]-Table2[[#This Row],[Licenses Bought]]) &gt; 0,(Table2[[#This Row],[Number of Users]]-Table2[[#This Row],[Licenses Bought]]),0)</f>
        <v>0</v>
      </c>
      <c r="F1150" s="1">
        <v>44197</v>
      </c>
      <c r="G1150">
        <v>310</v>
      </c>
      <c r="H1150" s="4">
        <v>10</v>
      </c>
      <c r="I1150">
        <f xml:space="preserve"> IF(Table2[[#This Row],[Sales Month]]=MAX(Table2[Sales Month]),Table2[[#This Row],[Upsell $ Per Non-Paying User]]*Table2[[#This Row],[Non-Paying Users]],0)</f>
        <v>0</v>
      </c>
      <c r="J1150" s="7" t="str" cm="1">
        <f t="array" ref="J1150">_xlfn.IFS(Table2[[#This Row],[Current Upsell $ ]]=0,"",Table2[[#This Row],[Current Upsell $ ]]&gt;=400,"High",Table2[[#This Row],[Current Upsell $ ]]&gt;=100,"Medium", Table2[[#This Row],[Current Upsell $ ]]&lt;100,"Low")</f>
        <v/>
      </c>
      <c r="K11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1" spans="1:11" x14ac:dyDescent="0.2">
      <c r="A1151">
        <v>100118</v>
      </c>
      <c r="B1151" t="s">
        <v>0</v>
      </c>
      <c r="C1151">
        <v>31</v>
      </c>
      <c r="D1151">
        <v>48</v>
      </c>
      <c r="E1151">
        <f>IF((Table2[[#This Row],[Number of Users]]-Table2[[#This Row],[Licenses Bought]]) &gt; 0,(Table2[[#This Row],[Number of Users]]-Table2[[#This Row],[Licenses Bought]]),0)</f>
        <v>17</v>
      </c>
      <c r="F1151" s="1">
        <v>44228</v>
      </c>
      <c r="G1151">
        <v>310</v>
      </c>
      <c r="H1151" s="4">
        <v>10</v>
      </c>
      <c r="I1151">
        <f xml:space="preserve"> IF(Table2[[#This Row],[Sales Month]]=MAX(Table2[Sales Month]),Table2[[#This Row],[Upsell $ Per Non-Paying User]]*Table2[[#This Row],[Non-Paying Users]],0)</f>
        <v>0</v>
      </c>
      <c r="J1151" s="7" t="str" cm="1">
        <f t="array" ref="J1151">_xlfn.IFS(Table2[[#This Row],[Current Upsell $ ]]=0,"",Table2[[#This Row],[Current Upsell $ ]]&gt;=400,"High",Table2[[#This Row],[Current Upsell $ ]]&gt;=100,"Medium", Table2[[#This Row],[Current Upsell $ ]]&lt;100,"Low")</f>
        <v/>
      </c>
      <c r="K11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2" spans="1:11" x14ac:dyDescent="0.2">
      <c r="A1152">
        <v>100118</v>
      </c>
      <c r="B1152" t="s">
        <v>0</v>
      </c>
      <c r="C1152">
        <v>31</v>
      </c>
      <c r="D1152">
        <v>33</v>
      </c>
      <c r="E1152">
        <f>IF((Table2[[#This Row],[Number of Users]]-Table2[[#This Row],[Licenses Bought]]) &gt; 0,(Table2[[#This Row],[Number of Users]]-Table2[[#This Row],[Licenses Bought]]),0)</f>
        <v>2</v>
      </c>
      <c r="F1152" s="1">
        <v>44256</v>
      </c>
      <c r="G1152">
        <v>310</v>
      </c>
      <c r="H1152" s="4">
        <v>10</v>
      </c>
      <c r="I1152">
        <f xml:space="preserve"> IF(Table2[[#This Row],[Sales Month]]=MAX(Table2[Sales Month]),Table2[[#This Row],[Upsell $ Per Non-Paying User]]*Table2[[#This Row],[Non-Paying Users]],0)</f>
        <v>0</v>
      </c>
      <c r="J1152" s="7" t="str" cm="1">
        <f t="array" ref="J1152">_xlfn.IFS(Table2[[#This Row],[Current Upsell $ ]]=0,"",Table2[[#This Row],[Current Upsell $ ]]&gt;=400,"High",Table2[[#This Row],[Current Upsell $ ]]&gt;=100,"Medium", Table2[[#This Row],[Current Upsell $ ]]&lt;100,"Low")</f>
        <v/>
      </c>
      <c r="K11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3" spans="1:11" x14ac:dyDescent="0.2">
      <c r="A1153">
        <v>100118</v>
      </c>
      <c r="B1153" t="s">
        <v>0</v>
      </c>
      <c r="C1153">
        <v>31</v>
      </c>
      <c r="D1153">
        <v>34</v>
      </c>
      <c r="E1153">
        <f>IF((Table2[[#This Row],[Number of Users]]-Table2[[#This Row],[Licenses Bought]]) &gt; 0,(Table2[[#This Row],[Number of Users]]-Table2[[#This Row],[Licenses Bought]]),0)</f>
        <v>3</v>
      </c>
      <c r="F1153" s="1">
        <v>44287</v>
      </c>
      <c r="G1153">
        <v>310</v>
      </c>
      <c r="H1153" s="4">
        <v>10</v>
      </c>
      <c r="I1153">
        <f xml:space="preserve"> IF(Table2[[#This Row],[Sales Month]]=MAX(Table2[Sales Month]),Table2[[#This Row],[Upsell $ Per Non-Paying User]]*Table2[[#This Row],[Non-Paying Users]],0)</f>
        <v>0</v>
      </c>
      <c r="J1153" s="7" t="str" cm="1">
        <f t="array" ref="J1153">_xlfn.IFS(Table2[[#This Row],[Current Upsell $ ]]=0,"",Table2[[#This Row],[Current Upsell $ ]]&gt;=400,"High",Table2[[#This Row],[Current Upsell $ ]]&gt;=100,"Medium", Table2[[#This Row],[Current Upsell $ ]]&lt;100,"Low")</f>
        <v/>
      </c>
      <c r="K11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4" spans="1:11" x14ac:dyDescent="0.2">
      <c r="A1154">
        <v>100118</v>
      </c>
      <c r="B1154" t="s">
        <v>0</v>
      </c>
      <c r="C1154">
        <v>31</v>
      </c>
      <c r="D1154">
        <v>42</v>
      </c>
      <c r="E1154">
        <f>IF((Table2[[#This Row],[Number of Users]]-Table2[[#This Row],[Licenses Bought]]) &gt; 0,(Table2[[#This Row],[Number of Users]]-Table2[[#This Row],[Licenses Bought]]),0)</f>
        <v>11</v>
      </c>
      <c r="F1154" s="1">
        <v>44317</v>
      </c>
      <c r="G1154">
        <v>310</v>
      </c>
      <c r="H1154" s="4">
        <v>10</v>
      </c>
      <c r="I1154">
        <f xml:space="preserve"> IF(Table2[[#This Row],[Sales Month]]=MAX(Table2[Sales Month]),Table2[[#This Row],[Upsell $ Per Non-Paying User]]*Table2[[#This Row],[Non-Paying Users]],0)</f>
        <v>0</v>
      </c>
      <c r="J1154" s="7" t="str" cm="1">
        <f t="array" ref="J1154">_xlfn.IFS(Table2[[#This Row],[Current Upsell $ ]]=0,"",Table2[[#This Row],[Current Upsell $ ]]&gt;=400,"High",Table2[[#This Row],[Current Upsell $ ]]&gt;=100,"Medium", Table2[[#This Row],[Current Upsell $ ]]&lt;100,"Low")</f>
        <v/>
      </c>
      <c r="K11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5" spans="1:11" x14ac:dyDescent="0.2">
      <c r="A1155">
        <v>100119</v>
      </c>
      <c r="B1155" t="s">
        <v>3</v>
      </c>
      <c r="C1155">
        <v>0</v>
      </c>
      <c r="D1155">
        <v>27</v>
      </c>
      <c r="E1155">
        <f>IF((Table2[[#This Row],[Number of Users]]-Table2[[#This Row],[Licenses Bought]]) &gt; 0,(Table2[[#This Row],[Number of Users]]-Table2[[#This Row],[Licenses Bought]]),0)</f>
        <v>27</v>
      </c>
      <c r="F1155" s="1">
        <v>44075</v>
      </c>
      <c r="G1155">
        <v>0</v>
      </c>
      <c r="H1155" s="4">
        <v>10</v>
      </c>
      <c r="I1155">
        <f xml:space="preserve"> IF(Table2[[#This Row],[Sales Month]]=MAX(Table2[Sales Month]),Table2[[#This Row],[Upsell $ Per Non-Paying User]]*Table2[[#This Row],[Non-Paying Users]],0)</f>
        <v>0</v>
      </c>
      <c r="J1155" s="7" t="str" cm="1">
        <f t="array" ref="J1155">_xlfn.IFS(Table2[[#This Row],[Current Upsell $ ]]=0,"",Table2[[#This Row],[Current Upsell $ ]]&gt;=400,"High",Table2[[#This Row],[Current Upsell $ ]]&gt;=100,"Medium", Table2[[#This Row],[Current Upsell $ ]]&lt;100,"Low")</f>
        <v/>
      </c>
      <c r="K11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6" spans="1:11" x14ac:dyDescent="0.2">
      <c r="A1156">
        <v>100119</v>
      </c>
      <c r="B1156" t="s">
        <v>0</v>
      </c>
      <c r="C1156">
        <v>16</v>
      </c>
      <c r="D1156">
        <v>33</v>
      </c>
      <c r="E1156">
        <f>IF((Table2[[#This Row],[Number of Users]]-Table2[[#This Row],[Licenses Bought]]) &gt; 0,(Table2[[#This Row],[Number of Users]]-Table2[[#This Row],[Licenses Bought]]),0)</f>
        <v>17</v>
      </c>
      <c r="F1156" s="1">
        <v>44105</v>
      </c>
      <c r="G1156">
        <v>160</v>
      </c>
      <c r="H1156" s="4">
        <v>10</v>
      </c>
      <c r="I1156">
        <f xml:space="preserve"> IF(Table2[[#This Row],[Sales Month]]=MAX(Table2[Sales Month]),Table2[[#This Row],[Upsell $ Per Non-Paying User]]*Table2[[#This Row],[Non-Paying Users]],0)</f>
        <v>0</v>
      </c>
      <c r="J1156" s="7" t="str" cm="1">
        <f t="array" ref="J1156">_xlfn.IFS(Table2[[#This Row],[Current Upsell $ ]]=0,"",Table2[[#This Row],[Current Upsell $ ]]&gt;=400,"High",Table2[[#This Row],[Current Upsell $ ]]&gt;=100,"Medium", Table2[[#This Row],[Current Upsell $ ]]&lt;100,"Low")</f>
        <v/>
      </c>
      <c r="K11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7" spans="1:11" x14ac:dyDescent="0.2">
      <c r="A1157">
        <v>100119</v>
      </c>
      <c r="B1157" t="s">
        <v>0</v>
      </c>
      <c r="C1157">
        <v>16</v>
      </c>
      <c r="D1157">
        <v>36</v>
      </c>
      <c r="E1157">
        <f>IF((Table2[[#This Row],[Number of Users]]-Table2[[#This Row],[Licenses Bought]]) &gt; 0,(Table2[[#This Row],[Number of Users]]-Table2[[#This Row],[Licenses Bought]]),0)</f>
        <v>20</v>
      </c>
      <c r="F1157" s="1">
        <v>44136</v>
      </c>
      <c r="G1157">
        <v>160</v>
      </c>
      <c r="H1157" s="4">
        <v>10</v>
      </c>
      <c r="I1157">
        <f xml:space="preserve"> IF(Table2[[#This Row],[Sales Month]]=MAX(Table2[Sales Month]),Table2[[#This Row],[Upsell $ Per Non-Paying User]]*Table2[[#This Row],[Non-Paying Users]],0)</f>
        <v>0</v>
      </c>
      <c r="J1157" s="7" t="str" cm="1">
        <f t="array" ref="J1157">_xlfn.IFS(Table2[[#This Row],[Current Upsell $ ]]=0,"",Table2[[#This Row],[Current Upsell $ ]]&gt;=400,"High",Table2[[#This Row],[Current Upsell $ ]]&gt;=100,"Medium", Table2[[#This Row],[Current Upsell $ ]]&lt;100,"Low")</f>
        <v/>
      </c>
      <c r="K11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8" spans="1:11" x14ac:dyDescent="0.2">
      <c r="A1158">
        <v>100119</v>
      </c>
      <c r="B1158" t="s">
        <v>0</v>
      </c>
      <c r="C1158">
        <v>21</v>
      </c>
      <c r="D1158">
        <v>36</v>
      </c>
      <c r="E1158">
        <f>IF((Table2[[#This Row],[Number of Users]]-Table2[[#This Row],[Licenses Bought]]) &gt; 0,(Table2[[#This Row],[Number of Users]]-Table2[[#This Row],[Licenses Bought]]),0)</f>
        <v>15</v>
      </c>
      <c r="F1158" s="1">
        <v>44166</v>
      </c>
      <c r="G1158">
        <v>210</v>
      </c>
      <c r="H1158" s="4">
        <v>10</v>
      </c>
      <c r="I1158">
        <f xml:space="preserve"> IF(Table2[[#This Row],[Sales Month]]=MAX(Table2[Sales Month]),Table2[[#This Row],[Upsell $ Per Non-Paying User]]*Table2[[#This Row],[Non-Paying Users]],0)</f>
        <v>0</v>
      </c>
      <c r="J1158" s="7" t="str" cm="1">
        <f t="array" ref="J1158">_xlfn.IFS(Table2[[#This Row],[Current Upsell $ ]]=0,"",Table2[[#This Row],[Current Upsell $ ]]&gt;=400,"High",Table2[[#This Row],[Current Upsell $ ]]&gt;=100,"Medium", Table2[[#This Row],[Current Upsell $ ]]&lt;100,"Low")</f>
        <v/>
      </c>
      <c r="K11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59" spans="1:11" x14ac:dyDescent="0.2">
      <c r="A1159">
        <v>100119</v>
      </c>
      <c r="B1159" t="s">
        <v>0</v>
      </c>
      <c r="C1159">
        <v>26</v>
      </c>
      <c r="D1159">
        <v>40</v>
      </c>
      <c r="E1159">
        <f>IF((Table2[[#This Row],[Number of Users]]-Table2[[#This Row],[Licenses Bought]]) &gt; 0,(Table2[[#This Row],[Number of Users]]-Table2[[#This Row],[Licenses Bought]]),0)</f>
        <v>14</v>
      </c>
      <c r="F1159" s="1">
        <v>44197</v>
      </c>
      <c r="G1159">
        <v>260</v>
      </c>
      <c r="H1159" s="4">
        <v>10</v>
      </c>
      <c r="I1159">
        <f xml:space="preserve"> IF(Table2[[#This Row],[Sales Month]]=MAX(Table2[Sales Month]),Table2[[#This Row],[Upsell $ Per Non-Paying User]]*Table2[[#This Row],[Non-Paying Users]],0)</f>
        <v>0</v>
      </c>
      <c r="J1159" s="7" t="str" cm="1">
        <f t="array" ref="J1159">_xlfn.IFS(Table2[[#This Row],[Current Upsell $ ]]=0,"",Table2[[#This Row],[Current Upsell $ ]]&gt;=400,"High",Table2[[#This Row],[Current Upsell $ ]]&gt;=100,"Medium", Table2[[#This Row],[Current Upsell $ ]]&lt;100,"Low")</f>
        <v/>
      </c>
      <c r="K11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0" spans="1:11" x14ac:dyDescent="0.2">
      <c r="A1160">
        <v>100119</v>
      </c>
      <c r="B1160" t="s">
        <v>0</v>
      </c>
      <c r="C1160">
        <v>26</v>
      </c>
      <c r="D1160">
        <v>31</v>
      </c>
      <c r="E1160">
        <f>IF((Table2[[#This Row],[Number of Users]]-Table2[[#This Row],[Licenses Bought]]) &gt; 0,(Table2[[#This Row],[Number of Users]]-Table2[[#This Row],[Licenses Bought]]),0)</f>
        <v>5</v>
      </c>
      <c r="F1160" s="1">
        <v>44228</v>
      </c>
      <c r="G1160">
        <v>260</v>
      </c>
      <c r="H1160" s="4">
        <v>10</v>
      </c>
      <c r="I1160">
        <f xml:space="preserve"> IF(Table2[[#This Row],[Sales Month]]=MAX(Table2[Sales Month]),Table2[[#This Row],[Upsell $ Per Non-Paying User]]*Table2[[#This Row],[Non-Paying Users]],0)</f>
        <v>0</v>
      </c>
      <c r="J1160" s="7" t="str" cm="1">
        <f t="array" ref="J1160">_xlfn.IFS(Table2[[#This Row],[Current Upsell $ ]]=0,"",Table2[[#This Row],[Current Upsell $ ]]&gt;=400,"High",Table2[[#This Row],[Current Upsell $ ]]&gt;=100,"Medium", Table2[[#This Row],[Current Upsell $ ]]&lt;100,"Low")</f>
        <v/>
      </c>
      <c r="K11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1" spans="1:11" x14ac:dyDescent="0.2">
      <c r="A1161">
        <v>100119</v>
      </c>
      <c r="B1161" t="s">
        <v>0</v>
      </c>
      <c r="C1161">
        <v>26</v>
      </c>
      <c r="D1161">
        <v>36</v>
      </c>
      <c r="E1161">
        <f>IF((Table2[[#This Row],[Number of Users]]-Table2[[#This Row],[Licenses Bought]]) &gt; 0,(Table2[[#This Row],[Number of Users]]-Table2[[#This Row],[Licenses Bought]]),0)</f>
        <v>10</v>
      </c>
      <c r="F1161" s="1">
        <v>44256</v>
      </c>
      <c r="G1161">
        <v>260</v>
      </c>
      <c r="H1161" s="4">
        <v>10</v>
      </c>
      <c r="I1161">
        <f xml:space="preserve"> IF(Table2[[#This Row],[Sales Month]]=MAX(Table2[Sales Month]),Table2[[#This Row],[Upsell $ Per Non-Paying User]]*Table2[[#This Row],[Non-Paying Users]],0)</f>
        <v>0</v>
      </c>
      <c r="J1161" s="7" t="str" cm="1">
        <f t="array" ref="J1161">_xlfn.IFS(Table2[[#This Row],[Current Upsell $ ]]=0,"",Table2[[#This Row],[Current Upsell $ ]]&gt;=400,"High",Table2[[#This Row],[Current Upsell $ ]]&gt;=100,"Medium", Table2[[#This Row],[Current Upsell $ ]]&lt;100,"Low")</f>
        <v/>
      </c>
      <c r="K11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2" spans="1:11" x14ac:dyDescent="0.2">
      <c r="A1162">
        <v>100119</v>
      </c>
      <c r="B1162" t="s">
        <v>0</v>
      </c>
      <c r="C1162">
        <v>26</v>
      </c>
      <c r="D1162">
        <v>30</v>
      </c>
      <c r="E1162">
        <f>IF((Table2[[#This Row],[Number of Users]]-Table2[[#This Row],[Licenses Bought]]) &gt; 0,(Table2[[#This Row],[Number of Users]]-Table2[[#This Row],[Licenses Bought]]),0)</f>
        <v>4</v>
      </c>
      <c r="F1162" s="1">
        <v>44287</v>
      </c>
      <c r="G1162">
        <v>260</v>
      </c>
      <c r="H1162" s="4">
        <v>10</v>
      </c>
      <c r="I1162">
        <f xml:space="preserve"> IF(Table2[[#This Row],[Sales Month]]=MAX(Table2[Sales Month]),Table2[[#This Row],[Upsell $ Per Non-Paying User]]*Table2[[#This Row],[Non-Paying Users]],0)</f>
        <v>0</v>
      </c>
      <c r="J1162" s="7" t="str" cm="1">
        <f t="array" ref="J1162">_xlfn.IFS(Table2[[#This Row],[Current Upsell $ ]]=0,"",Table2[[#This Row],[Current Upsell $ ]]&gt;=400,"High",Table2[[#This Row],[Current Upsell $ ]]&gt;=100,"Medium", Table2[[#This Row],[Current Upsell $ ]]&lt;100,"Low")</f>
        <v/>
      </c>
      <c r="K11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3" spans="1:11" x14ac:dyDescent="0.2">
      <c r="A1163">
        <v>100119</v>
      </c>
      <c r="B1163" t="s">
        <v>0</v>
      </c>
      <c r="C1163">
        <v>26</v>
      </c>
      <c r="D1163">
        <v>20</v>
      </c>
      <c r="E1163">
        <f>IF((Table2[[#This Row],[Number of Users]]-Table2[[#This Row],[Licenses Bought]]) &gt; 0,(Table2[[#This Row],[Number of Users]]-Table2[[#This Row],[Licenses Bought]]),0)</f>
        <v>0</v>
      </c>
      <c r="F1163" s="1">
        <v>44317</v>
      </c>
      <c r="G1163">
        <v>260</v>
      </c>
      <c r="H1163" s="4">
        <v>10</v>
      </c>
      <c r="I1163">
        <f xml:space="preserve"> IF(Table2[[#This Row],[Sales Month]]=MAX(Table2[Sales Month]),Table2[[#This Row],[Upsell $ Per Non-Paying User]]*Table2[[#This Row],[Non-Paying Users]],0)</f>
        <v>0</v>
      </c>
      <c r="J1163" s="7" t="str" cm="1">
        <f t="array" ref="J1163">_xlfn.IFS(Table2[[#This Row],[Current Upsell $ ]]=0,"",Table2[[#This Row],[Current Upsell $ ]]&gt;=400,"High",Table2[[#This Row],[Current Upsell $ ]]&gt;=100,"Medium", Table2[[#This Row],[Current Upsell $ ]]&lt;100,"Low")</f>
        <v/>
      </c>
      <c r="K11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4" spans="1:11" x14ac:dyDescent="0.2">
      <c r="A1164">
        <v>100120</v>
      </c>
      <c r="B1164" t="s">
        <v>3</v>
      </c>
      <c r="C1164">
        <v>0</v>
      </c>
      <c r="D1164">
        <v>21</v>
      </c>
      <c r="E1164">
        <f>IF((Table2[[#This Row],[Number of Users]]-Table2[[#This Row],[Licenses Bought]]) &gt; 0,(Table2[[#This Row],[Number of Users]]-Table2[[#This Row],[Licenses Bought]]),0)</f>
        <v>21</v>
      </c>
      <c r="F1164" s="1">
        <v>44075</v>
      </c>
      <c r="G1164">
        <v>0</v>
      </c>
      <c r="H1164" s="4">
        <v>10</v>
      </c>
      <c r="I1164">
        <f xml:space="preserve"> IF(Table2[[#This Row],[Sales Month]]=MAX(Table2[Sales Month]),Table2[[#This Row],[Upsell $ Per Non-Paying User]]*Table2[[#This Row],[Non-Paying Users]],0)</f>
        <v>0</v>
      </c>
      <c r="J1164" s="7" t="str" cm="1">
        <f t="array" ref="J1164">_xlfn.IFS(Table2[[#This Row],[Current Upsell $ ]]=0,"",Table2[[#This Row],[Current Upsell $ ]]&gt;=400,"High",Table2[[#This Row],[Current Upsell $ ]]&gt;=100,"Medium", Table2[[#This Row],[Current Upsell $ ]]&lt;100,"Low")</f>
        <v/>
      </c>
      <c r="K11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5" spans="1:11" x14ac:dyDescent="0.2">
      <c r="A1165">
        <v>100120</v>
      </c>
      <c r="B1165" t="s">
        <v>1</v>
      </c>
      <c r="C1165">
        <v>14</v>
      </c>
      <c r="D1165">
        <v>22</v>
      </c>
      <c r="E1165">
        <f>IF((Table2[[#This Row],[Number of Users]]-Table2[[#This Row],[Licenses Bought]]) &gt; 0,(Table2[[#This Row],[Number of Users]]-Table2[[#This Row],[Licenses Bought]]),0)</f>
        <v>8</v>
      </c>
      <c r="F1165" s="1">
        <v>44105</v>
      </c>
      <c r="G1165">
        <v>350</v>
      </c>
      <c r="H1165" s="4">
        <v>25</v>
      </c>
      <c r="I1165">
        <f xml:space="preserve"> IF(Table2[[#This Row],[Sales Month]]=MAX(Table2[Sales Month]),Table2[[#This Row],[Upsell $ Per Non-Paying User]]*Table2[[#This Row],[Non-Paying Users]],0)</f>
        <v>0</v>
      </c>
      <c r="J1165" s="7" t="str" cm="1">
        <f t="array" ref="J1165">_xlfn.IFS(Table2[[#This Row],[Current Upsell $ ]]=0,"",Table2[[#This Row],[Current Upsell $ ]]&gt;=400,"High",Table2[[#This Row],[Current Upsell $ ]]&gt;=100,"Medium", Table2[[#This Row],[Current Upsell $ ]]&lt;100,"Low")</f>
        <v/>
      </c>
      <c r="K11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6" spans="1:11" x14ac:dyDescent="0.2">
      <c r="A1166">
        <v>100120</v>
      </c>
      <c r="B1166" t="s">
        <v>1</v>
      </c>
      <c r="C1166">
        <v>9</v>
      </c>
      <c r="D1166">
        <v>21</v>
      </c>
      <c r="E1166">
        <f>IF((Table2[[#This Row],[Number of Users]]-Table2[[#This Row],[Licenses Bought]]) &gt; 0,(Table2[[#This Row],[Number of Users]]-Table2[[#This Row],[Licenses Bought]]),0)</f>
        <v>12</v>
      </c>
      <c r="F1166" s="1">
        <v>44136</v>
      </c>
      <c r="G1166">
        <v>225</v>
      </c>
      <c r="H1166" s="4">
        <v>25</v>
      </c>
      <c r="I1166">
        <f xml:space="preserve"> IF(Table2[[#This Row],[Sales Month]]=MAX(Table2[Sales Month]),Table2[[#This Row],[Upsell $ Per Non-Paying User]]*Table2[[#This Row],[Non-Paying Users]],0)</f>
        <v>0</v>
      </c>
      <c r="J1166" s="7" t="str" cm="1">
        <f t="array" ref="J1166">_xlfn.IFS(Table2[[#This Row],[Current Upsell $ ]]=0,"",Table2[[#This Row],[Current Upsell $ ]]&gt;=400,"High",Table2[[#This Row],[Current Upsell $ ]]&gt;=100,"Medium", Table2[[#This Row],[Current Upsell $ ]]&lt;100,"Low")</f>
        <v/>
      </c>
      <c r="K11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7" spans="1:11" x14ac:dyDescent="0.2">
      <c r="A1167">
        <v>100120</v>
      </c>
      <c r="B1167" t="s">
        <v>1</v>
      </c>
      <c r="C1167">
        <v>16</v>
      </c>
      <c r="D1167">
        <v>26</v>
      </c>
      <c r="E1167">
        <f>IF((Table2[[#This Row],[Number of Users]]-Table2[[#This Row],[Licenses Bought]]) &gt; 0,(Table2[[#This Row],[Number of Users]]-Table2[[#This Row],[Licenses Bought]]),0)</f>
        <v>10</v>
      </c>
      <c r="F1167" s="1">
        <v>44166</v>
      </c>
      <c r="G1167">
        <v>400</v>
      </c>
      <c r="H1167" s="4">
        <v>25</v>
      </c>
      <c r="I1167">
        <f xml:space="preserve"> IF(Table2[[#This Row],[Sales Month]]=MAX(Table2[Sales Month]),Table2[[#This Row],[Upsell $ Per Non-Paying User]]*Table2[[#This Row],[Non-Paying Users]],0)</f>
        <v>0</v>
      </c>
      <c r="J1167" s="7" t="str" cm="1">
        <f t="array" ref="J1167">_xlfn.IFS(Table2[[#This Row],[Current Upsell $ ]]=0,"",Table2[[#This Row],[Current Upsell $ ]]&gt;=400,"High",Table2[[#This Row],[Current Upsell $ ]]&gt;=100,"Medium", Table2[[#This Row],[Current Upsell $ ]]&lt;100,"Low")</f>
        <v/>
      </c>
      <c r="K11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8" spans="1:11" x14ac:dyDescent="0.2">
      <c r="A1168">
        <v>100120</v>
      </c>
      <c r="B1168" t="s">
        <v>1</v>
      </c>
      <c r="C1168">
        <v>16</v>
      </c>
      <c r="D1168">
        <v>17</v>
      </c>
      <c r="E1168">
        <f>IF((Table2[[#This Row],[Number of Users]]-Table2[[#This Row],[Licenses Bought]]) &gt; 0,(Table2[[#This Row],[Number of Users]]-Table2[[#This Row],[Licenses Bought]]),0)</f>
        <v>1</v>
      </c>
      <c r="F1168" s="1">
        <v>44197</v>
      </c>
      <c r="G1168">
        <v>400</v>
      </c>
      <c r="H1168" s="4">
        <v>25</v>
      </c>
      <c r="I1168">
        <f xml:space="preserve"> IF(Table2[[#This Row],[Sales Month]]=MAX(Table2[Sales Month]),Table2[[#This Row],[Upsell $ Per Non-Paying User]]*Table2[[#This Row],[Non-Paying Users]],0)</f>
        <v>0</v>
      </c>
      <c r="J1168" s="7" t="str" cm="1">
        <f t="array" ref="J1168">_xlfn.IFS(Table2[[#This Row],[Current Upsell $ ]]=0,"",Table2[[#This Row],[Current Upsell $ ]]&gt;=400,"High",Table2[[#This Row],[Current Upsell $ ]]&gt;=100,"Medium", Table2[[#This Row],[Current Upsell $ ]]&lt;100,"Low")</f>
        <v/>
      </c>
      <c r="K11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69" spans="1:11" x14ac:dyDescent="0.2">
      <c r="A1169">
        <v>100120</v>
      </c>
      <c r="B1169" t="s">
        <v>1</v>
      </c>
      <c r="C1169">
        <v>16</v>
      </c>
      <c r="D1169">
        <v>22</v>
      </c>
      <c r="E1169">
        <f>IF((Table2[[#This Row],[Number of Users]]-Table2[[#This Row],[Licenses Bought]]) &gt; 0,(Table2[[#This Row],[Number of Users]]-Table2[[#This Row],[Licenses Bought]]),0)</f>
        <v>6</v>
      </c>
      <c r="F1169" s="1">
        <v>44228</v>
      </c>
      <c r="G1169">
        <v>400</v>
      </c>
      <c r="H1169" s="4">
        <v>25</v>
      </c>
      <c r="I1169">
        <f xml:space="preserve"> IF(Table2[[#This Row],[Sales Month]]=MAX(Table2[Sales Month]),Table2[[#This Row],[Upsell $ Per Non-Paying User]]*Table2[[#This Row],[Non-Paying Users]],0)</f>
        <v>0</v>
      </c>
      <c r="J1169" s="7" t="str" cm="1">
        <f t="array" ref="J1169">_xlfn.IFS(Table2[[#This Row],[Current Upsell $ ]]=0,"",Table2[[#This Row],[Current Upsell $ ]]&gt;=400,"High",Table2[[#This Row],[Current Upsell $ ]]&gt;=100,"Medium", Table2[[#This Row],[Current Upsell $ ]]&lt;100,"Low")</f>
        <v/>
      </c>
      <c r="K11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0" spans="1:11" x14ac:dyDescent="0.2">
      <c r="A1170">
        <v>100120</v>
      </c>
      <c r="B1170" t="s">
        <v>1</v>
      </c>
      <c r="C1170">
        <v>16</v>
      </c>
      <c r="D1170">
        <v>24</v>
      </c>
      <c r="E1170">
        <f>IF((Table2[[#This Row],[Number of Users]]-Table2[[#This Row],[Licenses Bought]]) &gt; 0,(Table2[[#This Row],[Number of Users]]-Table2[[#This Row],[Licenses Bought]]),0)</f>
        <v>8</v>
      </c>
      <c r="F1170" s="1">
        <v>44256</v>
      </c>
      <c r="G1170">
        <v>400</v>
      </c>
      <c r="H1170" s="4">
        <v>25</v>
      </c>
      <c r="I1170">
        <f xml:space="preserve"> IF(Table2[[#This Row],[Sales Month]]=MAX(Table2[Sales Month]),Table2[[#This Row],[Upsell $ Per Non-Paying User]]*Table2[[#This Row],[Non-Paying Users]],0)</f>
        <v>0</v>
      </c>
      <c r="J1170" s="7" t="str" cm="1">
        <f t="array" ref="J1170">_xlfn.IFS(Table2[[#This Row],[Current Upsell $ ]]=0,"",Table2[[#This Row],[Current Upsell $ ]]&gt;=400,"High",Table2[[#This Row],[Current Upsell $ ]]&gt;=100,"Medium", Table2[[#This Row],[Current Upsell $ ]]&lt;100,"Low")</f>
        <v/>
      </c>
      <c r="K11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1" spans="1:11" x14ac:dyDescent="0.2">
      <c r="A1171">
        <v>100120</v>
      </c>
      <c r="B1171" t="s">
        <v>1</v>
      </c>
      <c r="C1171">
        <v>16</v>
      </c>
      <c r="D1171">
        <v>21</v>
      </c>
      <c r="E1171">
        <f>IF((Table2[[#This Row],[Number of Users]]-Table2[[#This Row],[Licenses Bought]]) &gt; 0,(Table2[[#This Row],[Number of Users]]-Table2[[#This Row],[Licenses Bought]]),0)</f>
        <v>5</v>
      </c>
      <c r="F1171" s="1">
        <v>44287</v>
      </c>
      <c r="G1171">
        <v>400</v>
      </c>
      <c r="H1171" s="4">
        <v>25</v>
      </c>
      <c r="I1171">
        <f xml:space="preserve"> IF(Table2[[#This Row],[Sales Month]]=MAX(Table2[Sales Month]),Table2[[#This Row],[Upsell $ Per Non-Paying User]]*Table2[[#This Row],[Non-Paying Users]],0)</f>
        <v>0</v>
      </c>
      <c r="J1171" s="7" t="str" cm="1">
        <f t="array" ref="J1171">_xlfn.IFS(Table2[[#This Row],[Current Upsell $ ]]=0,"",Table2[[#This Row],[Current Upsell $ ]]&gt;=400,"High",Table2[[#This Row],[Current Upsell $ ]]&gt;=100,"Medium", Table2[[#This Row],[Current Upsell $ ]]&lt;100,"Low")</f>
        <v/>
      </c>
      <c r="K11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2" spans="1:11" x14ac:dyDescent="0.2">
      <c r="A1172">
        <v>100120</v>
      </c>
      <c r="B1172" t="s">
        <v>1</v>
      </c>
      <c r="C1172">
        <v>16</v>
      </c>
      <c r="D1172">
        <v>22</v>
      </c>
      <c r="E1172">
        <f>IF((Table2[[#This Row],[Number of Users]]-Table2[[#This Row],[Licenses Bought]]) &gt; 0,(Table2[[#This Row],[Number of Users]]-Table2[[#This Row],[Licenses Bought]]),0)</f>
        <v>6</v>
      </c>
      <c r="F1172" s="1">
        <v>44317</v>
      </c>
      <c r="G1172">
        <v>400</v>
      </c>
      <c r="H1172" s="4">
        <v>25</v>
      </c>
      <c r="I1172">
        <f xml:space="preserve"> IF(Table2[[#This Row],[Sales Month]]=MAX(Table2[Sales Month]),Table2[[#This Row],[Upsell $ Per Non-Paying User]]*Table2[[#This Row],[Non-Paying Users]],0)</f>
        <v>0</v>
      </c>
      <c r="J1172" s="7" t="str" cm="1">
        <f t="array" ref="J1172">_xlfn.IFS(Table2[[#This Row],[Current Upsell $ ]]=0,"",Table2[[#This Row],[Current Upsell $ ]]&gt;=400,"High",Table2[[#This Row],[Current Upsell $ ]]&gt;=100,"Medium", Table2[[#This Row],[Current Upsell $ ]]&lt;100,"Low")</f>
        <v/>
      </c>
      <c r="K11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3" spans="1:11" x14ac:dyDescent="0.2">
      <c r="A1173">
        <v>100121</v>
      </c>
      <c r="B1173" t="s">
        <v>3</v>
      </c>
      <c r="C1173">
        <v>0</v>
      </c>
      <c r="D1173">
        <v>21</v>
      </c>
      <c r="E1173">
        <f>IF((Table2[[#This Row],[Number of Users]]-Table2[[#This Row],[Licenses Bought]]) &gt; 0,(Table2[[#This Row],[Number of Users]]-Table2[[#This Row],[Licenses Bought]]),0)</f>
        <v>21</v>
      </c>
      <c r="F1173" s="1">
        <v>44075</v>
      </c>
      <c r="G1173">
        <v>0</v>
      </c>
      <c r="H1173" s="4">
        <v>10</v>
      </c>
      <c r="I1173">
        <f xml:space="preserve"> IF(Table2[[#This Row],[Sales Month]]=MAX(Table2[Sales Month]),Table2[[#This Row],[Upsell $ Per Non-Paying User]]*Table2[[#This Row],[Non-Paying Users]],0)</f>
        <v>0</v>
      </c>
      <c r="J1173" s="7" t="str" cm="1">
        <f t="array" ref="J1173">_xlfn.IFS(Table2[[#This Row],[Current Upsell $ ]]=0,"",Table2[[#This Row],[Current Upsell $ ]]&gt;=400,"High",Table2[[#This Row],[Current Upsell $ ]]&gt;=100,"Medium", Table2[[#This Row],[Current Upsell $ ]]&lt;100,"Low")</f>
        <v/>
      </c>
      <c r="K11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4" spans="1:11" x14ac:dyDescent="0.2">
      <c r="A1174">
        <v>100121</v>
      </c>
      <c r="B1174" t="s">
        <v>1</v>
      </c>
      <c r="C1174">
        <v>13</v>
      </c>
      <c r="D1174">
        <v>17</v>
      </c>
      <c r="E1174">
        <f>IF((Table2[[#This Row],[Number of Users]]-Table2[[#This Row],[Licenses Bought]]) &gt; 0,(Table2[[#This Row],[Number of Users]]-Table2[[#This Row],[Licenses Bought]]),0)</f>
        <v>4</v>
      </c>
      <c r="F1174" s="1">
        <v>44105</v>
      </c>
      <c r="G1174">
        <v>325</v>
      </c>
      <c r="H1174" s="4">
        <v>25</v>
      </c>
      <c r="I1174">
        <f xml:space="preserve"> IF(Table2[[#This Row],[Sales Month]]=MAX(Table2[Sales Month]),Table2[[#This Row],[Upsell $ Per Non-Paying User]]*Table2[[#This Row],[Non-Paying Users]],0)</f>
        <v>0</v>
      </c>
      <c r="J1174" s="7" t="str" cm="1">
        <f t="array" ref="J1174">_xlfn.IFS(Table2[[#This Row],[Current Upsell $ ]]=0,"",Table2[[#This Row],[Current Upsell $ ]]&gt;=400,"High",Table2[[#This Row],[Current Upsell $ ]]&gt;=100,"Medium", Table2[[#This Row],[Current Upsell $ ]]&lt;100,"Low")</f>
        <v/>
      </c>
      <c r="K11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5" spans="1:11" x14ac:dyDescent="0.2">
      <c r="A1175">
        <v>100121</v>
      </c>
      <c r="B1175" t="s">
        <v>1</v>
      </c>
      <c r="C1175">
        <v>9</v>
      </c>
      <c r="D1175">
        <v>18</v>
      </c>
      <c r="E1175">
        <f>IF((Table2[[#This Row],[Number of Users]]-Table2[[#This Row],[Licenses Bought]]) &gt; 0,(Table2[[#This Row],[Number of Users]]-Table2[[#This Row],[Licenses Bought]]),0)</f>
        <v>9</v>
      </c>
      <c r="F1175" s="1">
        <v>44136</v>
      </c>
      <c r="G1175">
        <v>225</v>
      </c>
      <c r="H1175" s="4">
        <v>25</v>
      </c>
      <c r="I1175">
        <f xml:space="preserve"> IF(Table2[[#This Row],[Sales Month]]=MAX(Table2[Sales Month]),Table2[[#This Row],[Upsell $ Per Non-Paying User]]*Table2[[#This Row],[Non-Paying Users]],0)</f>
        <v>0</v>
      </c>
      <c r="J1175" s="7" t="str" cm="1">
        <f t="array" ref="J1175">_xlfn.IFS(Table2[[#This Row],[Current Upsell $ ]]=0,"",Table2[[#This Row],[Current Upsell $ ]]&gt;=400,"High",Table2[[#This Row],[Current Upsell $ ]]&gt;=100,"Medium", Table2[[#This Row],[Current Upsell $ ]]&lt;100,"Low")</f>
        <v/>
      </c>
      <c r="K11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6" spans="1:11" x14ac:dyDescent="0.2">
      <c r="A1176">
        <v>100121</v>
      </c>
      <c r="B1176" t="s">
        <v>1</v>
      </c>
      <c r="C1176">
        <v>16</v>
      </c>
      <c r="D1176">
        <v>19</v>
      </c>
      <c r="E1176">
        <f>IF((Table2[[#This Row],[Number of Users]]-Table2[[#This Row],[Licenses Bought]]) &gt; 0,(Table2[[#This Row],[Number of Users]]-Table2[[#This Row],[Licenses Bought]]),0)</f>
        <v>3</v>
      </c>
      <c r="F1176" s="1">
        <v>44166</v>
      </c>
      <c r="G1176">
        <v>400</v>
      </c>
      <c r="H1176" s="4">
        <v>25</v>
      </c>
      <c r="I1176">
        <f xml:space="preserve"> IF(Table2[[#This Row],[Sales Month]]=MAX(Table2[Sales Month]),Table2[[#This Row],[Upsell $ Per Non-Paying User]]*Table2[[#This Row],[Non-Paying Users]],0)</f>
        <v>0</v>
      </c>
      <c r="J1176" s="7" t="str" cm="1">
        <f t="array" ref="J1176">_xlfn.IFS(Table2[[#This Row],[Current Upsell $ ]]=0,"",Table2[[#This Row],[Current Upsell $ ]]&gt;=400,"High",Table2[[#This Row],[Current Upsell $ ]]&gt;=100,"Medium", Table2[[#This Row],[Current Upsell $ ]]&lt;100,"Low")</f>
        <v/>
      </c>
      <c r="K11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7" spans="1:11" x14ac:dyDescent="0.2">
      <c r="A1177">
        <v>100121</v>
      </c>
      <c r="B1177" t="s">
        <v>1</v>
      </c>
      <c r="C1177">
        <v>16</v>
      </c>
      <c r="D1177">
        <v>19</v>
      </c>
      <c r="E1177">
        <f>IF((Table2[[#This Row],[Number of Users]]-Table2[[#This Row],[Licenses Bought]]) &gt; 0,(Table2[[#This Row],[Number of Users]]-Table2[[#This Row],[Licenses Bought]]),0)</f>
        <v>3</v>
      </c>
      <c r="F1177" s="1">
        <v>44197</v>
      </c>
      <c r="G1177">
        <v>400</v>
      </c>
      <c r="H1177" s="4">
        <v>25</v>
      </c>
      <c r="I1177">
        <f xml:space="preserve"> IF(Table2[[#This Row],[Sales Month]]=MAX(Table2[Sales Month]),Table2[[#This Row],[Upsell $ Per Non-Paying User]]*Table2[[#This Row],[Non-Paying Users]],0)</f>
        <v>0</v>
      </c>
      <c r="J1177" s="7" t="str" cm="1">
        <f t="array" ref="J1177">_xlfn.IFS(Table2[[#This Row],[Current Upsell $ ]]=0,"",Table2[[#This Row],[Current Upsell $ ]]&gt;=400,"High",Table2[[#This Row],[Current Upsell $ ]]&gt;=100,"Medium", Table2[[#This Row],[Current Upsell $ ]]&lt;100,"Low")</f>
        <v/>
      </c>
      <c r="K11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8" spans="1:11" x14ac:dyDescent="0.2">
      <c r="A1178">
        <v>100121</v>
      </c>
      <c r="B1178" t="s">
        <v>1</v>
      </c>
      <c r="C1178">
        <v>16</v>
      </c>
      <c r="D1178">
        <v>20</v>
      </c>
      <c r="E1178">
        <f>IF((Table2[[#This Row],[Number of Users]]-Table2[[#This Row],[Licenses Bought]]) &gt; 0,(Table2[[#This Row],[Number of Users]]-Table2[[#This Row],[Licenses Bought]]),0)</f>
        <v>4</v>
      </c>
      <c r="F1178" s="1">
        <v>44228</v>
      </c>
      <c r="G1178">
        <v>400</v>
      </c>
      <c r="H1178" s="4">
        <v>25</v>
      </c>
      <c r="I1178">
        <f xml:space="preserve"> IF(Table2[[#This Row],[Sales Month]]=MAX(Table2[Sales Month]),Table2[[#This Row],[Upsell $ Per Non-Paying User]]*Table2[[#This Row],[Non-Paying Users]],0)</f>
        <v>0</v>
      </c>
      <c r="J1178" s="7" t="str" cm="1">
        <f t="array" ref="J1178">_xlfn.IFS(Table2[[#This Row],[Current Upsell $ ]]=0,"",Table2[[#This Row],[Current Upsell $ ]]&gt;=400,"High",Table2[[#This Row],[Current Upsell $ ]]&gt;=100,"Medium", Table2[[#This Row],[Current Upsell $ ]]&lt;100,"Low")</f>
        <v/>
      </c>
      <c r="K11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79" spans="1:11" x14ac:dyDescent="0.2">
      <c r="A1179">
        <v>100121</v>
      </c>
      <c r="B1179" t="s">
        <v>1</v>
      </c>
      <c r="C1179">
        <v>16</v>
      </c>
      <c r="D1179">
        <v>20</v>
      </c>
      <c r="E1179">
        <f>IF((Table2[[#This Row],[Number of Users]]-Table2[[#This Row],[Licenses Bought]]) &gt; 0,(Table2[[#This Row],[Number of Users]]-Table2[[#This Row],[Licenses Bought]]),0)</f>
        <v>4</v>
      </c>
      <c r="F1179" s="1">
        <v>44256</v>
      </c>
      <c r="G1179">
        <v>400</v>
      </c>
      <c r="H1179" s="4">
        <v>25</v>
      </c>
      <c r="I1179">
        <f xml:space="preserve"> IF(Table2[[#This Row],[Sales Month]]=MAX(Table2[Sales Month]),Table2[[#This Row],[Upsell $ Per Non-Paying User]]*Table2[[#This Row],[Non-Paying Users]],0)</f>
        <v>0</v>
      </c>
      <c r="J1179" s="7" t="str" cm="1">
        <f t="array" ref="J1179">_xlfn.IFS(Table2[[#This Row],[Current Upsell $ ]]=0,"",Table2[[#This Row],[Current Upsell $ ]]&gt;=400,"High",Table2[[#This Row],[Current Upsell $ ]]&gt;=100,"Medium", Table2[[#This Row],[Current Upsell $ ]]&lt;100,"Low")</f>
        <v/>
      </c>
      <c r="K11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0" spans="1:11" x14ac:dyDescent="0.2">
      <c r="A1180">
        <v>100121</v>
      </c>
      <c r="B1180" t="s">
        <v>1</v>
      </c>
      <c r="C1180">
        <v>16</v>
      </c>
      <c r="D1180">
        <v>13</v>
      </c>
      <c r="E1180">
        <f>IF((Table2[[#This Row],[Number of Users]]-Table2[[#This Row],[Licenses Bought]]) &gt; 0,(Table2[[#This Row],[Number of Users]]-Table2[[#This Row],[Licenses Bought]]),0)</f>
        <v>0</v>
      </c>
      <c r="F1180" s="1">
        <v>44287</v>
      </c>
      <c r="G1180">
        <v>400</v>
      </c>
      <c r="H1180" s="4">
        <v>25</v>
      </c>
      <c r="I1180">
        <f xml:space="preserve"> IF(Table2[[#This Row],[Sales Month]]=MAX(Table2[Sales Month]),Table2[[#This Row],[Upsell $ Per Non-Paying User]]*Table2[[#This Row],[Non-Paying Users]],0)</f>
        <v>0</v>
      </c>
      <c r="J1180" s="7" t="str" cm="1">
        <f t="array" ref="J1180">_xlfn.IFS(Table2[[#This Row],[Current Upsell $ ]]=0,"",Table2[[#This Row],[Current Upsell $ ]]&gt;=400,"High",Table2[[#This Row],[Current Upsell $ ]]&gt;=100,"Medium", Table2[[#This Row],[Current Upsell $ ]]&lt;100,"Low")</f>
        <v/>
      </c>
      <c r="K11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1" spans="1:11" x14ac:dyDescent="0.2">
      <c r="A1181">
        <v>100121</v>
      </c>
      <c r="B1181" t="s">
        <v>1</v>
      </c>
      <c r="C1181">
        <v>16</v>
      </c>
      <c r="D1181">
        <v>27</v>
      </c>
      <c r="E1181">
        <f>IF((Table2[[#This Row],[Number of Users]]-Table2[[#This Row],[Licenses Bought]]) &gt; 0,(Table2[[#This Row],[Number of Users]]-Table2[[#This Row],[Licenses Bought]]),0)</f>
        <v>11</v>
      </c>
      <c r="F1181" s="1">
        <v>44317</v>
      </c>
      <c r="G1181">
        <v>400</v>
      </c>
      <c r="H1181" s="4">
        <v>25</v>
      </c>
      <c r="I1181">
        <f xml:space="preserve"> IF(Table2[[#This Row],[Sales Month]]=MAX(Table2[Sales Month]),Table2[[#This Row],[Upsell $ Per Non-Paying User]]*Table2[[#This Row],[Non-Paying Users]],0)</f>
        <v>0</v>
      </c>
      <c r="J1181" s="7" t="str" cm="1">
        <f t="array" ref="J1181">_xlfn.IFS(Table2[[#This Row],[Current Upsell $ ]]=0,"",Table2[[#This Row],[Current Upsell $ ]]&gt;=400,"High",Table2[[#This Row],[Current Upsell $ ]]&gt;=100,"Medium", Table2[[#This Row],[Current Upsell $ ]]&lt;100,"Low")</f>
        <v/>
      </c>
      <c r="K11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2" spans="1:11" x14ac:dyDescent="0.2">
      <c r="A1182">
        <v>100122</v>
      </c>
      <c r="B1182" t="s">
        <v>3</v>
      </c>
      <c r="C1182">
        <v>0</v>
      </c>
      <c r="D1182">
        <v>16</v>
      </c>
      <c r="E1182">
        <f>IF((Table2[[#This Row],[Number of Users]]-Table2[[#This Row],[Licenses Bought]]) &gt; 0,(Table2[[#This Row],[Number of Users]]-Table2[[#This Row],[Licenses Bought]]),0)</f>
        <v>16</v>
      </c>
      <c r="F1182" s="1">
        <v>44075</v>
      </c>
      <c r="G1182">
        <v>0</v>
      </c>
      <c r="H1182" s="4">
        <v>10</v>
      </c>
      <c r="I1182">
        <f xml:space="preserve"> IF(Table2[[#This Row],[Sales Month]]=MAX(Table2[Sales Month]),Table2[[#This Row],[Upsell $ Per Non-Paying User]]*Table2[[#This Row],[Non-Paying Users]],0)</f>
        <v>0</v>
      </c>
      <c r="J1182" s="7" t="str" cm="1">
        <f t="array" ref="J1182">_xlfn.IFS(Table2[[#This Row],[Current Upsell $ ]]=0,"",Table2[[#This Row],[Current Upsell $ ]]&gt;=400,"High",Table2[[#This Row],[Current Upsell $ ]]&gt;=100,"Medium", Table2[[#This Row],[Current Upsell $ ]]&lt;100,"Low")</f>
        <v/>
      </c>
      <c r="K11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3" spans="1:11" x14ac:dyDescent="0.2">
      <c r="A1183">
        <v>100122</v>
      </c>
      <c r="B1183" t="s">
        <v>0</v>
      </c>
      <c r="C1183">
        <v>6</v>
      </c>
      <c r="D1183">
        <v>18</v>
      </c>
      <c r="E1183">
        <f>IF((Table2[[#This Row],[Number of Users]]-Table2[[#This Row],[Licenses Bought]]) &gt; 0,(Table2[[#This Row],[Number of Users]]-Table2[[#This Row],[Licenses Bought]]),0)</f>
        <v>12</v>
      </c>
      <c r="F1183" s="1">
        <v>44105</v>
      </c>
      <c r="G1183">
        <v>60</v>
      </c>
      <c r="H1183" s="4">
        <v>10</v>
      </c>
      <c r="I1183">
        <f xml:space="preserve"> IF(Table2[[#This Row],[Sales Month]]=MAX(Table2[Sales Month]),Table2[[#This Row],[Upsell $ Per Non-Paying User]]*Table2[[#This Row],[Non-Paying Users]],0)</f>
        <v>0</v>
      </c>
      <c r="J1183" s="7" t="str" cm="1">
        <f t="array" ref="J1183">_xlfn.IFS(Table2[[#This Row],[Current Upsell $ ]]=0,"",Table2[[#This Row],[Current Upsell $ ]]&gt;=400,"High",Table2[[#This Row],[Current Upsell $ ]]&gt;=100,"Medium", Table2[[#This Row],[Current Upsell $ ]]&lt;100,"Low")</f>
        <v/>
      </c>
      <c r="K11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4" spans="1:11" x14ac:dyDescent="0.2">
      <c r="A1184">
        <v>100122</v>
      </c>
      <c r="B1184" t="s">
        <v>0</v>
      </c>
      <c r="C1184">
        <v>13</v>
      </c>
      <c r="D1184">
        <v>19</v>
      </c>
      <c r="E1184">
        <f>IF((Table2[[#This Row],[Number of Users]]-Table2[[#This Row],[Licenses Bought]]) &gt; 0,(Table2[[#This Row],[Number of Users]]-Table2[[#This Row],[Licenses Bought]]),0)</f>
        <v>6</v>
      </c>
      <c r="F1184" s="1">
        <v>44136</v>
      </c>
      <c r="G1184">
        <v>130</v>
      </c>
      <c r="H1184" s="4">
        <v>10</v>
      </c>
      <c r="I1184">
        <f xml:space="preserve"> IF(Table2[[#This Row],[Sales Month]]=MAX(Table2[Sales Month]),Table2[[#This Row],[Upsell $ Per Non-Paying User]]*Table2[[#This Row],[Non-Paying Users]],0)</f>
        <v>0</v>
      </c>
      <c r="J1184" s="7" t="str" cm="1">
        <f t="array" ref="J1184">_xlfn.IFS(Table2[[#This Row],[Current Upsell $ ]]=0,"",Table2[[#This Row],[Current Upsell $ ]]&gt;=400,"High",Table2[[#This Row],[Current Upsell $ ]]&gt;=100,"Medium", Table2[[#This Row],[Current Upsell $ ]]&lt;100,"Low")</f>
        <v/>
      </c>
      <c r="K11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5" spans="1:11" x14ac:dyDescent="0.2">
      <c r="A1185">
        <v>100122</v>
      </c>
      <c r="B1185" t="s">
        <v>0</v>
      </c>
      <c r="C1185">
        <v>14</v>
      </c>
      <c r="D1185">
        <v>17</v>
      </c>
      <c r="E1185">
        <f>IF((Table2[[#This Row],[Number of Users]]-Table2[[#This Row],[Licenses Bought]]) &gt; 0,(Table2[[#This Row],[Number of Users]]-Table2[[#This Row],[Licenses Bought]]),0)</f>
        <v>3</v>
      </c>
      <c r="F1185" s="1">
        <v>44166</v>
      </c>
      <c r="G1185">
        <v>140</v>
      </c>
      <c r="H1185" s="4">
        <v>10</v>
      </c>
      <c r="I1185">
        <f xml:space="preserve"> IF(Table2[[#This Row],[Sales Month]]=MAX(Table2[Sales Month]),Table2[[#This Row],[Upsell $ Per Non-Paying User]]*Table2[[#This Row],[Non-Paying Users]],0)</f>
        <v>0</v>
      </c>
      <c r="J1185" s="7" t="str" cm="1">
        <f t="array" ref="J1185">_xlfn.IFS(Table2[[#This Row],[Current Upsell $ ]]=0,"",Table2[[#This Row],[Current Upsell $ ]]&gt;=400,"High",Table2[[#This Row],[Current Upsell $ ]]&gt;=100,"Medium", Table2[[#This Row],[Current Upsell $ ]]&lt;100,"Low")</f>
        <v/>
      </c>
      <c r="K11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6" spans="1:11" x14ac:dyDescent="0.2">
      <c r="A1186">
        <v>100122</v>
      </c>
      <c r="B1186" t="s">
        <v>0</v>
      </c>
      <c r="C1186">
        <v>14</v>
      </c>
      <c r="D1186">
        <v>18</v>
      </c>
      <c r="E1186">
        <f>IF((Table2[[#This Row],[Number of Users]]-Table2[[#This Row],[Licenses Bought]]) &gt; 0,(Table2[[#This Row],[Number of Users]]-Table2[[#This Row],[Licenses Bought]]),0)</f>
        <v>4</v>
      </c>
      <c r="F1186" s="1">
        <v>44197</v>
      </c>
      <c r="G1186">
        <v>140</v>
      </c>
      <c r="H1186" s="4">
        <v>10</v>
      </c>
      <c r="I1186">
        <f xml:space="preserve"> IF(Table2[[#This Row],[Sales Month]]=MAX(Table2[Sales Month]),Table2[[#This Row],[Upsell $ Per Non-Paying User]]*Table2[[#This Row],[Non-Paying Users]],0)</f>
        <v>0</v>
      </c>
      <c r="J1186" s="7" t="str" cm="1">
        <f t="array" ref="J1186">_xlfn.IFS(Table2[[#This Row],[Current Upsell $ ]]=0,"",Table2[[#This Row],[Current Upsell $ ]]&gt;=400,"High",Table2[[#This Row],[Current Upsell $ ]]&gt;=100,"Medium", Table2[[#This Row],[Current Upsell $ ]]&lt;100,"Low")</f>
        <v/>
      </c>
      <c r="K11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7" spans="1:11" x14ac:dyDescent="0.2">
      <c r="A1187">
        <v>100122</v>
      </c>
      <c r="B1187" t="s">
        <v>0</v>
      </c>
      <c r="C1187">
        <v>14</v>
      </c>
      <c r="D1187">
        <v>17</v>
      </c>
      <c r="E1187">
        <f>IF((Table2[[#This Row],[Number of Users]]-Table2[[#This Row],[Licenses Bought]]) &gt; 0,(Table2[[#This Row],[Number of Users]]-Table2[[#This Row],[Licenses Bought]]),0)</f>
        <v>3</v>
      </c>
      <c r="F1187" s="1">
        <v>44228</v>
      </c>
      <c r="G1187">
        <v>140</v>
      </c>
      <c r="H1187" s="4">
        <v>10</v>
      </c>
      <c r="I1187">
        <f xml:space="preserve"> IF(Table2[[#This Row],[Sales Month]]=MAX(Table2[Sales Month]),Table2[[#This Row],[Upsell $ Per Non-Paying User]]*Table2[[#This Row],[Non-Paying Users]],0)</f>
        <v>0</v>
      </c>
      <c r="J1187" s="7" t="str" cm="1">
        <f t="array" ref="J1187">_xlfn.IFS(Table2[[#This Row],[Current Upsell $ ]]=0,"",Table2[[#This Row],[Current Upsell $ ]]&gt;=400,"High",Table2[[#This Row],[Current Upsell $ ]]&gt;=100,"Medium", Table2[[#This Row],[Current Upsell $ ]]&lt;100,"Low")</f>
        <v/>
      </c>
      <c r="K11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8" spans="1:11" x14ac:dyDescent="0.2">
      <c r="A1188">
        <v>100122</v>
      </c>
      <c r="B1188" t="s">
        <v>0</v>
      </c>
      <c r="C1188">
        <v>14</v>
      </c>
      <c r="D1188">
        <v>16</v>
      </c>
      <c r="E1188">
        <f>IF((Table2[[#This Row],[Number of Users]]-Table2[[#This Row],[Licenses Bought]]) &gt; 0,(Table2[[#This Row],[Number of Users]]-Table2[[#This Row],[Licenses Bought]]),0)</f>
        <v>2</v>
      </c>
      <c r="F1188" s="1">
        <v>44256</v>
      </c>
      <c r="G1188">
        <v>140</v>
      </c>
      <c r="H1188" s="4">
        <v>10</v>
      </c>
      <c r="I1188">
        <f xml:space="preserve"> IF(Table2[[#This Row],[Sales Month]]=MAX(Table2[Sales Month]),Table2[[#This Row],[Upsell $ Per Non-Paying User]]*Table2[[#This Row],[Non-Paying Users]],0)</f>
        <v>0</v>
      </c>
      <c r="J1188" s="7" t="str" cm="1">
        <f t="array" ref="J1188">_xlfn.IFS(Table2[[#This Row],[Current Upsell $ ]]=0,"",Table2[[#This Row],[Current Upsell $ ]]&gt;=400,"High",Table2[[#This Row],[Current Upsell $ ]]&gt;=100,"Medium", Table2[[#This Row],[Current Upsell $ ]]&lt;100,"Low")</f>
        <v/>
      </c>
      <c r="K11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89" spans="1:11" x14ac:dyDescent="0.2">
      <c r="A1189">
        <v>100122</v>
      </c>
      <c r="B1189" t="s">
        <v>0</v>
      </c>
      <c r="C1189">
        <v>14</v>
      </c>
      <c r="D1189">
        <v>17</v>
      </c>
      <c r="E1189">
        <f>IF((Table2[[#This Row],[Number of Users]]-Table2[[#This Row],[Licenses Bought]]) &gt; 0,(Table2[[#This Row],[Number of Users]]-Table2[[#This Row],[Licenses Bought]]),0)</f>
        <v>3</v>
      </c>
      <c r="F1189" s="1">
        <v>44287</v>
      </c>
      <c r="G1189">
        <v>140</v>
      </c>
      <c r="H1189" s="4">
        <v>10</v>
      </c>
      <c r="I1189">
        <f xml:space="preserve"> IF(Table2[[#This Row],[Sales Month]]=MAX(Table2[Sales Month]),Table2[[#This Row],[Upsell $ Per Non-Paying User]]*Table2[[#This Row],[Non-Paying Users]],0)</f>
        <v>0</v>
      </c>
      <c r="J1189" s="7" t="str" cm="1">
        <f t="array" ref="J1189">_xlfn.IFS(Table2[[#This Row],[Current Upsell $ ]]=0,"",Table2[[#This Row],[Current Upsell $ ]]&gt;=400,"High",Table2[[#This Row],[Current Upsell $ ]]&gt;=100,"Medium", Table2[[#This Row],[Current Upsell $ ]]&lt;100,"Low")</f>
        <v/>
      </c>
      <c r="K11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0" spans="1:11" x14ac:dyDescent="0.2">
      <c r="A1190">
        <v>100122</v>
      </c>
      <c r="B1190" t="s">
        <v>0</v>
      </c>
      <c r="C1190">
        <v>14</v>
      </c>
      <c r="D1190">
        <v>16</v>
      </c>
      <c r="E1190">
        <f>IF((Table2[[#This Row],[Number of Users]]-Table2[[#This Row],[Licenses Bought]]) &gt; 0,(Table2[[#This Row],[Number of Users]]-Table2[[#This Row],[Licenses Bought]]),0)</f>
        <v>2</v>
      </c>
      <c r="F1190" s="1">
        <v>44317</v>
      </c>
      <c r="G1190">
        <v>140</v>
      </c>
      <c r="H1190" s="4">
        <v>10</v>
      </c>
      <c r="I1190">
        <f xml:space="preserve"> IF(Table2[[#This Row],[Sales Month]]=MAX(Table2[Sales Month]),Table2[[#This Row],[Upsell $ Per Non-Paying User]]*Table2[[#This Row],[Non-Paying Users]],0)</f>
        <v>0</v>
      </c>
      <c r="J1190" s="7" t="str" cm="1">
        <f t="array" ref="J1190">_xlfn.IFS(Table2[[#This Row],[Current Upsell $ ]]=0,"",Table2[[#This Row],[Current Upsell $ ]]&gt;=400,"High",Table2[[#This Row],[Current Upsell $ ]]&gt;=100,"Medium", Table2[[#This Row],[Current Upsell $ ]]&lt;100,"Low")</f>
        <v/>
      </c>
      <c r="K11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1" spans="1:11" x14ac:dyDescent="0.2">
      <c r="A1191">
        <v>100123</v>
      </c>
      <c r="B1191" t="s">
        <v>3</v>
      </c>
      <c r="C1191">
        <v>0</v>
      </c>
      <c r="D1191">
        <v>12</v>
      </c>
      <c r="E1191">
        <f>IF((Table2[[#This Row],[Number of Users]]-Table2[[#This Row],[Licenses Bought]]) &gt; 0,(Table2[[#This Row],[Number of Users]]-Table2[[#This Row],[Licenses Bought]]),0)</f>
        <v>12</v>
      </c>
      <c r="F1191" s="1">
        <v>44075</v>
      </c>
      <c r="G1191">
        <v>0</v>
      </c>
      <c r="H1191" s="4">
        <v>10</v>
      </c>
      <c r="I1191">
        <f xml:space="preserve"> IF(Table2[[#This Row],[Sales Month]]=MAX(Table2[Sales Month]),Table2[[#This Row],[Upsell $ Per Non-Paying User]]*Table2[[#This Row],[Non-Paying Users]],0)</f>
        <v>0</v>
      </c>
      <c r="J1191" s="7" t="str" cm="1">
        <f t="array" ref="J1191">_xlfn.IFS(Table2[[#This Row],[Current Upsell $ ]]=0,"",Table2[[#This Row],[Current Upsell $ ]]&gt;=400,"High",Table2[[#This Row],[Current Upsell $ ]]&gt;=100,"Medium", Table2[[#This Row],[Current Upsell $ ]]&lt;100,"Low")</f>
        <v/>
      </c>
      <c r="K11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2" spans="1:11" x14ac:dyDescent="0.2">
      <c r="A1192">
        <v>100123</v>
      </c>
      <c r="B1192" t="s">
        <v>3</v>
      </c>
      <c r="C1192">
        <v>0</v>
      </c>
      <c r="D1192">
        <v>13</v>
      </c>
      <c r="E1192">
        <f>IF((Table2[[#This Row],[Number of Users]]-Table2[[#This Row],[Licenses Bought]]) &gt; 0,(Table2[[#This Row],[Number of Users]]-Table2[[#This Row],[Licenses Bought]]),0)</f>
        <v>13</v>
      </c>
      <c r="F1192" s="1">
        <v>44105</v>
      </c>
      <c r="G1192">
        <v>0</v>
      </c>
      <c r="H1192" s="4">
        <v>10</v>
      </c>
      <c r="I1192">
        <f xml:space="preserve"> IF(Table2[[#This Row],[Sales Month]]=MAX(Table2[Sales Month]),Table2[[#This Row],[Upsell $ Per Non-Paying User]]*Table2[[#This Row],[Non-Paying Users]],0)</f>
        <v>0</v>
      </c>
      <c r="J1192" s="7" t="str" cm="1">
        <f t="array" ref="J1192">_xlfn.IFS(Table2[[#This Row],[Current Upsell $ ]]=0,"",Table2[[#This Row],[Current Upsell $ ]]&gt;=400,"High",Table2[[#This Row],[Current Upsell $ ]]&gt;=100,"Medium", Table2[[#This Row],[Current Upsell $ ]]&lt;100,"Low")</f>
        <v/>
      </c>
      <c r="K11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3" spans="1:11" x14ac:dyDescent="0.2">
      <c r="A1193">
        <v>100123</v>
      </c>
      <c r="B1193" t="s">
        <v>3</v>
      </c>
      <c r="C1193">
        <v>0</v>
      </c>
      <c r="D1193">
        <v>15</v>
      </c>
      <c r="E1193">
        <f>IF((Table2[[#This Row],[Number of Users]]-Table2[[#This Row],[Licenses Bought]]) &gt; 0,(Table2[[#This Row],[Number of Users]]-Table2[[#This Row],[Licenses Bought]]),0)</f>
        <v>15</v>
      </c>
      <c r="F1193" s="1">
        <v>44136</v>
      </c>
      <c r="G1193">
        <v>0</v>
      </c>
      <c r="H1193" s="4">
        <v>10</v>
      </c>
      <c r="I1193">
        <f xml:space="preserve"> IF(Table2[[#This Row],[Sales Month]]=MAX(Table2[Sales Month]),Table2[[#This Row],[Upsell $ Per Non-Paying User]]*Table2[[#This Row],[Non-Paying Users]],0)</f>
        <v>0</v>
      </c>
      <c r="J1193" s="7" t="str" cm="1">
        <f t="array" ref="J1193">_xlfn.IFS(Table2[[#This Row],[Current Upsell $ ]]=0,"",Table2[[#This Row],[Current Upsell $ ]]&gt;=400,"High",Table2[[#This Row],[Current Upsell $ ]]&gt;=100,"Medium", Table2[[#This Row],[Current Upsell $ ]]&lt;100,"Low")</f>
        <v/>
      </c>
      <c r="K11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4" spans="1:11" x14ac:dyDescent="0.2">
      <c r="A1194">
        <v>100124</v>
      </c>
      <c r="B1194" t="s">
        <v>3</v>
      </c>
      <c r="C1194">
        <v>0</v>
      </c>
      <c r="D1194">
        <v>14</v>
      </c>
      <c r="E1194">
        <f>IF((Table2[[#This Row],[Number of Users]]-Table2[[#This Row],[Licenses Bought]]) &gt; 0,(Table2[[#This Row],[Number of Users]]-Table2[[#This Row],[Licenses Bought]]),0)</f>
        <v>14</v>
      </c>
      <c r="F1194" s="1">
        <v>44075</v>
      </c>
      <c r="G1194">
        <v>0</v>
      </c>
      <c r="H1194" s="4">
        <v>10</v>
      </c>
      <c r="I1194">
        <f xml:space="preserve"> IF(Table2[[#This Row],[Sales Month]]=MAX(Table2[Sales Month]),Table2[[#This Row],[Upsell $ Per Non-Paying User]]*Table2[[#This Row],[Non-Paying Users]],0)</f>
        <v>0</v>
      </c>
      <c r="J1194" s="7" t="str" cm="1">
        <f t="array" ref="J1194">_xlfn.IFS(Table2[[#This Row],[Current Upsell $ ]]=0,"",Table2[[#This Row],[Current Upsell $ ]]&gt;=400,"High",Table2[[#This Row],[Current Upsell $ ]]&gt;=100,"Medium", Table2[[#This Row],[Current Upsell $ ]]&lt;100,"Low")</f>
        <v/>
      </c>
      <c r="K11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5" spans="1:11" x14ac:dyDescent="0.2">
      <c r="A1195">
        <v>100124</v>
      </c>
      <c r="B1195" t="s">
        <v>3</v>
      </c>
      <c r="C1195">
        <v>0</v>
      </c>
      <c r="D1195">
        <v>15</v>
      </c>
      <c r="E1195">
        <f>IF((Table2[[#This Row],[Number of Users]]-Table2[[#This Row],[Licenses Bought]]) &gt; 0,(Table2[[#This Row],[Number of Users]]-Table2[[#This Row],[Licenses Bought]]),0)</f>
        <v>15</v>
      </c>
      <c r="F1195" s="1">
        <v>44105</v>
      </c>
      <c r="G1195">
        <v>0</v>
      </c>
      <c r="H1195" s="4">
        <v>10</v>
      </c>
      <c r="I1195">
        <f xml:space="preserve"> IF(Table2[[#This Row],[Sales Month]]=MAX(Table2[Sales Month]),Table2[[#This Row],[Upsell $ Per Non-Paying User]]*Table2[[#This Row],[Non-Paying Users]],0)</f>
        <v>0</v>
      </c>
      <c r="J1195" s="7" t="str" cm="1">
        <f t="array" ref="J1195">_xlfn.IFS(Table2[[#This Row],[Current Upsell $ ]]=0,"",Table2[[#This Row],[Current Upsell $ ]]&gt;=400,"High",Table2[[#This Row],[Current Upsell $ ]]&gt;=100,"Medium", Table2[[#This Row],[Current Upsell $ ]]&lt;100,"Low")</f>
        <v/>
      </c>
      <c r="K11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6" spans="1:11" x14ac:dyDescent="0.2">
      <c r="A1196">
        <v>100124</v>
      </c>
      <c r="B1196" t="s">
        <v>3</v>
      </c>
      <c r="C1196">
        <v>0</v>
      </c>
      <c r="D1196">
        <v>17</v>
      </c>
      <c r="E1196">
        <f>IF((Table2[[#This Row],[Number of Users]]-Table2[[#This Row],[Licenses Bought]]) &gt; 0,(Table2[[#This Row],[Number of Users]]-Table2[[#This Row],[Licenses Bought]]),0)</f>
        <v>17</v>
      </c>
      <c r="F1196" s="1">
        <v>44136</v>
      </c>
      <c r="G1196">
        <v>0</v>
      </c>
      <c r="H1196" s="4">
        <v>10</v>
      </c>
      <c r="I1196">
        <f xml:space="preserve"> IF(Table2[[#This Row],[Sales Month]]=MAX(Table2[Sales Month]),Table2[[#This Row],[Upsell $ Per Non-Paying User]]*Table2[[#This Row],[Non-Paying Users]],0)</f>
        <v>0</v>
      </c>
      <c r="J1196" s="7" t="str" cm="1">
        <f t="array" ref="J1196">_xlfn.IFS(Table2[[#This Row],[Current Upsell $ ]]=0,"",Table2[[#This Row],[Current Upsell $ ]]&gt;=400,"High",Table2[[#This Row],[Current Upsell $ ]]&gt;=100,"Medium", Table2[[#This Row],[Current Upsell $ ]]&lt;100,"Low")</f>
        <v/>
      </c>
      <c r="K11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7" spans="1:11" x14ac:dyDescent="0.2">
      <c r="A1197">
        <v>100124</v>
      </c>
      <c r="B1197" t="s">
        <v>3</v>
      </c>
      <c r="C1197">
        <v>0</v>
      </c>
      <c r="D1197">
        <v>11</v>
      </c>
      <c r="E1197">
        <f>IF((Table2[[#This Row],[Number of Users]]-Table2[[#This Row],[Licenses Bought]]) &gt; 0,(Table2[[#This Row],[Number of Users]]-Table2[[#This Row],[Licenses Bought]]),0)</f>
        <v>11</v>
      </c>
      <c r="F1197" s="1">
        <v>44166</v>
      </c>
      <c r="G1197">
        <v>0</v>
      </c>
      <c r="H1197" s="4">
        <v>10</v>
      </c>
      <c r="I1197">
        <f xml:space="preserve"> IF(Table2[[#This Row],[Sales Month]]=MAX(Table2[Sales Month]),Table2[[#This Row],[Upsell $ Per Non-Paying User]]*Table2[[#This Row],[Non-Paying Users]],0)</f>
        <v>0</v>
      </c>
      <c r="J1197" s="7" t="str" cm="1">
        <f t="array" ref="J1197">_xlfn.IFS(Table2[[#This Row],[Current Upsell $ ]]=0,"",Table2[[#This Row],[Current Upsell $ ]]&gt;=400,"High",Table2[[#This Row],[Current Upsell $ ]]&gt;=100,"Medium", Table2[[#This Row],[Current Upsell $ ]]&lt;100,"Low")</f>
        <v/>
      </c>
      <c r="K11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8" spans="1:11" x14ac:dyDescent="0.2">
      <c r="A1198">
        <v>100124</v>
      </c>
      <c r="B1198" t="s">
        <v>3</v>
      </c>
      <c r="C1198">
        <v>0</v>
      </c>
      <c r="D1198">
        <v>10</v>
      </c>
      <c r="E1198">
        <f>IF((Table2[[#This Row],[Number of Users]]-Table2[[#This Row],[Licenses Bought]]) &gt; 0,(Table2[[#This Row],[Number of Users]]-Table2[[#This Row],[Licenses Bought]]),0)</f>
        <v>10</v>
      </c>
      <c r="F1198" s="1">
        <v>44197</v>
      </c>
      <c r="G1198">
        <v>0</v>
      </c>
      <c r="H1198" s="4">
        <v>10</v>
      </c>
      <c r="I1198">
        <f xml:space="preserve"> IF(Table2[[#This Row],[Sales Month]]=MAX(Table2[Sales Month]),Table2[[#This Row],[Upsell $ Per Non-Paying User]]*Table2[[#This Row],[Non-Paying Users]],0)</f>
        <v>0</v>
      </c>
      <c r="J1198" s="7" t="str" cm="1">
        <f t="array" ref="J1198">_xlfn.IFS(Table2[[#This Row],[Current Upsell $ ]]=0,"",Table2[[#This Row],[Current Upsell $ ]]&gt;=400,"High",Table2[[#This Row],[Current Upsell $ ]]&gt;=100,"Medium", Table2[[#This Row],[Current Upsell $ ]]&lt;100,"Low")</f>
        <v/>
      </c>
      <c r="K11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199" spans="1:11" x14ac:dyDescent="0.2">
      <c r="A1199">
        <v>100124</v>
      </c>
      <c r="B1199" t="s">
        <v>3</v>
      </c>
      <c r="C1199">
        <v>0</v>
      </c>
      <c r="D1199">
        <v>15</v>
      </c>
      <c r="E1199">
        <f>IF((Table2[[#This Row],[Number of Users]]-Table2[[#This Row],[Licenses Bought]]) &gt; 0,(Table2[[#This Row],[Number of Users]]-Table2[[#This Row],[Licenses Bought]]),0)</f>
        <v>15</v>
      </c>
      <c r="F1199" s="1">
        <v>44228</v>
      </c>
      <c r="G1199">
        <v>0</v>
      </c>
      <c r="H1199" s="4">
        <v>10</v>
      </c>
      <c r="I1199">
        <f xml:space="preserve"> IF(Table2[[#This Row],[Sales Month]]=MAX(Table2[Sales Month]),Table2[[#This Row],[Upsell $ Per Non-Paying User]]*Table2[[#This Row],[Non-Paying Users]],0)</f>
        <v>0</v>
      </c>
      <c r="J1199" s="7" t="str" cm="1">
        <f t="array" ref="J1199">_xlfn.IFS(Table2[[#This Row],[Current Upsell $ ]]=0,"",Table2[[#This Row],[Current Upsell $ ]]&gt;=400,"High",Table2[[#This Row],[Current Upsell $ ]]&gt;=100,"Medium", Table2[[#This Row],[Current Upsell $ ]]&lt;100,"Low")</f>
        <v/>
      </c>
      <c r="K11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0" spans="1:11" x14ac:dyDescent="0.2">
      <c r="A1200">
        <v>100124</v>
      </c>
      <c r="B1200" t="s">
        <v>3</v>
      </c>
      <c r="C1200">
        <v>0</v>
      </c>
      <c r="D1200">
        <v>14</v>
      </c>
      <c r="E1200">
        <f>IF((Table2[[#This Row],[Number of Users]]-Table2[[#This Row],[Licenses Bought]]) &gt; 0,(Table2[[#This Row],[Number of Users]]-Table2[[#This Row],[Licenses Bought]]),0)</f>
        <v>14</v>
      </c>
      <c r="F1200" s="1">
        <v>44256</v>
      </c>
      <c r="G1200">
        <v>0</v>
      </c>
      <c r="H1200" s="4">
        <v>10</v>
      </c>
      <c r="I1200">
        <f xml:space="preserve"> IF(Table2[[#This Row],[Sales Month]]=MAX(Table2[Sales Month]),Table2[[#This Row],[Upsell $ Per Non-Paying User]]*Table2[[#This Row],[Non-Paying Users]],0)</f>
        <v>0</v>
      </c>
      <c r="J1200" s="7" t="str" cm="1">
        <f t="array" ref="J1200">_xlfn.IFS(Table2[[#This Row],[Current Upsell $ ]]=0,"",Table2[[#This Row],[Current Upsell $ ]]&gt;=400,"High",Table2[[#This Row],[Current Upsell $ ]]&gt;=100,"Medium", Table2[[#This Row],[Current Upsell $ ]]&lt;100,"Low")</f>
        <v/>
      </c>
      <c r="K12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1" spans="1:11" x14ac:dyDescent="0.2">
      <c r="A1201">
        <v>100124</v>
      </c>
      <c r="B1201" t="s">
        <v>3</v>
      </c>
      <c r="C1201">
        <v>0</v>
      </c>
      <c r="D1201">
        <v>13</v>
      </c>
      <c r="E1201">
        <f>IF((Table2[[#This Row],[Number of Users]]-Table2[[#This Row],[Licenses Bought]]) &gt; 0,(Table2[[#This Row],[Number of Users]]-Table2[[#This Row],[Licenses Bought]]),0)</f>
        <v>13</v>
      </c>
      <c r="F1201" s="1">
        <v>44287</v>
      </c>
      <c r="G1201">
        <v>0</v>
      </c>
      <c r="H1201" s="4">
        <v>10</v>
      </c>
      <c r="I1201">
        <f xml:space="preserve"> IF(Table2[[#This Row],[Sales Month]]=MAX(Table2[Sales Month]),Table2[[#This Row],[Upsell $ Per Non-Paying User]]*Table2[[#This Row],[Non-Paying Users]],0)</f>
        <v>0</v>
      </c>
      <c r="J1201" s="7" t="str" cm="1">
        <f t="array" ref="J1201">_xlfn.IFS(Table2[[#This Row],[Current Upsell $ ]]=0,"",Table2[[#This Row],[Current Upsell $ ]]&gt;=400,"High",Table2[[#This Row],[Current Upsell $ ]]&gt;=100,"Medium", Table2[[#This Row],[Current Upsell $ ]]&lt;100,"Low")</f>
        <v/>
      </c>
      <c r="K12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2" spans="1:11" x14ac:dyDescent="0.2">
      <c r="A1202">
        <v>100124</v>
      </c>
      <c r="B1202" t="s">
        <v>3</v>
      </c>
      <c r="C1202">
        <v>0</v>
      </c>
      <c r="D1202">
        <v>12</v>
      </c>
      <c r="E1202">
        <f>IF((Table2[[#This Row],[Number of Users]]-Table2[[#This Row],[Licenses Bought]]) &gt; 0,(Table2[[#This Row],[Number of Users]]-Table2[[#This Row],[Licenses Bought]]),0)</f>
        <v>12</v>
      </c>
      <c r="F1202" s="1">
        <v>44317</v>
      </c>
      <c r="G1202">
        <v>0</v>
      </c>
      <c r="H1202" s="4">
        <v>10</v>
      </c>
      <c r="I1202">
        <f xml:space="preserve"> IF(Table2[[#This Row],[Sales Month]]=MAX(Table2[Sales Month]),Table2[[#This Row],[Upsell $ Per Non-Paying User]]*Table2[[#This Row],[Non-Paying Users]],0)</f>
        <v>0</v>
      </c>
      <c r="J1202" s="7" t="str" cm="1">
        <f t="array" ref="J1202">_xlfn.IFS(Table2[[#This Row],[Current Upsell $ ]]=0,"",Table2[[#This Row],[Current Upsell $ ]]&gt;=400,"High",Table2[[#This Row],[Current Upsell $ ]]&gt;=100,"Medium", Table2[[#This Row],[Current Upsell $ ]]&lt;100,"Low")</f>
        <v/>
      </c>
      <c r="K12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3" spans="1:11" x14ac:dyDescent="0.2">
      <c r="A1203">
        <v>100125</v>
      </c>
      <c r="B1203" t="s">
        <v>3</v>
      </c>
      <c r="C1203">
        <v>0</v>
      </c>
      <c r="D1203">
        <v>11</v>
      </c>
      <c r="E1203">
        <f>IF((Table2[[#This Row],[Number of Users]]-Table2[[#This Row],[Licenses Bought]]) &gt; 0,(Table2[[#This Row],[Number of Users]]-Table2[[#This Row],[Licenses Bought]]),0)</f>
        <v>11</v>
      </c>
      <c r="F1203" s="1">
        <v>44075</v>
      </c>
      <c r="G1203">
        <v>0</v>
      </c>
      <c r="H1203" s="4">
        <v>10</v>
      </c>
      <c r="I1203">
        <f xml:space="preserve"> IF(Table2[[#This Row],[Sales Month]]=MAX(Table2[Sales Month]),Table2[[#This Row],[Upsell $ Per Non-Paying User]]*Table2[[#This Row],[Non-Paying Users]],0)</f>
        <v>0</v>
      </c>
      <c r="J1203" s="7" t="str" cm="1">
        <f t="array" ref="J1203">_xlfn.IFS(Table2[[#This Row],[Current Upsell $ ]]=0,"",Table2[[#This Row],[Current Upsell $ ]]&gt;=400,"High",Table2[[#This Row],[Current Upsell $ ]]&gt;=100,"Medium", Table2[[#This Row],[Current Upsell $ ]]&lt;100,"Low")</f>
        <v/>
      </c>
      <c r="K12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4" spans="1:11" x14ac:dyDescent="0.2">
      <c r="A1204">
        <v>100125</v>
      </c>
      <c r="B1204" t="s">
        <v>1</v>
      </c>
      <c r="C1204">
        <v>4</v>
      </c>
      <c r="D1204">
        <v>11</v>
      </c>
      <c r="E1204">
        <f>IF((Table2[[#This Row],[Number of Users]]-Table2[[#This Row],[Licenses Bought]]) &gt; 0,(Table2[[#This Row],[Number of Users]]-Table2[[#This Row],[Licenses Bought]]),0)</f>
        <v>7</v>
      </c>
      <c r="F1204" s="1">
        <v>44105</v>
      </c>
      <c r="G1204">
        <v>100</v>
      </c>
      <c r="H1204" s="4">
        <v>25</v>
      </c>
      <c r="I1204">
        <f xml:space="preserve"> IF(Table2[[#This Row],[Sales Month]]=MAX(Table2[Sales Month]),Table2[[#This Row],[Upsell $ Per Non-Paying User]]*Table2[[#This Row],[Non-Paying Users]],0)</f>
        <v>0</v>
      </c>
      <c r="J1204" s="7" t="str" cm="1">
        <f t="array" ref="J1204">_xlfn.IFS(Table2[[#This Row],[Current Upsell $ ]]=0,"",Table2[[#This Row],[Current Upsell $ ]]&gt;=400,"High",Table2[[#This Row],[Current Upsell $ ]]&gt;=100,"Medium", Table2[[#This Row],[Current Upsell $ ]]&lt;100,"Low")</f>
        <v/>
      </c>
      <c r="K12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5" spans="1:11" x14ac:dyDescent="0.2">
      <c r="A1205">
        <v>100125</v>
      </c>
      <c r="B1205" t="s">
        <v>1</v>
      </c>
      <c r="C1205">
        <v>11</v>
      </c>
      <c r="D1205">
        <v>12</v>
      </c>
      <c r="E1205">
        <f>IF((Table2[[#This Row],[Number of Users]]-Table2[[#This Row],[Licenses Bought]]) &gt; 0,(Table2[[#This Row],[Number of Users]]-Table2[[#This Row],[Licenses Bought]]),0)</f>
        <v>1</v>
      </c>
      <c r="F1205" s="1">
        <v>44136</v>
      </c>
      <c r="G1205">
        <v>275</v>
      </c>
      <c r="H1205" s="4">
        <v>25</v>
      </c>
      <c r="I1205">
        <f xml:space="preserve"> IF(Table2[[#This Row],[Sales Month]]=MAX(Table2[Sales Month]),Table2[[#This Row],[Upsell $ Per Non-Paying User]]*Table2[[#This Row],[Non-Paying Users]],0)</f>
        <v>0</v>
      </c>
      <c r="J1205" s="7" t="str" cm="1">
        <f t="array" ref="J1205">_xlfn.IFS(Table2[[#This Row],[Current Upsell $ ]]=0,"",Table2[[#This Row],[Current Upsell $ ]]&gt;=400,"High",Table2[[#This Row],[Current Upsell $ ]]&gt;=100,"Medium", Table2[[#This Row],[Current Upsell $ ]]&lt;100,"Low")</f>
        <v/>
      </c>
      <c r="K12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6" spans="1:11" x14ac:dyDescent="0.2">
      <c r="A1206">
        <v>100125</v>
      </c>
      <c r="B1206" t="s">
        <v>1</v>
      </c>
      <c r="C1206">
        <v>11</v>
      </c>
      <c r="D1206">
        <v>14</v>
      </c>
      <c r="E1206">
        <f>IF((Table2[[#This Row],[Number of Users]]-Table2[[#This Row],[Licenses Bought]]) &gt; 0,(Table2[[#This Row],[Number of Users]]-Table2[[#This Row],[Licenses Bought]]),0)</f>
        <v>3</v>
      </c>
      <c r="F1206" s="1">
        <v>44166</v>
      </c>
      <c r="G1206">
        <v>275</v>
      </c>
      <c r="H1206" s="4">
        <v>25</v>
      </c>
      <c r="I1206">
        <f xml:space="preserve"> IF(Table2[[#This Row],[Sales Month]]=MAX(Table2[Sales Month]),Table2[[#This Row],[Upsell $ Per Non-Paying User]]*Table2[[#This Row],[Non-Paying Users]],0)</f>
        <v>0</v>
      </c>
      <c r="J1206" s="7" t="str" cm="1">
        <f t="array" ref="J1206">_xlfn.IFS(Table2[[#This Row],[Current Upsell $ ]]=0,"",Table2[[#This Row],[Current Upsell $ ]]&gt;=400,"High",Table2[[#This Row],[Current Upsell $ ]]&gt;=100,"Medium", Table2[[#This Row],[Current Upsell $ ]]&lt;100,"Low")</f>
        <v/>
      </c>
      <c r="K12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7" spans="1:11" x14ac:dyDescent="0.2">
      <c r="A1207">
        <v>100125</v>
      </c>
      <c r="B1207" t="s">
        <v>1</v>
      </c>
      <c r="C1207">
        <v>11</v>
      </c>
      <c r="D1207">
        <v>12</v>
      </c>
      <c r="E1207">
        <f>IF((Table2[[#This Row],[Number of Users]]-Table2[[#This Row],[Licenses Bought]]) &gt; 0,(Table2[[#This Row],[Number of Users]]-Table2[[#This Row],[Licenses Bought]]),0)</f>
        <v>1</v>
      </c>
      <c r="F1207" s="1">
        <v>44197</v>
      </c>
      <c r="G1207">
        <v>275</v>
      </c>
      <c r="H1207" s="4">
        <v>25</v>
      </c>
      <c r="I1207">
        <f xml:space="preserve"> IF(Table2[[#This Row],[Sales Month]]=MAX(Table2[Sales Month]),Table2[[#This Row],[Upsell $ Per Non-Paying User]]*Table2[[#This Row],[Non-Paying Users]],0)</f>
        <v>0</v>
      </c>
      <c r="J1207" s="7" t="str" cm="1">
        <f t="array" ref="J1207">_xlfn.IFS(Table2[[#This Row],[Current Upsell $ ]]=0,"",Table2[[#This Row],[Current Upsell $ ]]&gt;=400,"High",Table2[[#This Row],[Current Upsell $ ]]&gt;=100,"Medium", Table2[[#This Row],[Current Upsell $ ]]&lt;100,"Low")</f>
        <v/>
      </c>
      <c r="K12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8" spans="1:11" x14ac:dyDescent="0.2">
      <c r="A1208">
        <v>100125</v>
      </c>
      <c r="B1208" t="s">
        <v>1</v>
      </c>
      <c r="C1208">
        <v>11</v>
      </c>
      <c r="D1208">
        <v>12</v>
      </c>
      <c r="E1208">
        <f>IF((Table2[[#This Row],[Number of Users]]-Table2[[#This Row],[Licenses Bought]]) &gt; 0,(Table2[[#This Row],[Number of Users]]-Table2[[#This Row],[Licenses Bought]]),0)</f>
        <v>1</v>
      </c>
      <c r="F1208" s="1">
        <v>44228</v>
      </c>
      <c r="G1208">
        <v>275</v>
      </c>
      <c r="H1208" s="4">
        <v>25</v>
      </c>
      <c r="I1208">
        <f xml:space="preserve"> IF(Table2[[#This Row],[Sales Month]]=MAX(Table2[Sales Month]),Table2[[#This Row],[Upsell $ Per Non-Paying User]]*Table2[[#This Row],[Non-Paying Users]],0)</f>
        <v>0</v>
      </c>
      <c r="J1208" s="7" t="str" cm="1">
        <f t="array" ref="J1208">_xlfn.IFS(Table2[[#This Row],[Current Upsell $ ]]=0,"",Table2[[#This Row],[Current Upsell $ ]]&gt;=400,"High",Table2[[#This Row],[Current Upsell $ ]]&gt;=100,"Medium", Table2[[#This Row],[Current Upsell $ ]]&lt;100,"Low")</f>
        <v/>
      </c>
      <c r="K12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09" spans="1:11" x14ac:dyDescent="0.2">
      <c r="A1209">
        <v>100125</v>
      </c>
      <c r="B1209" t="s">
        <v>1</v>
      </c>
      <c r="C1209">
        <v>11</v>
      </c>
      <c r="D1209">
        <v>13</v>
      </c>
      <c r="E1209">
        <f>IF((Table2[[#This Row],[Number of Users]]-Table2[[#This Row],[Licenses Bought]]) &gt; 0,(Table2[[#This Row],[Number of Users]]-Table2[[#This Row],[Licenses Bought]]),0)</f>
        <v>2</v>
      </c>
      <c r="F1209" s="1">
        <v>44256</v>
      </c>
      <c r="G1209">
        <v>275</v>
      </c>
      <c r="H1209" s="4">
        <v>25</v>
      </c>
      <c r="I1209">
        <f xml:space="preserve"> IF(Table2[[#This Row],[Sales Month]]=MAX(Table2[Sales Month]),Table2[[#This Row],[Upsell $ Per Non-Paying User]]*Table2[[#This Row],[Non-Paying Users]],0)</f>
        <v>0</v>
      </c>
      <c r="J1209" s="7" t="str" cm="1">
        <f t="array" ref="J1209">_xlfn.IFS(Table2[[#This Row],[Current Upsell $ ]]=0,"",Table2[[#This Row],[Current Upsell $ ]]&gt;=400,"High",Table2[[#This Row],[Current Upsell $ ]]&gt;=100,"Medium", Table2[[#This Row],[Current Upsell $ ]]&lt;100,"Low")</f>
        <v/>
      </c>
      <c r="K12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0" spans="1:11" x14ac:dyDescent="0.2">
      <c r="A1210">
        <v>100125</v>
      </c>
      <c r="B1210" t="s">
        <v>1</v>
      </c>
      <c r="C1210">
        <v>11</v>
      </c>
      <c r="D1210">
        <v>12</v>
      </c>
      <c r="E1210">
        <f>IF((Table2[[#This Row],[Number of Users]]-Table2[[#This Row],[Licenses Bought]]) &gt; 0,(Table2[[#This Row],[Number of Users]]-Table2[[#This Row],[Licenses Bought]]),0)</f>
        <v>1</v>
      </c>
      <c r="F1210" s="1">
        <v>44287</v>
      </c>
      <c r="G1210">
        <v>275</v>
      </c>
      <c r="H1210" s="4">
        <v>25</v>
      </c>
      <c r="I1210">
        <f xml:space="preserve"> IF(Table2[[#This Row],[Sales Month]]=MAX(Table2[Sales Month]),Table2[[#This Row],[Upsell $ Per Non-Paying User]]*Table2[[#This Row],[Non-Paying Users]],0)</f>
        <v>0</v>
      </c>
      <c r="J1210" s="7" t="str" cm="1">
        <f t="array" ref="J1210">_xlfn.IFS(Table2[[#This Row],[Current Upsell $ ]]=0,"",Table2[[#This Row],[Current Upsell $ ]]&gt;=400,"High",Table2[[#This Row],[Current Upsell $ ]]&gt;=100,"Medium", Table2[[#This Row],[Current Upsell $ ]]&lt;100,"Low")</f>
        <v/>
      </c>
      <c r="K12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1" spans="1:11" x14ac:dyDescent="0.2">
      <c r="A1211">
        <v>100125</v>
      </c>
      <c r="B1211" t="s">
        <v>1</v>
      </c>
      <c r="C1211">
        <v>11</v>
      </c>
      <c r="D1211">
        <v>13</v>
      </c>
      <c r="E1211">
        <f>IF((Table2[[#This Row],[Number of Users]]-Table2[[#This Row],[Licenses Bought]]) &gt; 0,(Table2[[#This Row],[Number of Users]]-Table2[[#This Row],[Licenses Bought]]),0)</f>
        <v>2</v>
      </c>
      <c r="F1211" s="1">
        <v>44317</v>
      </c>
      <c r="G1211">
        <v>275</v>
      </c>
      <c r="H1211" s="4">
        <v>25</v>
      </c>
      <c r="I1211">
        <f xml:space="preserve"> IF(Table2[[#This Row],[Sales Month]]=MAX(Table2[Sales Month]),Table2[[#This Row],[Upsell $ Per Non-Paying User]]*Table2[[#This Row],[Non-Paying Users]],0)</f>
        <v>0</v>
      </c>
      <c r="J1211" s="7" t="str" cm="1">
        <f t="array" ref="J1211">_xlfn.IFS(Table2[[#This Row],[Current Upsell $ ]]=0,"",Table2[[#This Row],[Current Upsell $ ]]&gt;=400,"High",Table2[[#This Row],[Current Upsell $ ]]&gt;=100,"Medium", Table2[[#This Row],[Current Upsell $ ]]&lt;100,"Low")</f>
        <v/>
      </c>
      <c r="K12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2" spans="1:11" x14ac:dyDescent="0.2">
      <c r="A1212">
        <v>100126</v>
      </c>
      <c r="B1212" t="s">
        <v>3</v>
      </c>
      <c r="C1212">
        <v>0</v>
      </c>
      <c r="D1212">
        <v>13</v>
      </c>
      <c r="E1212">
        <f>IF((Table2[[#This Row],[Number of Users]]-Table2[[#This Row],[Licenses Bought]]) &gt; 0,(Table2[[#This Row],[Number of Users]]-Table2[[#This Row],[Licenses Bought]]),0)</f>
        <v>13</v>
      </c>
      <c r="F1212" s="1">
        <v>44075</v>
      </c>
      <c r="G1212">
        <v>0</v>
      </c>
      <c r="H1212" s="4">
        <v>10</v>
      </c>
      <c r="I1212">
        <f xml:space="preserve"> IF(Table2[[#This Row],[Sales Month]]=MAX(Table2[Sales Month]),Table2[[#This Row],[Upsell $ Per Non-Paying User]]*Table2[[#This Row],[Non-Paying Users]],0)</f>
        <v>0</v>
      </c>
      <c r="J1212" s="7" t="str" cm="1">
        <f t="array" ref="J1212">_xlfn.IFS(Table2[[#This Row],[Current Upsell $ ]]=0,"",Table2[[#This Row],[Current Upsell $ ]]&gt;=400,"High",Table2[[#This Row],[Current Upsell $ ]]&gt;=100,"Medium", Table2[[#This Row],[Current Upsell $ ]]&lt;100,"Low")</f>
        <v/>
      </c>
      <c r="K12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3" spans="1:11" x14ac:dyDescent="0.2">
      <c r="A1213">
        <v>100126</v>
      </c>
      <c r="B1213" t="s">
        <v>0</v>
      </c>
      <c r="C1213">
        <v>5</v>
      </c>
      <c r="D1213">
        <v>14</v>
      </c>
      <c r="E1213">
        <f>IF((Table2[[#This Row],[Number of Users]]-Table2[[#This Row],[Licenses Bought]]) &gt; 0,(Table2[[#This Row],[Number of Users]]-Table2[[#This Row],[Licenses Bought]]),0)</f>
        <v>9</v>
      </c>
      <c r="F1213" s="1">
        <v>44105</v>
      </c>
      <c r="G1213">
        <v>50</v>
      </c>
      <c r="H1213" s="4">
        <v>10</v>
      </c>
      <c r="I1213">
        <f xml:space="preserve"> IF(Table2[[#This Row],[Sales Month]]=MAX(Table2[Sales Month]),Table2[[#This Row],[Upsell $ Per Non-Paying User]]*Table2[[#This Row],[Non-Paying Users]],0)</f>
        <v>0</v>
      </c>
      <c r="J1213" s="7" t="str" cm="1">
        <f t="array" ref="J1213">_xlfn.IFS(Table2[[#This Row],[Current Upsell $ ]]=0,"",Table2[[#This Row],[Current Upsell $ ]]&gt;=400,"High",Table2[[#This Row],[Current Upsell $ ]]&gt;=100,"Medium", Table2[[#This Row],[Current Upsell $ ]]&lt;100,"Low")</f>
        <v/>
      </c>
      <c r="K12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4" spans="1:11" x14ac:dyDescent="0.2">
      <c r="A1214">
        <v>100126</v>
      </c>
      <c r="B1214" t="s">
        <v>0</v>
      </c>
      <c r="C1214">
        <v>7</v>
      </c>
      <c r="D1214">
        <v>15</v>
      </c>
      <c r="E1214">
        <f>IF((Table2[[#This Row],[Number of Users]]-Table2[[#This Row],[Licenses Bought]]) &gt; 0,(Table2[[#This Row],[Number of Users]]-Table2[[#This Row],[Licenses Bought]]),0)</f>
        <v>8</v>
      </c>
      <c r="F1214" s="1">
        <v>44136</v>
      </c>
      <c r="G1214">
        <v>70</v>
      </c>
      <c r="H1214" s="4">
        <v>10</v>
      </c>
      <c r="I1214">
        <f xml:space="preserve"> IF(Table2[[#This Row],[Sales Month]]=MAX(Table2[Sales Month]),Table2[[#This Row],[Upsell $ Per Non-Paying User]]*Table2[[#This Row],[Non-Paying Users]],0)</f>
        <v>0</v>
      </c>
      <c r="J1214" s="7" t="str" cm="1">
        <f t="array" ref="J1214">_xlfn.IFS(Table2[[#This Row],[Current Upsell $ ]]=0,"",Table2[[#This Row],[Current Upsell $ ]]&gt;=400,"High",Table2[[#This Row],[Current Upsell $ ]]&gt;=100,"Medium", Table2[[#This Row],[Current Upsell $ ]]&lt;100,"Low")</f>
        <v/>
      </c>
      <c r="K12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5" spans="1:11" x14ac:dyDescent="0.2">
      <c r="A1215">
        <v>100126</v>
      </c>
      <c r="B1215" t="s">
        <v>0</v>
      </c>
      <c r="C1215">
        <v>11</v>
      </c>
      <c r="D1215">
        <v>14</v>
      </c>
      <c r="E1215">
        <f>IF((Table2[[#This Row],[Number of Users]]-Table2[[#This Row],[Licenses Bought]]) &gt; 0,(Table2[[#This Row],[Number of Users]]-Table2[[#This Row],[Licenses Bought]]),0)</f>
        <v>3</v>
      </c>
      <c r="F1215" s="1">
        <v>44166</v>
      </c>
      <c r="G1215">
        <v>110</v>
      </c>
      <c r="H1215" s="4">
        <v>10</v>
      </c>
      <c r="I1215">
        <f xml:space="preserve"> IF(Table2[[#This Row],[Sales Month]]=MAX(Table2[Sales Month]),Table2[[#This Row],[Upsell $ Per Non-Paying User]]*Table2[[#This Row],[Non-Paying Users]],0)</f>
        <v>0</v>
      </c>
      <c r="J1215" s="7" t="str" cm="1">
        <f t="array" ref="J1215">_xlfn.IFS(Table2[[#This Row],[Current Upsell $ ]]=0,"",Table2[[#This Row],[Current Upsell $ ]]&gt;=400,"High",Table2[[#This Row],[Current Upsell $ ]]&gt;=100,"Medium", Table2[[#This Row],[Current Upsell $ ]]&lt;100,"Low")</f>
        <v/>
      </c>
      <c r="K12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6" spans="1:11" x14ac:dyDescent="0.2">
      <c r="A1216">
        <v>100126</v>
      </c>
      <c r="B1216" t="s">
        <v>0</v>
      </c>
      <c r="C1216">
        <v>11</v>
      </c>
      <c r="D1216">
        <v>15</v>
      </c>
      <c r="E1216">
        <f>IF((Table2[[#This Row],[Number of Users]]-Table2[[#This Row],[Licenses Bought]]) &gt; 0,(Table2[[#This Row],[Number of Users]]-Table2[[#This Row],[Licenses Bought]]),0)</f>
        <v>4</v>
      </c>
      <c r="F1216" s="1">
        <v>44197</v>
      </c>
      <c r="G1216">
        <v>110</v>
      </c>
      <c r="H1216" s="4">
        <v>10</v>
      </c>
      <c r="I1216">
        <f xml:space="preserve"> IF(Table2[[#This Row],[Sales Month]]=MAX(Table2[Sales Month]),Table2[[#This Row],[Upsell $ Per Non-Paying User]]*Table2[[#This Row],[Non-Paying Users]],0)</f>
        <v>0</v>
      </c>
      <c r="J1216" s="7" t="str" cm="1">
        <f t="array" ref="J1216">_xlfn.IFS(Table2[[#This Row],[Current Upsell $ ]]=0,"",Table2[[#This Row],[Current Upsell $ ]]&gt;=400,"High",Table2[[#This Row],[Current Upsell $ ]]&gt;=100,"Medium", Table2[[#This Row],[Current Upsell $ ]]&lt;100,"Low")</f>
        <v/>
      </c>
      <c r="K12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7" spans="1:11" x14ac:dyDescent="0.2">
      <c r="A1217">
        <v>100126</v>
      </c>
      <c r="B1217" t="s">
        <v>0</v>
      </c>
      <c r="C1217">
        <v>11</v>
      </c>
      <c r="D1217">
        <v>14</v>
      </c>
      <c r="E1217">
        <f>IF((Table2[[#This Row],[Number of Users]]-Table2[[#This Row],[Licenses Bought]]) &gt; 0,(Table2[[#This Row],[Number of Users]]-Table2[[#This Row],[Licenses Bought]]),0)</f>
        <v>3</v>
      </c>
      <c r="F1217" s="1">
        <v>44228</v>
      </c>
      <c r="G1217">
        <v>110</v>
      </c>
      <c r="H1217" s="4">
        <v>10</v>
      </c>
      <c r="I1217">
        <f xml:space="preserve"> IF(Table2[[#This Row],[Sales Month]]=MAX(Table2[Sales Month]),Table2[[#This Row],[Upsell $ Per Non-Paying User]]*Table2[[#This Row],[Non-Paying Users]],0)</f>
        <v>0</v>
      </c>
      <c r="J1217" s="7" t="str" cm="1">
        <f t="array" ref="J1217">_xlfn.IFS(Table2[[#This Row],[Current Upsell $ ]]=0,"",Table2[[#This Row],[Current Upsell $ ]]&gt;=400,"High",Table2[[#This Row],[Current Upsell $ ]]&gt;=100,"Medium", Table2[[#This Row],[Current Upsell $ ]]&lt;100,"Low")</f>
        <v/>
      </c>
      <c r="K12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8" spans="1:11" x14ac:dyDescent="0.2">
      <c r="A1218">
        <v>100126</v>
      </c>
      <c r="B1218" t="s">
        <v>0</v>
      </c>
      <c r="C1218">
        <v>11</v>
      </c>
      <c r="D1218">
        <v>14</v>
      </c>
      <c r="E1218">
        <f>IF((Table2[[#This Row],[Number of Users]]-Table2[[#This Row],[Licenses Bought]]) &gt; 0,(Table2[[#This Row],[Number of Users]]-Table2[[#This Row],[Licenses Bought]]),0)</f>
        <v>3</v>
      </c>
      <c r="F1218" s="1">
        <v>44256</v>
      </c>
      <c r="G1218">
        <v>110</v>
      </c>
      <c r="H1218" s="4">
        <v>10</v>
      </c>
      <c r="I1218">
        <f xml:space="preserve"> IF(Table2[[#This Row],[Sales Month]]=MAX(Table2[Sales Month]),Table2[[#This Row],[Upsell $ Per Non-Paying User]]*Table2[[#This Row],[Non-Paying Users]],0)</f>
        <v>0</v>
      </c>
      <c r="J1218" s="7" t="str" cm="1">
        <f t="array" ref="J1218">_xlfn.IFS(Table2[[#This Row],[Current Upsell $ ]]=0,"",Table2[[#This Row],[Current Upsell $ ]]&gt;=400,"High",Table2[[#This Row],[Current Upsell $ ]]&gt;=100,"Medium", Table2[[#This Row],[Current Upsell $ ]]&lt;100,"Low")</f>
        <v/>
      </c>
      <c r="K12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19" spans="1:11" x14ac:dyDescent="0.2">
      <c r="A1219">
        <v>100126</v>
      </c>
      <c r="B1219" t="s">
        <v>0</v>
      </c>
      <c r="C1219">
        <v>11</v>
      </c>
      <c r="D1219">
        <v>13</v>
      </c>
      <c r="E1219">
        <f>IF((Table2[[#This Row],[Number of Users]]-Table2[[#This Row],[Licenses Bought]]) &gt; 0,(Table2[[#This Row],[Number of Users]]-Table2[[#This Row],[Licenses Bought]]),0)</f>
        <v>2</v>
      </c>
      <c r="F1219" s="1">
        <v>44287</v>
      </c>
      <c r="G1219">
        <v>110</v>
      </c>
      <c r="H1219" s="4">
        <v>10</v>
      </c>
      <c r="I1219">
        <f xml:space="preserve"> IF(Table2[[#This Row],[Sales Month]]=MAX(Table2[Sales Month]),Table2[[#This Row],[Upsell $ Per Non-Paying User]]*Table2[[#This Row],[Non-Paying Users]],0)</f>
        <v>0</v>
      </c>
      <c r="J1219" s="7" t="str" cm="1">
        <f t="array" ref="J1219">_xlfn.IFS(Table2[[#This Row],[Current Upsell $ ]]=0,"",Table2[[#This Row],[Current Upsell $ ]]&gt;=400,"High",Table2[[#This Row],[Current Upsell $ ]]&gt;=100,"Medium", Table2[[#This Row],[Current Upsell $ ]]&lt;100,"Low")</f>
        <v/>
      </c>
      <c r="K12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0" spans="1:11" x14ac:dyDescent="0.2">
      <c r="A1220">
        <v>100126</v>
      </c>
      <c r="B1220" t="s">
        <v>0</v>
      </c>
      <c r="C1220">
        <v>11</v>
      </c>
      <c r="D1220">
        <v>13</v>
      </c>
      <c r="E1220">
        <f>IF((Table2[[#This Row],[Number of Users]]-Table2[[#This Row],[Licenses Bought]]) &gt; 0,(Table2[[#This Row],[Number of Users]]-Table2[[#This Row],[Licenses Bought]]),0)</f>
        <v>2</v>
      </c>
      <c r="F1220" s="1">
        <v>44317</v>
      </c>
      <c r="G1220">
        <v>110</v>
      </c>
      <c r="H1220" s="4">
        <v>10</v>
      </c>
      <c r="I1220">
        <f xml:space="preserve"> IF(Table2[[#This Row],[Sales Month]]=MAX(Table2[Sales Month]),Table2[[#This Row],[Upsell $ Per Non-Paying User]]*Table2[[#This Row],[Non-Paying Users]],0)</f>
        <v>0</v>
      </c>
      <c r="J1220" s="7" t="str" cm="1">
        <f t="array" ref="J1220">_xlfn.IFS(Table2[[#This Row],[Current Upsell $ ]]=0,"",Table2[[#This Row],[Current Upsell $ ]]&gt;=400,"High",Table2[[#This Row],[Current Upsell $ ]]&gt;=100,"Medium", Table2[[#This Row],[Current Upsell $ ]]&lt;100,"Low")</f>
        <v/>
      </c>
      <c r="K12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1" spans="1:11" x14ac:dyDescent="0.2">
      <c r="A1221">
        <v>100127</v>
      </c>
      <c r="B1221" t="s">
        <v>3</v>
      </c>
      <c r="C1221">
        <v>0</v>
      </c>
      <c r="D1221">
        <v>13</v>
      </c>
      <c r="E1221">
        <f>IF((Table2[[#This Row],[Number of Users]]-Table2[[#This Row],[Licenses Bought]]) &gt; 0,(Table2[[#This Row],[Number of Users]]-Table2[[#This Row],[Licenses Bought]]),0)</f>
        <v>13</v>
      </c>
      <c r="F1221" s="1">
        <v>44075</v>
      </c>
      <c r="G1221">
        <v>0</v>
      </c>
      <c r="H1221" s="4">
        <v>10</v>
      </c>
      <c r="I1221">
        <f xml:space="preserve"> IF(Table2[[#This Row],[Sales Month]]=MAX(Table2[Sales Month]),Table2[[#This Row],[Upsell $ Per Non-Paying User]]*Table2[[#This Row],[Non-Paying Users]],0)</f>
        <v>0</v>
      </c>
      <c r="J1221" s="7" t="str" cm="1">
        <f t="array" ref="J1221">_xlfn.IFS(Table2[[#This Row],[Current Upsell $ ]]=0,"",Table2[[#This Row],[Current Upsell $ ]]&gt;=400,"High",Table2[[#This Row],[Current Upsell $ ]]&gt;=100,"Medium", Table2[[#This Row],[Current Upsell $ ]]&lt;100,"Low")</f>
        <v/>
      </c>
      <c r="K12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2" spans="1:11" x14ac:dyDescent="0.2">
      <c r="A1222">
        <v>100127</v>
      </c>
      <c r="B1222" t="s">
        <v>0</v>
      </c>
      <c r="C1222">
        <v>3</v>
      </c>
      <c r="D1222">
        <v>11</v>
      </c>
      <c r="E1222">
        <f>IF((Table2[[#This Row],[Number of Users]]-Table2[[#This Row],[Licenses Bought]]) &gt; 0,(Table2[[#This Row],[Number of Users]]-Table2[[#This Row],[Licenses Bought]]),0)</f>
        <v>8</v>
      </c>
      <c r="F1222" s="1">
        <v>44105</v>
      </c>
      <c r="G1222">
        <v>30</v>
      </c>
      <c r="H1222" s="4">
        <v>10</v>
      </c>
      <c r="I1222">
        <f xml:space="preserve"> IF(Table2[[#This Row],[Sales Month]]=MAX(Table2[Sales Month]),Table2[[#This Row],[Upsell $ Per Non-Paying User]]*Table2[[#This Row],[Non-Paying Users]],0)</f>
        <v>0</v>
      </c>
      <c r="J1222" s="7" t="str" cm="1">
        <f t="array" ref="J1222">_xlfn.IFS(Table2[[#This Row],[Current Upsell $ ]]=0,"",Table2[[#This Row],[Current Upsell $ ]]&gt;=400,"High",Table2[[#This Row],[Current Upsell $ ]]&gt;=100,"Medium", Table2[[#This Row],[Current Upsell $ ]]&lt;100,"Low")</f>
        <v/>
      </c>
      <c r="K12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3" spans="1:11" x14ac:dyDescent="0.2">
      <c r="A1223">
        <v>100127</v>
      </c>
      <c r="B1223" t="s">
        <v>0</v>
      </c>
      <c r="C1223">
        <v>10</v>
      </c>
      <c r="D1223">
        <v>14</v>
      </c>
      <c r="E1223">
        <f>IF((Table2[[#This Row],[Number of Users]]-Table2[[#This Row],[Licenses Bought]]) &gt; 0,(Table2[[#This Row],[Number of Users]]-Table2[[#This Row],[Licenses Bought]]),0)</f>
        <v>4</v>
      </c>
      <c r="F1223" s="1">
        <v>44136</v>
      </c>
      <c r="G1223">
        <v>100</v>
      </c>
      <c r="H1223" s="4">
        <v>10</v>
      </c>
      <c r="I1223">
        <f xml:space="preserve"> IF(Table2[[#This Row],[Sales Month]]=MAX(Table2[Sales Month]),Table2[[#This Row],[Upsell $ Per Non-Paying User]]*Table2[[#This Row],[Non-Paying Users]],0)</f>
        <v>0</v>
      </c>
      <c r="J1223" s="7" t="str" cm="1">
        <f t="array" ref="J1223">_xlfn.IFS(Table2[[#This Row],[Current Upsell $ ]]=0,"",Table2[[#This Row],[Current Upsell $ ]]&gt;=400,"High",Table2[[#This Row],[Current Upsell $ ]]&gt;=100,"Medium", Table2[[#This Row],[Current Upsell $ ]]&lt;100,"Low")</f>
        <v/>
      </c>
      <c r="K12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4" spans="1:11" x14ac:dyDescent="0.2">
      <c r="A1224">
        <v>100127</v>
      </c>
      <c r="B1224" t="s">
        <v>0</v>
      </c>
      <c r="C1224">
        <v>8</v>
      </c>
      <c r="D1224">
        <v>12</v>
      </c>
      <c r="E1224">
        <f>IF((Table2[[#This Row],[Number of Users]]-Table2[[#This Row],[Licenses Bought]]) &gt; 0,(Table2[[#This Row],[Number of Users]]-Table2[[#This Row],[Licenses Bought]]),0)</f>
        <v>4</v>
      </c>
      <c r="F1224" s="1">
        <v>44166</v>
      </c>
      <c r="G1224">
        <v>80</v>
      </c>
      <c r="H1224" s="4">
        <v>10</v>
      </c>
      <c r="I1224">
        <f xml:space="preserve"> IF(Table2[[#This Row],[Sales Month]]=MAX(Table2[Sales Month]),Table2[[#This Row],[Upsell $ Per Non-Paying User]]*Table2[[#This Row],[Non-Paying Users]],0)</f>
        <v>0</v>
      </c>
      <c r="J1224" s="7" t="str" cm="1">
        <f t="array" ref="J1224">_xlfn.IFS(Table2[[#This Row],[Current Upsell $ ]]=0,"",Table2[[#This Row],[Current Upsell $ ]]&gt;=400,"High",Table2[[#This Row],[Current Upsell $ ]]&gt;=100,"Medium", Table2[[#This Row],[Current Upsell $ ]]&lt;100,"Low")</f>
        <v/>
      </c>
      <c r="K12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5" spans="1:11" x14ac:dyDescent="0.2">
      <c r="A1225">
        <v>100127</v>
      </c>
      <c r="B1225" t="s">
        <v>0</v>
      </c>
      <c r="C1225">
        <v>10</v>
      </c>
      <c r="D1225">
        <v>11</v>
      </c>
      <c r="E1225">
        <f>IF((Table2[[#This Row],[Number of Users]]-Table2[[#This Row],[Licenses Bought]]) &gt; 0,(Table2[[#This Row],[Number of Users]]-Table2[[#This Row],[Licenses Bought]]),0)</f>
        <v>1</v>
      </c>
      <c r="F1225" s="1">
        <v>44197</v>
      </c>
      <c r="G1225">
        <v>100</v>
      </c>
      <c r="H1225" s="4">
        <v>10</v>
      </c>
      <c r="I1225">
        <f xml:space="preserve"> IF(Table2[[#This Row],[Sales Month]]=MAX(Table2[Sales Month]),Table2[[#This Row],[Upsell $ Per Non-Paying User]]*Table2[[#This Row],[Non-Paying Users]],0)</f>
        <v>0</v>
      </c>
      <c r="J1225" s="7" t="str" cm="1">
        <f t="array" ref="J1225">_xlfn.IFS(Table2[[#This Row],[Current Upsell $ ]]=0,"",Table2[[#This Row],[Current Upsell $ ]]&gt;=400,"High",Table2[[#This Row],[Current Upsell $ ]]&gt;=100,"Medium", Table2[[#This Row],[Current Upsell $ ]]&lt;100,"Low")</f>
        <v/>
      </c>
      <c r="K12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6" spans="1:11" x14ac:dyDescent="0.2">
      <c r="A1226">
        <v>100127</v>
      </c>
      <c r="B1226" t="s">
        <v>0</v>
      </c>
      <c r="C1226">
        <v>10</v>
      </c>
      <c r="D1226">
        <v>10</v>
      </c>
      <c r="E1226">
        <f>IF((Table2[[#This Row],[Number of Users]]-Table2[[#This Row],[Licenses Bought]]) &gt; 0,(Table2[[#This Row],[Number of Users]]-Table2[[#This Row],[Licenses Bought]]),0)</f>
        <v>0</v>
      </c>
      <c r="F1226" s="1">
        <v>44228</v>
      </c>
      <c r="G1226">
        <v>100</v>
      </c>
      <c r="H1226" s="4">
        <v>10</v>
      </c>
      <c r="I1226">
        <f xml:space="preserve"> IF(Table2[[#This Row],[Sales Month]]=MAX(Table2[Sales Month]),Table2[[#This Row],[Upsell $ Per Non-Paying User]]*Table2[[#This Row],[Non-Paying Users]],0)</f>
        <v>0</v>
      </c>
      <c r="J1226" s="7" t="str" cm="1">
        <f t="array" ref="J1226">_xlfn.IFS(Table2[[#This Row],[Current Upsell $ ]]=0,"",Table2[[#This Row],[Current Upsell $ ]]&gt;=400,"High",Table2[[#This Row],[Current Upsell $ ]]&gt;=100,"Medium", Table2[[#This Row],[Current Upsell $ ]]&lt;100,"Low")</f>
        <v/>
      </c>
      <c r="K12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7" spans="1:11" x14ac:dyDescent="0.2">
      <c r="A1227">
        <v>100127</v>
      </c>
      <c r="B1227" t="s">
        <v>0</v>
      </c>
      <c r="C1227">
        <v>10</v>
      </c>
      <c r="D1227">
        <v>12</v>
      </c>
      <c r="E1227">
        <f>IF((Table2[[#This Row],[Number of Users]]-Table2[[#This Row],[Licenses Bought]]) &gt; 0,(Table2[[#This Row],[Number of Users]]-Table2[[#This Row],[Licenses Bought]]),0)</f>
        <v>2</v>
      </c>
      <c r="F1227" s="1">
        <v>44256</v>
      </c>
      <c r="G1227">
        <v>100</v>
      </c>
      <c r="H1227" s="4">
        <v>10</v>
      </c>
      <c r="I1227">
        <f xml:space="preserve"> IF(Table2[[#This Row],[Sales Month]]=MAX(Table2[Sales Month]),Table2[[#This Row],[Upsell $ Per Non-Paying User]]*Table2[[#This Row],[Non-Paying Users]],0)</f>
        <v>0</v>
      </c>
      <c r="J1227" s="7" t="str" cm="1">
        <f t="array" ref="J1227">_xlfn.IFS(Table2[[#This Row],[Current Upsell $ ]]=0,"",Table2[[#This Row],[Current Upsell $ ]]&gt;=400,"High",Table2[[#This Row],[Current Upsell $ ]]&gt;=100,"Medium", Table2[[#This Row],[Current Upsell $ ]]&lt;100,"Low")</f>
        <v/>
      </c>
      <c r="K12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8" spans="1:11" x14ac:dyDescent="0.2">
      <c r="A1228">
        <v>100127</v>
      </c>
      <c r="B1228" t="s">
        <v>0</v>
      </c>
      <c r="C1228">
        <v>10</v>
      </c>
      <c r="D1228">
        <v>15</v>
      </c>
      <c r="E1228">
        <f>IF((Table2[[#This Row],[Number of Users]]-Table2[[#This Row],[Licenses Bought]]) &gt; 0,(Table2[[#This Row],[Number of Users]]-Table2[[#This Row],[Licenses Bought]]),0)</f>
        <v>5</v>
      </c>
      <c r="F1228" s="1">
        <v>44287</v>
      </c>
      <c r="G1228">
        <v>100</v>
      </c>
      <c r="H1228" s="4">
        <v>10</v>
      </c>
      <c r="I1228">
        <f xml:space="preserve"> IF(Table2[[#This Row],[Sales Month]]=MAX(Table2[Sales Month]),Table2[[#This Row],[Upsell $ Per Non-Paying User]]*Table2[[#This Row],[Non-Paying Users]],0)</f>
        <v>0</v>
      </c>
      <c r="J1228" s="7" t="str" cm="1">
        <f t="array" ref="J1228">_xlfn.IFS(Table2[[#This Row],[Current Upsell $ ]]=0,"",Table2[[#This Row],[Current Upsell $ ]]&gt;=400,"High",Table2[[#This Row],[Current Upsell $ ]]&gt;=100,"Medium", Table2[[#This Row],[Current Upsell $ ]]&lt;100,"Low")</f>
        <v/>
      </c>
      <c r="K12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29" spans="1:11" x14ac:dyDescent="0.2">
      <c r="A1229">
        <v>100127</v>
      </c>
      <c r="B1229" t="s">
        <v>0</v>
      </c>
      <c r="C1229">
        <v>10</v>
      </c>
      <c r="D1229">
        <v>10</v>
      </c>
      <c r="E1229">
        <f>IF((Table2[[#This Row],[Number of Users]]-Table2[[#This Row],[Licenses Bought]]) &gt; 0,(Table2[[#This Row],[Number of Users]]-Table2[[#This Row],[Licenses Bought]]),0)</f>
        <v>0</v>
      </c>
      <c r="F1229" s="1">
        <v>44317</v>
      </c>
      <c r="G1229">
        <v>100</v>
      </c>
      <c r="H1229" s="4">
        <v>10</v>
      </c>
      <c r="I1229">
        <f xml:space="preserve"> IF(Table2[[#This Row],[Sales Month]]=MAX(Table2[Sales Month]),Table2[[#This Row],[Upsell $ Per Non-Paying User]]*Table2[[#This Row],[Non-Paying Users]],0)</f>
        <v>0</v>
      </c>
      <c r="J1229" s="7" t="str" cm="1">
        <f t="array" ref="J1229">_xlfn.IFS(Table2[[#This Row],[Current Upsell $ ]]=0,"",Table2[[#This Row],[Current Upsell $ ]]&gt;=400,"High",Table2[[#This Row],[Current Upsell $ ]]&gt;=100,"Medium", Table2[[#This Row],[Current Upsell $ ]]&lt;100,"Low")</f>
        <v/>
      </c>
      <c r="K12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0" spans="1:11" x14ac:dyDescent="0.2">
      <c r="A1230">
        <v>100128</v>
      </c>
      <c r="B1230" t="s">
        <v>3</v>
      </c>
      <c r="C1230">
        <v>0</v>
      </c>
      <c r="D1230">
        <v>10</v>
      </c>
      <c r="E1230">
        <f>IF((Table2[[#This Row],[Number of Users]]-Table2[[#This Row],[Licenses Bought]]) &gt; 0,(Table2[[#This Row],[Number of Users]]-Table2[[#This Row],[Licenses Bought]]),0)</f>
        <v>10</v>
      </c>
      <c r="F1230" s="1">
        <v>44075</v>
      </c>
      <c r="G1230">
        <v>0</v>
      </c>
      <c r="H1230" s="4">
        <v>10</v>
      </c>
      <c r="I1230">
        <f xml:space="preserve"> IF(Table2[[#This Row],[Sales Month]]=MAX(Table2[Sales Month]),Table2[[#This Row],[Upsell $ Per Non-Paying User]]*Table2[[#This Row],[Non-Paying Users]],0)</f>
        <v>0</v>
      </c>
      <c r="J1230" s="7" t="str" cm="1">
        <f t="array" ref="J1230">_xlfn.IFS(Table2[[#This Row],[Current Upsell $ ]]=0,"",Table2[[#This Row],[Current Upsell $ ]]&gt;=400,"High",Table2[[#This Row],[Current Upsell $ ]]&gt;=100,"Medium", Table2[[#This Row],[Current Upsell $ ]]&lt;100,"Low")</f>
        <v/>
      </c>
      <c r="K12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1" spans="1:11" x14ac:dyDescent="0.2">
      <c r="A1231">
        <v>100128</v>
      </c>
      <c r="B1231" t="s">
        <v>3</v>
      </c>
      <c r="C1231">
        <v>0</v>
      </c>
      <c r="D1231">
        <v>10</v>
      </c>
      <c r="E1231">
        <f>IF((Table2[[#This Row],[Number of Users]]-Table2[[#This Row],[Licenses Bought]]) &gt; 0,(Table2[[#This Row],[Number of Users]]-Table2[[#This Row],[Licenses Bought]]),0)</f>
        <v>10</v>
      </c>
      <c r="F1231" s="1">
        <v>44105</v>
      </c>
      <c r="G1231">
        <v>0</v>
      </c>
      <c r="H1231" s="4">
        <v>10</v>
      </c>
      <c r="I1231">
        <f xml:space="preserve"> IF(Table2[[#This Row],[Sales Month]]=MAX(Table2[Sales Month]),Table2[[#This Row],[Upsell $ Per Non-Paying User]]*Table2[[#This Row],[Non-Paying Users]],0)</f>
        <v>0</v>
      </c>
      <c r="J1231" s="7" t="str" cm="1">
        <f t="array" ref="J1231">_xlfn.IFS(Table2[[#This Row],[Current Upsell $ ]]=0,"",Table2[[#This Row],[Current Upsell $ ]]&gt;=400,"High",Table2[[#This Row],[Current Upsell $ ]]&gt;=100,"Medium", Table2[[#This Row],[Current Upsell $ ]]&lt;100,"Low")</f>
        <v/>
      </c>
      <c r="K12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2" spans="1:11" x14ac:dyDescent="0.2">
      <c r="A1232">
        <v>100129</v>
      </c>
      <c r="B1232" t="s">
        <v>3</v>
      </c>
      <c r="C1232">
        <v>0</v>
      </c>
      <c r="D1232">
        <v>8</v>
      </c>
      <c r="E1232">
        <f>IF((Table2[[#This Row],[Number of Users]]-Table2[[#This Row],[Licenses Bought]]) &gt; 0,(Table2[[#This Row],[Number of Users]]-Table2[[#This Row],[Licenses Bought]]),0)</f>
        <v>8</v>
      </c>
      <c r="F1232" s="1">
        <v>44075</v>
      </c>
      <c r="G1232">
        <v>0</v>
      </c>
      <c r="H1232" s="4">
        <v>10</v>
      </c>
      <c r="I1232">
        <f xml:space="preserve"> IF(Table2[[#This Row],[Sales Month]]=MAX(Table2[Sales Month]),Table2[[#This Row],[Upsell $ Per Non-Paying User]]*Table2[[#This Row],[Non-Paying Users]],0)</f>
        <v>0</v>
      </c>
      <c r="J1232" s="7" t="str" cm="1">
        <f t="array" ref="J1232">_xlfn.IFS(Table2[[#This Row],[Current Upsell $ ]]=0,"",Table2[[#This Row],[Current Upsell $ ]]&gt;=400,"High",Table2[[#This Row],[Current Upsell $ ]]&gt;=100,"Medium", Table2[[#This Row],[Current Upsell $ ]]&lt;100,"Low")</f>
        <v/>
      </c>
      <c r="K12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3" spans="1:11" x14ac:dyDescent="0.2">
      <c r="A1233">
        <v>100129</v>
      </c>
      <c r="B1233" t="s">
        <v>3</v>
      </c>
      <c r="C1233">
        <v>0</v>
      </c>
      <c r="D1233">
        <v>9</v>
      </c>
      <c r="E1233">
        <f>IF((Table2[[#This Row],[Number of Users]]-Table2[[#This Row],[Licenses Bought]]) &gt; 0,(Table2[[#This Row],[Number of Users]]-Table2[[#This Row],[Licenses Bought]]),0)</f>
        <v>9</v>
      </c>
      <c r="F1233" s="1">
        <v>44105</v>
      </c>
      <c r="G1233">
        <v>0</v>
      </c>
      <c r="H1233" s="4">
        <v>10</v>
      </c>
      <c r="I1233">
        <f xml:space="preserve"> IF(Table2[[#This Row],[Sales Month]]=MAX(Table2[Sales Month]),Table2[[#This Row],[Upsell $ Per Non-Paying User]]*Table2[[#This Row],[Non-Paying Users]],0)</f>
        <v>0</v>
      </c>
      <c r="J1233" s="7" t="str" cm="1">
        <f t="array" ref="J1233">_xlfn.IFS(Table2[[#This Row],[Current Upsell $ ]]=0,"",Table2[[#This Row],[Current Upsell $ ]]&gt;=400,"High",Table2[[#This Row],[Current Upsell $ ]]&gt;=100,"Medium", Table2[[#This Row],[Current Upsell $ ]]&lt;100,"Low")</f>
        <v/>
      </c>
      <c r="K12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4" spans="1:11" x14ac:dyDescent="0.2">
      <c r="A1234">
        <v>100129</v>
      </c>
      <c r="B1234" t="s">
        <v>3</v>
      </c>
      <c r="C1234">
        <v>0</v>
      </c>
      <c r="D1234">
        <v>9</v>
      </c>
      <c r="E1234">
        <f>IF((Table2[[#This Row],[Number of Users]]-Table2[[#This Row],[Licenses Bought]]) &gt; 0,(Table2[[#This Row],[Number of Users]]-Table2[[#This Row],[Licenses Bought]]),0)</f>
        <v>9</v>
      </c>
      <c r="F1234" s="1">
        <v>44136</v>
      </c>
      <c r="G1234">
        <v>0</v>
      </c>
      <c r="H1234" s="4">
        <v>10</v>
      </c>
      <c r="I1234">
        <f xml:space="preserve"> IF(Table2[[#This Row],[Sales Month]]=MAX(Table2[Sales Month]),Table2[[#This Row],[Upsell $ Per Non-Paying User]]*Table2[[#This Row],[Non-Paying Users]],0)</f>
        <v>0</v>
      </c>
      <c r="J1234" s="7" t="str" cm="1">
        <f t="array" ref="J1234">_xlfn.IFS(Table2[[#This Row],[Current Upsell $ ]]=0,"",Table2[[#This Row],[Current Upsell $ ]]&gt;=400,"High",Table2[[#This Row],[Current Upsell $ ]]&gt;=100,"Medium", Table2[[#This Row],[Current Upsell $ ]]&lt;100,"Low")</f>
        <v/>
      </c>
      <c r="K12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5" spans="1:11" x14ac:dyDescent="0.2">
      <c r="A1235">
        <v>100129</v>
      </c>
      <c r="B1235" t="s">
        <v>3</v>
      </c>
      <c r="C1235">
        <v>0</v>
      </c>
      <c r="D1235">
        <v>8</v>
      </c>
      <c r="E1235">
        <f>IF((Table2[[#This Row],[Number of Users]]-Table2[[#This Row],[Licenses Bought]]) &gt; 0,(Table2[[#This Row],[Number of Users]]-Table2[[#This Row],[Licenses Bought]]),0)</f>
        <v>8</v>
      </c>
      <c r="F1235" s="1">
        <v>44166</v>
      </c>
      <c r="G1235">
        <v>0</v>
      </c>
      <c r="H1235" s="4">
        <v>10</v>
      </c>
      <c r="I1235">
        <f xml:space="preserve"> IF(Table2[[#This Row],[Sales Month]]=MAX(Table2[Sales Month]),Table2[[#This Row],[Upsell $ Per Non-Paying User]]*Table2[[#This Row],[Non-Paying Users]],0)</f>
        <v>0</v>
      </c>
      <c r="J1235" s="7" t="str" cm="1">
        <f t="array" ref="J1235">_xlfn.IFS(Table2[[#This Row],[Current Upsell $ ]]=0,"",Table2[[#This Row],[Current Upsell $ ]]&gt;=400,"High",Table2[[#This Row],[Current Upsell $ ]]&gt;=100,"Medium", Table2[[#This Row],[Current Upsell $ ]]&lt;100,"Low")</f>
        <v/>
      </c>
      <c r="K12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6" spans="1:11" x14ac:dyDescent="0.2">
      <c r="A1236">
        <v>100129</v>
      </c>
      <c r="B1236" t="s">
        <v>3</v>
      </c>
      <c r="C1236">
        <v>0</v>
      </c>
      <c r="D1236">
        <v>8</v>
      </c>
      <c r="E1236">
        <f>IF((Table2[[#This Row],[Number of Users]]-Table2[[#This Row],[Licenses Bought]]) &gt; 0,(Table2[[#This Row],[Number of Users]]-Table2[[#This Row],[Licenses Bought]]),0)</f>
        <v>8</v>
      </c>
      <c r="F1236" s="1">
        <v>44197</v>
      </c>
      <c r="G1236">
        <v>0</v>
      </c>
      <c r="H1236" s="4">
        <v>10</v>
      </c>
      <c r="I1236">
        <f xml:space="preserve"> IF(Table2[[#This Row],[Sales Month]]=MAX(Table2[Sales Month]),Table2[[#This Row],[Upsell $ Per Non-Paying User]]*Table2[[#This Row],[Non-Paying Users]],0)</f>
        <v>0</v>
      </c>
      <c r="J1236" s="7" t="str" cm="1">
        <f t="array" ref="J1236">_xlfn.IFS(Table2[[#This Row],[Current Upsell $ ]]=0,"",Table2[[#This Row],[Current Upsell $ ]]&gt;=400,"High",Table2[[#This Row],[Current Upsell $ ]]&gt;=100,"Medium", Table2[[#This Row],[Current Upsell $ ]]&lt;100,"Low")</f>
        <v/>
      </c>
      <c r="K12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7" spans="1:11" x14ac:dyDescent="0.2">
      <c r="A1237">
        <v>100130</v>
      </c>
      <c r="B1237" t="s">
        <v>3</v>
      </c>
      <c r="C1237">
        <v>0</v>
      </c>
      <c r="D1237">
        <v>7</v>
      </c>
      <c r="E1237">
        <f>IF((Table2[[#This Row],[Number of Users]]-Table2[[#This Row],[Licenses Bought]]) &gt; 0,(Table2[[#This Row],[Number of Users]]-Table2[[#This Row],[Licenses Bought]]),0)</f>
        <v>7</v>
      </c>
      <c r="F1237" s="1">
        <v>44075</v>
      </c>
      <c r="G1237">
        <v>0</v>
      </c>
      <c r="H1237" s="4">
        <v>10</v>
      </c>
      <c r="I1237">
        <f xml:space="preserve"> IF(Table2[[#This Row],[Sales Month]]=MAX(Table2[Sales Month]),Table2[[#This Row],[Upsell $ Per Non-Paying User]]*Table2[[#This Row],[Non-Paying Users]],0)</f>
        <v>0</v>
      </c>
      <c r="J1237" s="7" t="str" cm="1">
        <f t="array" ref="J1237">_xlfn.IFS(Table2[[#This Row],[Current Upsell $ ]]=0,"",Table2[[#This Row],[Current Upsell $ ]]&gt;=400,"High",Table2[[#This Row],[Current Upsell $ ]]&gt;=100,"Medium", Table2[[#This Row],[Current Upsell $ ]]&lt;100,"Low")</f>
        <v/>
      </c>
      <c r="K12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8" spans="1:11" x14ac:dyDescent="0.2">
      <c r="A1238">
        <v>100130</v>
      </c>
      <c r="B1238" t="s">
        <v>3</v>
      </c>
      <c r="C1238">
        <v>0</v>
      </c>
      <c r="D1238">
        <v>8</v>
      </c>
      <c r="E1238">
        <f>IF((Table2[[#This Row],[Number of Users]]-Table2[[#This Row],[Licenses Bought]]) &gt; 0,(Table2[[#This Row],[Number of Users]]-Table2[[#This Row],[Licenses Bought]]),0)</f>
        <v>8</v>
      </c>
      <c r="F1238" s="1">
        <v>44105</v>
      </c>
      <c r="G1238">
        <v>0</v>
      </c>
      <c r="H1238" s="4">
        <v>10</v>
      </c>
      <c r="I1238">
        <f xml:space="preserve"> IF(Table2[[#This Row],[Sales Month]]=MAX(Table2[Sales Month]),Table2[[#This Row],[Upsell $ Per Non-Paying User]]*Table2[[#This Row],[Non-Paying Users]],0)</f>
        <v>0</v>
      </c>
      <c r="J1238" s="7" t="str" cm="1">
        <f t="array" ref="J1238">_xlfn.IFS(Table2[[#This Row],[Current Upsell $ ]]=0,"",Table2[[#This Row],[Current Upsell $ ]]&gt;=400,"High",Table2[[#This Row],[Current Upsell $ ]]&gt;=100,"Medium", Table2[[#This Row],[Current Upsell $ ]]&lt;100,"Low")</f>
        <v/>
      </c>
      <c r="K12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39" spans="1:11" x14ac:dyDescent="0.2">
      <c r="A1239">
        <v>100130</v>
      </c>
      <c r="B1239" t="s">
        <v>3</v>
      </c>
      <c r="C1239">
        <v>0</v>
      </c>
      <c r="D1239">
        <v>8</v>
      </c>
      <c r="E1239">
        <f>IF((Table2[[#This Row],[Number of Users]]-Table2[[#This Row],[Licenses Bought]]) &gt; 0,(Table2[[#This Row],[Number of Users]]-Table2[[#This Row],[Licenses Bought]]),0)</f>
        <v>8</v>
      </c>
      <c r="F1239" s="1">
        <v>44136</v>
      </c>
      <c r="G1239">
        <v>0</v>
      </c>
      <c r="H1239" s="4">
        <v>10</v>
      </c>
      <c r="I1239">
        <f xml:space="preserve"> IF(Table2[[#This Row],[Sales Month]]=MAX(Table2[Sales Month]),Table2[[#This Row],[Upsell $ Per Non-Paying User]]*Table2[[#This Row],[Non-Paying Users]],0)</f>
        <v>0</v>
      </c>
      <c r="J1239" s="7" t="str" cm="1">
        <f t="array" ref="J1239">_xlfn.IFS(Table2[[#This Row],[Current Upsell $ ]]=0,"",Table2[[#This Row],[Current Upsell $ ]]&gt;=400,"High",Table2[[#This Row],[Current Upsell $ ]]&gt;=100,"Medium", Table2[[#This Row],[Current Upsell $ ]]&lt;100,"Low")</f>
        <v/>
      </c>
      <c r="K12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0" spans="1:11" x14ac:dyDescent="0.2">
      <c r="A1240">
        <v>100130</v>
      </c>
      <c r="B1240" t="s">
        <v>3</v>
      </c>
      <c r="C1240">
        <v>0</v>
      </c>
      <c r="D1240">
        <v>7</v>
      </c>
      <c r="E1240">
        <f>IF((Table2[[#This Row],[Number of Users]]-Table2[[#This Row],[Licenses Bought]]) &gt; 0,(Table2[[#This Row],[Number of Users]]-Table2[[#This Row],[Licenses Bought]]),0)</f>
        <v>7</v>
      </c>
      <c r="F1240" s="1">
        <v>44166</v>
      </c>
      <c r="G1240">
        <v>0</v>
      </c>
      <c r="H1240" s="4">
        <v>10</v>
      </c>
      <c r="I1240">
        <f xml:space="preserve"> IF(Table2[[#This Row],[Sales Month]]=MAX(Table2[Sales Month]),Table2[[#This Row],[Upsell $ Per Non-Paying User]]*Table2[[#This Row],[Non-Paying Users]],0)</f>
        <v>0</v>
      </c>
      <c r="J1240" s="7" t="str" cm="1">
        <f t="array" ref="J1240">_xlfn.IFS(Table2[[#This Row],[Current Upsell $ ]]=0,"",Table2[[#This Row],[Current Upsell $ ]]&gt;=400,"High",Table2[[#This Row],[Current Upsell $ ]]&gt;=100,"Medium", Table2[[#This Row],[Current Upsell $ ]]&lt;100,"Low")</f>
        <v/>
      </c>
      <c r="K12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1" spans="1:11" x14ac:dyDescent="0.2">
      <c r="A1241">
        <v>100130</v>
      </c>
      <c r="B1241" t="s">
        <v>3</v>
      </c>
      <c r="C1241">
        <v>0</v>
      </c>
      <c r="D1241">
        <v>8</v>
      </c>
      <c r="E1241">
        <f>IF((Table2[[#This Row],[Number of Users]]-Table2[[#This Row],[Licenses Bought]]) &gt; 0,(Table2[[#This Row],[Number of Users]]-Table2[[#This Row],[Licenses Bought]]),0)</f>
        <v>8</v>
      </c>
      <c r="F1241" s="1">
        <v>44197</v>
      </c>
      <c r="G1241">
        <v>0</v>
      </c>
      <c r="H1241" s="4">
        <v>10</v>
      </c>
      <c r="I1241">
        <f xml:space="preserve"> IF(Table2[[#This Row],[Sales Month]]=MAX(Table2[Sales Month]),Table2[[#This Row],[Upsell $ Per Non-Paying User]]*Table2[[#This Row],[Non-Paying Users]],0)</f>
        <v>0</v>
      </c>
      <c r="J1241" s="7" t="str" cm="1">
        <f t="array" ref="J1241">_xlfn.IFS(Table2[[#This Row],[Current Upsell $ ]]=0,"",Table2[[#This Row],[Current Upsell $ ]]&gt;=400,"High",Table2[[#This Row],[Current Upsell $ ]]&gt;=100,"Medium", Table2[[#This Row],[Current Upsell $ ]]&lt;100,"Low")</f>
        <v/>
      </c>
      <c r="K12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2" spans="1:11" x14ac:dyDescent="0.2">
      <c r="A1242">
        <v>100130</v>
      </c>
      <c r="B1242" t="s">
        <v>3</v>
      </c>
      <c r="C1242">
        <v>0</v>
      </c>
      <c r="D1242">
        <v>7</v>
      </c>
      <c r="E1242">
        <f>IF((Table2[[#This Row],[Number of Users]]-Table2[[#This Row],[Licenses Bought]]) &gt; 0,(Table2[[#This Row],[Number of Users]]-Table2[[#This Row],[Licenses Bought]]),0)</f>
        <v>7</v>
      </c>
      <c r="F1242" s="1">
        <v>44228</v>
      </c>
      <c r="G1242">
        <v>0</v>
      </c>
      <c r="H1242" s="4">
        <v>10</v>
      </c>
      <c r="I1242">
        <f xml:space="preserve"> IF(Table2[[#This Row],[Sales Month]]=MAX(Table2[Sales Month]),Table2[[#This Row],[Upsell $ Per Non-Paying User]]*Table2[[#This Row],[Non-Paying Users]],0)</f>
        <v>0</v>
      </c>
      <c r="J1242" s="7" t="str" cm="1">
        <f t="array" ref="J1242">_xlfn.IFS(Table2[[#This Row],[Current Upsell $ ]]=0,"",Table2[[#This Row],[Current Upsell $ ]]&gt;=400,"High",Table2[[#This Row],[Current Upsell $ ]]&gt;=100,"Medium", Table2[[#This Row],[Current Upsell $ ]]&lt;100,"Low")</f>
        <v/>
      </c>
      <c r="K12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3" spans="1:11" x14ac:dyDescent="0.2">
      <c r="A1243">
        <v>100130</v>
      </c>
      <c r="B1243" t="s">
        <v>3</v>
      </c>
      <c r="C1243">
        <v>0</v>
      </c>
      <c r="D1243">
        <v>8</v>
      </c>
      <c r="E1243">
        <f>IF((Table2[[#This Row],[Number of Users]]-Table2[[#This Row],[Licenses Bought]]) &gt; 0,(Table2[[#This Row],[Number of Users]]-Table2[[#This Row],[Licenses Bought]]),0)</f>
        <v>8</v>
      </c>
      <c r="F1243" s="1">
        <v>44256</v>
      </c>
      <c r="G1243">
        <v>0</v>
      </c>
      <c r="H1243" s="4">
        <v>10</v>
      </c>
      <c r="I1243">
        <f xml:space="preserve"> IF(Table2[[#This Row],[Sales Month]]=MAX(Table2[Sales Month]),Table2[[#This Row],[Upsell $ Per Non-Paying User]]*Table2[[#This Row],[Non-Paying Users]],0)</f>
        <v>0</v>
      </c>
      <c r="J1243" s="7" t="str" cm="1">
        <f t="array" ref="J1243">_xlfn.IFS(Table2[[#This Row],[Current Upsell $ ]]=0,"",Table2[[#This Row],[Current Upsell $ ]]&gt;=400,"High",Table2[[#This Row],[Current Upsell $ ]]&gt;=100,"Medium", Table2[[#This Row],[Current Upsell $ ]]&lt;100,"Low")</f>
        <v/>
      </c>
      <c r="K12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4" spans="1:11" x14ac:dyDescent="0.2">
      <c r="A1244">
        <v>100130</v>
      </c>
      <c r="B1244" t="s">
        <v>3</v>
      </c>
      <c r="C1244">
        <v>0</v>
      </c>
      <c r="D1244">
        <v>8</v>
      </c>
      <c r="E1244">
        <f>IF((Table2[[#This Row],[Number of Users]]-Table2[[#This Row],[Licenses Bought]]) &gt; 0,(Table2[[#This Row],[Number of Users]]-Table2[[#This Row],[Licenses Bought]]),0)</f>
        <v>8</v>
      </c>
      <c r="F1244" s="1">
        <v>44287</v>
      </c>
      <c r="G1244">
        <v>0</v>
      </c>
      <c r="H1244" s="4">
        <v>10</v>
      </c>
      <c r="I1244">
        <f xml:space="preserve"> IF(Table2[[#This Row],[Sales Month]]=MAX(Table2[Sales Month]),Table2[[#This Row],[Upsell $ Per Non-Paying User]]*Table2[[#This Row],[Non-Paying Users]],0)</f>
        <v>0</v>
      </c>
      <c r="J1244" s="7" t="str" cm="1">
        <f t="array" ref="J1244">_xlfn.IFS(Table2[[#This Row],[Current Upsell $ ]]=0,"",Table2[[#This Row],[Current Upsell $ ]]&gt;=400,"High",Table2[[#This Row],[Current Upsell $ ]]&gt;=100,"Medium", Table2[[#This Row],[Current Upsell $ ]]&lt;100,"Low")</f>
        <v/>
      </c>
      <c r="K12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5" spans="1:11" x14ac:dyDescent="0.2">
      <c r="A1245">
        <v>100130</v>
      </c>
      <c r="B1245" t="s">
        <v>3</v>
      </c>
      <c r="C1245">
        <v>0</v>
      </c>
      <c r="D1245">
        <v>7</v>
      </c>
      <c r="E1245">
        <f>IF((Table2[[#This Row],[Number of Users]]-Table2[[#This Row],[Licenses Bought]]) &gt; 0,(Table2[[#This Row],[Number of Users]]-Table2[[#This Row],[Licenses Bought]]),0)</f>
        <v>7</v>
      </c>
      <c r="F1245" s="1">
        <v>44317</v>
      </c>
      <c r="G1245">
        <v>0</v>
      </c>
      <c r="H1245" s="4">
        <v>10</v>
      </c>
      <c r="I1245">
        <f xml:space="preserve"> IF(Table2[[#This Row],[Sales Month]]=MAX(Table2[Sales Month]),Table2[[#This Row],[Upsell $ Per Non-Paying User]]*Table2[[#This Row],[Non-Paying Users]],0)</f>
        <v>0</v>
      </c>
      <c r="J1245" s="7" t="str" cm="1">
        <f t="array" ref="J1245">_xlfn.IFS(Table2[[#This Row],[Current Upsell $ ]]=0,"",Table2[[#This Row],[Current Upsell $ ]]&gt;=400,"High",Table2[[#This Row],[Current Upsell $ ]]&gt;=100,"Medium", Table2[[#This Row],[Current Upsell $ ]]&lt;100,"Low")</f>
        <v/>
      </c>
      <c r="K12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6" spans="1:11" x14ac:dyDescent="0.2">
      <c r="A1246">
        <v>100131</v>
      </c>
      <c r="B1246" t="s">
        <v>3</v>
      </c>
      <c r="C1246">
        <v>0</v>
      </c>
      <c r="D1246">
        <v>6</v>
      </c>
      <c r="E1246">
        <f>IF((Table2[[#This Row],[Number of Users]]-Table2[[#This Row],[Licenses Bought]]) &gt; 0,(Table2[[#This Row],[Number of Users]]-Table2[[#This Row],[Licenses Bought]]),0)</f>
        <v>6</v>
      </c>
      <c r="F1246" s="1">
        <v>44075</v>
      </c>
      <c r="G1246">
        <v>0</v>
      </c>
      <c r="H1246" s="4">
        <v>10</v>
      </c>
      <c r="I1246">
        <f xml:space="preserve"> IF(Table2[[#This Row],[Sales Month]]=MAX(Table2[Sales Month]),Table2[[#This Row],[Upsell $ Per Non-Paying User]]*Table2[[#This Row],[Non-Paying Users]],0)</f>
        <v>0</v>
      </c>
      <c r="J1246" s="7" t="str" cm="1">
        <f t="array" ref="J1246">_xlfn.IFS(Table2[[#This Row],[Current Upsell $ ]]=0,"",Table2[[#This Row],[Current Upsell $ ]]&gt;=400,"High",Table2[[#This Row],[Current Upsell $ ]]&gt;=100,"Medium", Table2[[#This Row],[Current Upsell $ ]]&lt;100,"Low")</f>
        <v/>
      </c>
      <c r="K12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7" spans="1:11" x14ac:dyDescent="0.2">
      <c r="A1247">
        <v>100131</v>
      </c>
      <c r="B1247" t="s">
        <v>3</v>
      </c>
      <c r="C1247">
        <v>0</v>
      </c>
      <c r="D1247">
        <v>6</v>
      </c>
      <c r="E1247">
        <f>IF((Table2[[#This Row],[Number of Users]]-Table2[[#This Row],[Licenses Bought]]) &gt; 0,(Table2[[#This Row],[Number of Users]]-Table2[[#This Row],[Licenses Bought]]),0)</f>
        <v>6</v>
      </c>
      <c r="F1247" s="1">
        <v>44105</v>
      </c>
      <c r="G1247">
        <v>0</v>
      </c>
      <c r="H1247" s="4">
        <v>10</v>
      </c>
      <c r="I1247">
        <f xml:space="preserve"> IF(Table2[[#This Row],[Sales Month]]=MAX(Table2[Sales Month]),Table2[[#This Row],[Upsell $ Per Non-Paying User]]*Table2[[#This Row],[Non-Paying Users]],0)</f>
        <v>0</v>
      </c>
      <c r="J1247" s="7" t="str" cm="1">
        <f t="array" ref="J1247">_xlfn.IFS(Table2[[#This Row],[Current Upsell $ ]]=0,"",Table2[[#This Row],[Current Upsell $ ]]&gt;=400,"High",Table2[[#This Row],[Current Upsell $ ]]&gt;=100,"Medium", Table2[[#This Row],[Current Upsell $ ]]&lt;100,"Low")</f>
        <v/>
      </c>
      <c r="K12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8" spans="1:11" x14ac:dyDescent="0.2">
      <c r="A1248">
        <v>100132</v>
      </c>
      <c r="B1248" t="s">
        <v>3</v>
      </c>
      <c r="C1248">
        <v>0</v>
      </c>
      <c r="D1248">
        <v>3</v>
      </c>
      <c r="E1248">
        <f>IF((Table2[[#This Row],[Number of Users]]-Table2[[#This Row],[Licenses Bought]]) &gt; 0,(Table2[[#This Row],[Number of Users]]-Table2[[#This Row],[Licenses Bought]]),0)</f>
        <v>3</v>
      </c>
      <c r="F1248" s="1">
        <v>44075</v>
      </c>
      <c r="G1248">
        <v>0</v>
      </c>
      <c r="H1248" s="4">
        <v>10</v>
      </c>
      <c r="I1248">
        <f xml:space="preserve"> IF(Table2[[#This Row],[Sales Month]]=MAX(Table2[Sales Month]),Table2[[#This Row],[Upsell $ Per Non-Paying User]]*Table2[[#This Row],[Non-Paying Users]],0)</f>
        <v>0</v>
      </c>
      <c r="J1248" s="7" t="str" cm="1">
        <f t="array" ref="J1248">_xlfn.IFS(Table2[[#This Row],[Current Upsell $ ]]=0,"",Table2[[#This Row],[Current Upsell $ ]]&gt;=400,"High",Table2[[#This Row],[Current Upsell $ ]]&gt;=100,"Medium", Table2[[#This Row],[Current Upsell $ ]]&lt;100,"Low")</f>
        <v/>
      </c>
      <c r="K12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49" spans="1:11" x14ac:dyDescent="0.2">
      <c r="A1249">
        <v>100132</v>
      </c>
      <c r="B1249" t="s">
        <v>3</v>
      </c>
      <c r="C1249">
        <v>0</v>
      </c>
      <c r="D1249">
        <v>2</v>
      </c>
      <c r="E1249">
        <f>IF((Table2[[#This Row],[Number of Users]]-Table2[[#This Row],[Licenses Bought]]) &gt; 0,(Table2[[#This Row],[Number of Users]]-Table2[[#This Row],[Licenses Bought]]),0)</f>
        <v>2</v>
      </c>
      <c r="F1249" s="1">
        <v>44105</v>
      </c>
      <c r="G1249">
        <v>0</v>
      </c>
      <c r="H1249" s="4">
        <v>10</v>
      </c>
      <c r="I1249">
        <f xml:space="preserve"> IF(Table2[[#This Row],[Sales Month]]=MAX(Table2[Sales Month]),Table2[[#This Row],[Upsell $ Per Non-Paying User]]*Table2[[#This Row],[Non-Paying Users]],0)</f>
        <v>0</v>
      </c>
      <c r="J1249" s="7" t="str" cm="1">
        <f t="array" ref="J1249">_xlfn.IFS(Table2[[#This Row],[Current Upsell $ ]]=0,"",Table2[[#This Row],[Current Upsell $ ]]&gt;=400,"High",Table2[[#This Row],[Current Upsell $ ]]&gt;=100,"Medium", Table2[[#This Row],[Current Upsell $ ]]&lt;100,"Low")</f>
        <v/>
      </c>
      <c r="K12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0" spans="1:11" x14ac:dyDescent="0.2">
      <c r="A1250">
        <v>100132</v>
      </c>
      <c r="B1250" t="s">
        <v>3</v>
      </c>
      <c r="C1250">
        <v>0</v>
      </c>
      <c r="D1250">
        <v>3</v>
      </c>
      <c r="E1250">
        <f>IF((Table2[[#This Row],[Number of Users]]-Table2[[#This Row],[Licenses Bought]]) &gt; 0,(Table2[[#This Row],[Number of Users]]-Table2[[#This Row],[Licenses Bought]]),0)</f>
        <v>3</v>
      </c>
      <c r="F1250" s="1">
        <v>44136</v>
      </c>
      <c r="G1250">
        <v>0</v>
      </c>
      <c r="H1250" s="4">
        <v>10</v>
      </c>
      <c r="I1250">
        <f xml:space="preserve"> IF(Table2[[#This Row],[Sales Month]]=MAX(Table2[Sales Month]),Table2[[#This Row],[Upsell $ Per Non-Paying User]]*Table2[[#This Row],[Non-Paying Users]],0)</f>
        <v>0</v>
      </c>
      <c r="J1250" s="7" t="str" cm="1">
        <f t="array" ref="J1250">_xlfn.IFS(Table2[[#This Row],[Current Upsell $ ]]=0,"",Table2[[#This Row],[Current Upsell $ ]]&gt;=400,"High",Table2[[#This Row],[Current Upsell $ ]]&gt;=100,"Medium", Table2[[#This Row],[Current Upsell $ ]]&lt;100,"Low")</f>
        <v/>
      </c>
      <c r="K12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1" spans="1:11" x14ac:dyDescent="0.2">
      <c r="A1251">
        <v>100132</v>
      </c>
      <c r="B1251" t="s">
        <v>3</v>
      </c>
      <c r="C1251">
        <v>0</v>
      </c>
      <c r="D1251">
        <v>3</v>
      </c>
      <c r="E1251">
        <f>IF((Table2[[#This Row],[Number of Users]]-Table2[[#This Row],[Licenses Bought]]) &gt; 0,(Table2[[#This Row],[Number of Users]]-Table2[[#This Row],[Licenses Bought]]),0)</f>
        <v>3</v>
      </c>
      <c r="F1251" s="1">
        <v>44166</v>
      </c>
      <c r="G1251">
        <v>0</v>
      </c>
      <c r="H1251" s="4">
        <v>10</v>
      </c>
      <c r="I1251">
        <f xml:space="preserve"> IF(Table2[[#This Row],[Sales Month]]=MAX(Table2[Sales Month]),Table2[[#This Row],[Upsell $ Per Non-Paying User]]*Table2[[#This Row],[Non-Paying Users]],0)</f>
        <v>0</v>
      </c>
      <c r="J1251" s="7" t="str" cm="1">
        <f t="array" ref="J1251">_xlfn.IFS(Table2[[#This Row],[Current Upsell $ ]]=0,"",Table2[[#This Row],[Current Upsell $ ]]&gt;=400,"High",Table2[[#This Row],[Current Upsell $ ]]&gt;=100,"Medium", Table2[[#This Row],[Current Upsell $ ]]&lt;100,"Low")</f>
        <v/>
      </c>
      <c r="K12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2" spans="1:11" x14ac:dyDescent="0.2">
      <c r="A1252">
        <v>100132</v>
      </c>
      <c r="B1252" t="s">
        <v>3</v>
      </c>
      <c r="C1252">
        <v>0</v>
      </c>
      <c r="D1252">
        <v>3</v>
      </c>
      <c r="E1252">
        <f>IF((Table2[[#This Row],[Number of Users]]-Table2[[#This Row],[Licenses Bought]]) &gt; 0,(Table2[[#This Row],[Number of Users]]-Table2[[#This Row],[Licenses Bought]]),0)</f>
        <v>3</v>
      </c>
      <c r="F1252" s="1">
        <v>44197</v>
      </c>
      <c r="G1252">
        <v>0</v>
      </c>
      <c r="H1252" s="4">
        <v>10</v>
      </c>
      <c r="I1252">
        <f xml:space="preserve"> IF(Table2[[#This Row],[Sales Month]]=MAX(Table2[Sales Month]),Table2[[#This Row],[Upsell $ Per Non-Paying User]]*Table2[[#This Row],[Non-Paying Users]],0)</f>
        <v>0</v>
      </c>
      <c r="J1252" s="7" t="str" cm="1">
        <f t="array" ref="J1252">_xlfn.IFS(Table2[[#This Row],[Current Upsell $ ]]=0,"",Table2[[#This Row],[Current Upsell $ ]]&gt;=400,"High",Table2[[#This Row],[Current Upsell $ ]]&gt;=100,"Medium", Table2[[#This Row],[Current Upsell $ ]]&lt;100,"Low")</f>
        <v/>
      </c>
      <c r="K12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3" spans="1:11" x14ac:dyDescent="0.2">
      <c r="A1253">
        <v>100132</v>
      </c>
      <c r="B1253" t="s">
        <v>3</v>
      </c>
      <c r="C1253">
        <v>0</v>
      </c>
      <c r="D1253">
        <v>3</v>
      </c>
      <c r="E1253">
        <f>IF((Table2[[#This Row],[Number of Users]]-Table2[[#This Row],[Licenses Bought]]) &gt; 0,(Table2[[#This Row],[Number of Users]]-Table2[[#This Row],[Licenses Bought]]),0)</f>
        <v>3</v>
      </c>
      <c r="F1253" s="1">
        <v>44228</v>
      </c>
      <c r="G1253">
        <v>0</v>
      </c>
      <c r="H1253" s="4">
        <v>10</v>
      </c>
      <c r="I1253">
        <f xml:space="preserve"> IF(Table2[[#This Row],[Sales Month]]=MAX(Table2[Sales Month]),Table2[[#This Row],[Upsell $ Per Non-Paying User]]*Table2[[#This Row],[Non-Paying Users]],0)</f>
        <v>0</v>
      </c>
      <c r="J1253" s="7" t="str" cm="1">
        <f t="array" ref="J1253">_xlfn.IFS(Table2[[#This Row],[Current Upsell $ ]]=0,"",Table2[[#This Row],[Current Upsell $ ]]&gt;=400,"High",Table2[[#This Row],[Current Upsell $ ]]&gt;=100,"Medium", Table2[[#This Row],[Current Upsell $ ]]&lt;100,"Low")</f>
        <v/>
      </c>
      <c r="K12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4" spans="1:11" x14ac:dyDescent="0.2">
      <c r="A1254">
        <v>100132</v>
      </c>
      <c r="B1254" t="s">
        <v>3</v>
      </c>
      <c r="C1254">
        <v>0</v>
      </c>
      <c r="D1254">
        <v>3</v>
      </c>
      <c r="E1254">
        <f>IF((Table2[[#This Row],[Number of Users]]-Table2[[#This Row],[Licenses Bought]]) &gt; 0,(Table2[[#This Row],[Number of Users]]-Table2[[#This Row],[Licenses Bought]]),0)</f>
        <v>3</v>
      </c>
      <c r="F1254" s="1">
        <v>44256</v>
      </c>
      <c r="G1254">
        <v>0</v>
      </c>
      <c r="H1254" s="4">
        <v>10</v>
      </c>
      <c r="I1254">
        <f xml:space="preserve"> IF(Table2[[#This Row],[Sales Month]]=MAX(Table2[Sales Month]),Table2[[#This Row],[Upsell $ Per Non-Paying User]]*Table2[[#This Row],[Non-Paying Users]],0)</f>
        <v>0</v>
      </c>
      <c r="J1254" s="7" t="str" cm="1">
        <f t="array" ref="J1254">_xlfn.IFS(Table2[[#This Row],[Current Upsell $ ]]=0,"",Table2[[#This Row],[Current Upsell $ ]]&gt;=400,"High",Table2[[#This Row],[Current Upsell $ ]]&gt;=100,"Medium", Table2[[#This Row],[Current Upsell $ ]]&lt;100,"Low")</f>
        <v/>
      </c>
      <c r="K12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5" spans="1:11" x14ac:dyDescent="0.2">
      <c r="A1255">
        <v>100133</v>
      </c>
      <c r="B1255" t="s">
        <v>3</v>
      </c>
      <c r="C1255">
        <v>0</v>
      </c>
      <c r="D1255">
        <v>3</v>
      </c>
      <c r="E1255">
        <f>IF((Table2[[#This Row],[Number of Users]]-Table2[[#This Row],[Licenses Bought]]) &gt; 0,(Table2[[#This Row],[Number of Users]]-Table2[[#This Row],[Licenses Bought]]),0)</f>
        <v>3</v>
      </c>
      <c r="F1255" s="1">
        <v>44075</v>
      </c>
      <c r="G1255">
        <v>0</v>
      </c>
      <c r="H1255" s="4">
        <v>10</v>
      </c>
      <c r="I1255">
        <f xml:space="preserve"> IF(Table2[[#This Row],[Sales Month]]=MAX(Table2[Sales Month]),Table2[[#This Row],[Upsell $ Per Non-Paying User]]*Table2[[#This Row],[Non-Paying Users]],0)</f>
        <v>0</v>
      </c>
      <c r="J1255" s="7" t="str" cm="1">
        <f t="array" ref="J1255">_xlfn.IFS(Table2[[#This Row],[Current Upsell $ ]]=0,"",Table2[[#This Row],[Current Upsell $ ]]&gt;=400,"High",Table2[[#This Row],[Current Upsell $ ]]&gt;=100,"Medium", Table2[[#This Row],[Current Upsell $ ]]&lt;100,"Low")</f>
        <v/>
      </c>
      <c r="K12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6" spans="1:11" x14ac:dyDescent="0.2">
      <c r="A1256">
        <v>100133</v>
      </c>
      <c r="B1256" t="s">
        <v>3</v>
      </c>
      <c r="C1256">
        <v>0</v>
      </c>
      <c r="D1256">
        <v>3</v>
      </c>
      <c r="E1256">
        <f>IF((Table2[[#This Row],[Number of Users]]-Table2[[#This Row],[Licenses Bought]]) &gt; 0,(Table2[[#This Row],[Number of Users]]-Table2[[#This Row],[Licenses Bought]]),0)</f>
        <v>3</v>
      </c>
      <c r="F1256" s="1">
        <v>44105</v>
      </c>
      <c r="G1256">
        <v>0</v>
      </c>
      <c r="H1256" s="4">
        <v>10</v>
      </c>
      <c r="I1256">
        <f xml:space="preserve"> IF(Table2[[#This Row],[Sales Month]]=MAX(Table2[Sales Month]),Table2[[#This Row],[Upsell $ Per Non-Paying User]]*Table2[[#This Row],[Non-Paying Users]],0)</f>
        <v>0</v>
      </c>
      <c r="J1256" s="7" t="str" cm="1">
        <f t="array" ref="J1256">_xlfn.IFS(Table2[[#This Row],[Current Upsell $ ]]=0,"",Table2[[#This Row],[Current Upsell $ ]]&gt;=400,"High",Table2[[#This Row],[Current Upsell $ ]]&gt;=100,"Medium", Table2[[#This Row],[Current Upsell $ ]]&lt;100,"Low")</f>
        <v/>
      </c>
      <c r="K12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7" spans="1:11" x14ac:dyDescent="0.2">
      <c r="A1257">
        <v>100133</v>
      </c>
      <c r="B1257" t="s">
        <v>3</v>
      </c>
      <c r="C1257">
        <v>0</v>
      </c>
      <c r="D1257">
        <v>3</v>
      </c>
      <c r="E1257">
        <f>IF((Table2[[#This Row],[Number of Users]]-Table2[[#This Row],[Licenses Bought]]) &gt; 0,(Table2[[#This Row],[Number of Users]]-Table2[[#This Row],[Licenses Bought]]),0)</f>
        <v>3</v>
      </c>
      <c r="F1257" s="1">
        <v>44136</v>
      </c>
      <c r="G1257">
        <v>0</v>
      </c>
      <c r="H1257" s="4">
        <v>10</v>
      </c>
      <c r="I1257">
        <f xml:space="preserve"> IF(Table2[[#This Row],[Sales Month]]=MAX(Table2[Sales Month]),Table2[[#This Row],[Upsell $ Per Non-Paying User]]*Table2[[#This Row],[Non-Paying Users]],0)</f>
        <v>0</v>
      </c>
      <c r="J1257" s="7" t="str" cm="1">
        <f t="array" ref="J1257">_xlfn.IFS(Table2[[#This Row],[Current Upsell $ ]]=0,"",Table2[[#This Row],[Current Upsell $ ]]&gt;=400,"High",Table2[[#This Row],[Current Upsell $ ]]&gt;=100,"Medium", Table2[[#This Row],[Current Upsell $ ]]&lt;100,"Low")</f>
        <v/>
      </c>
      <c r="K12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8" spans="1:11" x14ac:dyDescent="0.2">
      <c r="A1258">
        <v>100133</v>
      </c>
      <c r="B1258" t="s">
        <v>3</v>
      </c>
      <c r="C1258">
        <v>0</v>
      </c>
      <c r="D1258">
        <v>3</v>
      </c>
      <c r="E1258">
        <f>IF((Table2[[#This Row],[Number of Users]]-Table2[[#This Row],[Licenses Bought]]) &gt; 0,(Table2[[#This Row],[Number of Users]]-Table2[[#This Row],[Licenses Bought]]),0)</f>
        <v>3</v>
      </c>
      <c r="F1258" s="1">
        <v>44166</v>
      </c>
      <c r="G1258">
        <v>0</v>
      </c>
      <c r="H1258" s="4">
        <v>10</v>
      </c>
      <c r="I1258">
        <f xml:space="preserve"> IF(Table2[[#This Row],[Sales Month]]=MAX(Table2[Sales Month]),Table2[[#This Row],[Upsell $ Per Non-Paying User]]*Table2[[#This Row],[Non-Paying Users]],0)</f>
        <v>0</v>
      </c>
      <c r="J1258" s="7" t="str" cm="1">
        <f t="array" ref="J1258">_xlfn.IFS(Table2[[#This Row],[Current Upsell $ ]]=0,"",Table2[[#This Row],[Current Upsell $ ]]&gt;=400,"High",Table2[[#This Row],[Current Upsell $ ]]&gt;=100,"Medium", Table2[[#This Row],[Current Upsell $ ]]&lt;100,"Low")</f>
        <v/>
      </c>
      <c r="K12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59" spans="1:11" x14ac:dyDescent="0.2">
      <c r="A1259">
        <v>100133</v>
      </c>
      <c r="B1259" t="s">
        <v>3</v>
      </c>
      <c r="C1259">
        <v>0</v>
      </c>
      <c r="D1259">
        <v>2</v>
      </c>
      <c r="E1259">
        <f>IF((Table2[[#This Row],[Number of Users]]-Table2[[#This Row],[Licenses Bought]]) &gt; 0,(Table2[[#This Row],[Number of Users]]-Table2[[#This Row],[Licenses Bought]]),0)</f>
        <v>2</v>
      </c>
      <c r="F1259" s="1">
        <v>44197</v>
      </c>
      <c r="G1259">
        <v>0</v>
      </c>
      <c r="H1259" s="4">
        <v>10</v>
      </c>
      <c r="I1259">
        <f xml:space="preserve"> IF(Table2[[#This Row],[Sales Month]]=MAX(Table2[Sales Month]),Table2[[#This Row],[Upsell $ Per Non-Paying User]]*Table2[[#This Row],[Non-Paying Users]],0)</f>
        <v>0</v>
      </c>
      <c r="J1259" s="7" t="str" cm="1">
        <f t="array" ref="J1259">_xlfn.IFS(Table2[[#This Row],[Current Upsell $ ]]=0,"",Table2[[#This Row],[Current Upsell $ ]]&gt;=400,"High",Table2[[#This Row],[Current Upsell $ ]]&gt;=100,"Medium", Table2[[#This Row],[Current Upsell $ ]]&lt;100,"Low")</f>
        <v/>
      </c>
      <c r="K12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0" spans="1:11" x14ac:dyDescent="0.2">
      <c r="A1260">
        <v>100133</v>
      </c>
      <c r="B1260" t="s">
        <v>3</v>
      </c>
      <c r="C1260">
        <v>0</v>
      </c>
      <c r="D1260">
        <v>3</v>
      </c>
      <c r="E1260">
        <f>IF((Table2[[#This Row],[Number of Users]]-Table2[[#This Row],[Licenses Bought]]) &gt; 0,(Table2[[#This Row],[Number of Users]]-Table2[[#This Row],[Licenses Bought]]),0)</f>
        <v>3</v>
      </c>
      <c r="F1260" s="1">
        <v>44228</v>
      </c>
      <c r="G1260">
        <v>0</v>
      </c>
      <c r="H1260" s="4">
        <v>10</v>
      </c>
      <c r="I1260">
        <f xml:space="preserve"> IF(Table2[[#This Row],[Sales Month]]=MAX(Table2[Sales Month]),Table2[[#This Row],[Upsell $ Per Non-Paying User]]*Table2[[#This Row],[Non-Paying Users]],0)</f>
        <v>0</v>
      </c>
      <c r="J1260" s="7" t="str" cm="1">
        <f t="array" ref="J1260">_xlfn.IFS(Table2[[#This Row],[Current Upsell $ ]]=0,"",Table2[[#This Row],[Current Upsell $ ]]&gt;=400,"High",Table2[[#This Row],[Current Upsell $ ]]&gt;=100,"Medium", Table2[[#This Row],[Current Upsell $ ]]&lt;100,"Low")</f>
        <v/>
      </c>
      <c r="K12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1" spans="1:11" x14ac:dyDescent="0.2">
      <c r="A1261">
        <v>100133</v>
      </c>
      <c r="B1261" t="s">
        <v>3</v>
      </c>
      <c r="C1261">
        <v>0</v>
      </c>
      <c r="D1261">
        <v>3</v>
      </c>
      <c r="E1261">
        <f>IF((Table2[[#This Row],[Number of Users]]-Table2[[#This Row],[Licenses Bought]]) &gt; 0,(Table2[[#This Row],[Number of Users]]-Table2[[#This Row],[Licenses Bought]]),0)</f>
        <v>3</v>
      </c>
      <c r="F1261" s="1">
        <v>44256</v>
      </c>
      <c r="G1261">
        <v>0</v>
      </c>
      <c r="H1261" s="4">
        <v>10</v>
      </c>
      <c r="I1261">
        <f xml:space="preserve"> IF(Table2[[#This Row],[Sales Month]]=MAX(Table2[Sales Month]),Table2[[#This Row],[Upsell $ Per Non-Paying User]]*Table2[[#This Row],[Non-Paying Users]],0)</f>
        <v>0</v>
      </c>
      <c r="J1261" s="7" t="str" cm="1">
        <f t="array" ref="J1261">_xlfn.IFS(Table2[[#This Row],[Current Upsell $ ]]=0,"",Table2[[#This Row],[Current Upsell $ ]]&gt;=400,"High",Table2[[#This Row],[Current Upsell $ ]]&gt;=100,"Medium", Table2[[#This Row],[Current Upsell $ ]]&lt;100,"Low")</f>
        <v/>
      </c>
      <c r="K12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2" spans="1:11" x14ac:dyDescent="0.2">
      <c r="A1262">
        <v>100133</v>
      </c>
      <c r="B1262" t="s">
        <v>3</v>
      </c>
      <c r="C1262">
        <v>0</v>
      </c>
      <c r="D1262">
        <v>3</v>
      </c>
      <c r="E1262">
        <f>IF((Table2[[#This Row],[Number of Users]]-Table2[[#This Row],[Licenses Bought]]) &gt; 0,(Table2[[#This Row],[Number of Users]]-Table2[[#This Row],[Licenses Bought]]),0)</f>
        <v>3</v>
      </c>
      <c r="F1262" s="1">
        <v>44287</v>
      </c>
      <c r="G1262">
        <v>0</v>
      </c>
      <c r="H1262" s="4">
        <v>10</v>
      </c>
      <c r="I1262">
        <f xml:space="preserve"> IF(Table2[[#This Row],[Sales Month]]=MAX(Table2[Sales Month]),Table2[[#This Row],[Upsell $ Per Non-Paying User]]*Table2[[#This Row],[Non-Paying Users]],0)</f>
        <v>0</v>
      </c>
      <c r="J1262" s="7" t="str" cm="1">
        <f t="array" ref="J1262">_xlfn.IFS(Table2[[#This Row],[Current Upsell $ ]]=0,"",Table2[[#This Row],[Current Upsell $ ]]&gt;=400,"High",Table2[[#This Row],[Current Upsell $ ]]&gt;=100,"Medium", Table2[[#This Row],[Current Upsell $ ]]&lt;100,"Low")</f>
        <v/>
      </c>
      <c r="K12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3" spans="1:11" x14ac:dyDescent="0.2">
      <c r="A1263">
        <v>100133</v>
      </c>
      <c r="B1263" t="s">
        <v>3</v>
      </c>
      <c r="C1263">
        <v>0</v>
      </c>
      <c r="D1263">
        <v>2</v>
      </c>
      <c r="E1263">
        <f>IF((Table2[[#This Row],[Number of Users]]-Table2[[#This Row],[Licenses Bought]]) &gt; 0,(Table2[[#This Row],[Number of Users]]-Table2[[#This Row],[Licenses Bought]]),0)</f>
        <v>2</v>
      </c>
      <c r="F1263" s="1">
        <v>44317</v>
      </c>
      <c r="G1263">
        <v>0</v>
      </c>
      <c r="H1263" s="4">
        <v>10</v>
      </c>
      <c r="I1263">
        <f xml:space="preserve"> IF(Table2[[#This Row],[Sales Month]]=MAX(Table2[Sales Month]),Table2[[#This Row],[Upsell $ Per Non-Paying User]]*Table2[[#This Row],[Non-Paying Users]],0)</f>
        <v>0</v>
      </c>
      <c r="J1263" s="7" t="str" cm="1">
        <f t="array" ref="J1263">_xlfn.IFS(Table2[[#This Row],[Current Upsell $ ]]=0,"",Table2[[#This Row],[Current Upsell $ ]]&gt;=400,"High",Table2[[#This Row],[Current Upsell $ ]]&gt;=100,"Medium", Table2[[#This Row],[Current Upsell $ ]]&lt;100,"Low")</f>
        <v/>
      </c>
      <c r="K12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4" spans="1:11" x14ac:dyDescent="0.2">
      <c r="A1264">
        <v>100134</v>
      </c>
      <c r="B1264" t="s">
        <v>3</v>
      </c>
      <c r="C1264">
        <v>0</v>
      </c>
      <c r="D1264">
        <v>2</v>
      </c>
      <c r="E1264">
        <f>IF((Table2[[#This Row],[Number of Users]]-Table2[[#This Row],[Licenses Bought]]) &gt; 0,(Table2[[#This Row],[Number of Users]]-Table2[[#This Row],[Licenses Bought]]),0)</f>
        <v>2</v>
      </c>
      <c r="F1264" s="1">
        <v>44075</v>
      </c>
      <c r="G1264">
        <v>0</v>
      </c>
      <c r="H1264" s="4">
        <v>10</v>
      </c>
      <c r="I1264">
        <f xml:space="preserve"> IF(Table2[[#This Row],[Sales Month]]=MAX(Table2[Sales Month]),Table2[[#This Row],[Upsell $ Per Non-Paying User]]*Table2[[#This Row],[Non-Paying Users]],0)</f>
        <v>0</v>
      </c>
      <c r="J1264" s="7" t="str" cm="1">
        <f t="array" ref="J1264">_xlfn.IFS(Table2[[#This Row],[Current Upsell $ ]]=0,"",Table2[[#This Row],[Current Upsell $ ]]&gt;=400,"High",Table2[[#This Row],[Current Upsell $ ]]&gt;=100,"Medium", Table2[[#This Row],[Current Upsell $ ]]&lt;100,"Low")</f>
        <v/>
      </c>
      <c r="K12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5" spans="1:11" x14ac:dyDescent="0.2">
      <c r="A1265">
        <v>100134</v>
      </c>
      <c r="B1265" t="s">
        <v>0</v>
      </c>
      <c r="C1265">
        <v>1</v>
      </c>
      <c r="D1265">
        <v>2</v>
      </c>
      <c r="E1265">
        <f>IF((Table2[[#This Row],[Number of Users]]-Table2[[#This Row],[Licenses Bought]]) &gt; 0,(Table2[[#This Row],[Number of Users]]-Table2[[#This Row],[Licenses Bought]]),0)</f>
        <v>1</v>
      </c>
      <c r="F1265" s="1">
        <v>44105</v>
      </c>
      <c r="G1265">
        <v>10</v>
      </c>
      <c r="H1265" s="4">
        <v>10</v>
      </c>
      <c r="I1265">
        <f xml:space="preserve"> IF(Table2[[#This Row],[Sales Month]]=MAX(Table2[Sales Month]),Table2[[#This Row],[Upsell $ Per Non-Paying User]]*Table2[[#This Row],[Non-Paying Users]],0)</f>
        <v>0</v>
      </c>
      <c r="J1265" s="7" t="str" cm="1">
        <f t="array" ref="J1265">_xlfn.IFS(Table2[[#This Row],[Current Upsell $ ]]=0,"",Table2[[#This Row],[Current Upsell $ ]]&gt;=400,"High",Table2[[#This Row],[Current Upsell $ ]]&gt;=100,"Medium", Table2[[#This Row],[Current Upsell $ ]]&lt;100,"Low")</f>
        <v/>
      </c>
      <c r="K12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6" spans="1:11" x14ac:dyDescent="0.2">
      <c r="A1266">
        <v>100134</v>
      </c>
      <c r="B1266" t="s">
        <v>0</v>
      </c>
      <c r="C1266">
        <v>1</v>
      </c>
      <c r="D1266">
        <v>2</v>
      </c>
      <c r="E1266">
        <f>IF((Table2[[#This Row],[Number of Users]]-Table2[[#This Row],[Licenses Bought]]) &gt; 0,(Table2[[#This Row],[Number of Users]]-Table2[[#This Row],[Licenses Bought]]),0)</f>
        <v>1</v>
      </c>
      <c r="F1266" s="1">
        <v>44136</v>
      </c>
      <c r="G1266">
        <v>10</v>
      </c>
      <c r="H1266" s="4">
        <v>10</v>
      </c>
      <c r="I1266">
        <f xml:space="preserve"> IF(Table2[[#This Row],[Sales Month]]=MAX(Table2[Sales Month]),Table2[[#This Row],[Upsell $ Per Non-Paying User]]*Table2[[#This Row],[Non-Paying Users]],0)</f>
        <v>0</v>
      </c>
      <c r="J1266" s="7" t="str" cm="1">
        <f t="array" ref="J1266">_xlfn.IFS(Table2[[#This Row],[Current Upsell $ ]]=0,"",Table2[[#This Row],[Current Upsell $ ]]&gt;=400,"High",Table2[[#This Row],[Current Upsell $ ]]&gt;=100,"Medium", Table2[[#This Row],[Current Upsell $ ]]&lt;100,"Low")</f>
        <v/>
      </c>
      <c r="K12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7" spans="1:11" x14ac:dyDescent="0.2">
      <c r="A1267">
        <v>100134</v>
      </c>
      <c r="B1267" t="s">
        <v>0</v>
      </c>
      <c r="C1267">
        <v>1</v>
      </c>
      <c r="D1267">
        <v>2</v>
      </c>
      <c r="E1267">
        <f>IF((Table2[[#This Row],[Number of Users]]-Table2[[#This Row],[Licenses Bought]]) &gt; 0,(Table2[[#This Row],[Number of Users]]-Table2[[#This Row],[Licenses Bought]]),0)</f>
        <v>1</v>
      </c>
      <c r="F1267" s="1">
        <v>44166</v>
      </c>
      <c r="G1267">
        <v>10</v>
      </c>
      <c r="H1267" s="4">
        <v>10</v>
      </c>
      <c r="I1267">
        <f xml:space="preserve"> IF(Table2[[#This Row],[Sales Month]]=MAX(Table2[Sales Month]),Table2[[#This Row],[Upsell $ Per Non-Paying User]]*Table2[[#This Row],[Non-Paying Users]],0)</f>
        <v>0</v>
      </c>
      <c r="J1267" s="7" t="str" cm="1">
        <f t="array" ref="J1267">_xlfn.IFS(Table2[[#This Row],[Current Upsell $ ]]=0,"",Table2[[#This Row],[Current Upsell $ ]]&gt;=400,"High",Table2[[#This Row],[Current Upsell $ ]]&gt;=100,"Medium", Table2[[#This Row],[Current Upsell $ ]]&lt;100,"Low")</f>
        <v/>
      </c>
      <c r="K12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8" spans="1:11" x14ac:dyDescent="0.2">
      <c r="A1268">
        <v>100134</v>
      </c>
      <c r="B1268" t="s">
        <v>0</v>
      </c>
      <c r="C1268">
        <v>1</v>
      </c>
      <c r="D1268">
        <v>2</v>
      </c>
      <c r="E1268">
        <f>IF((Table2[[#This Row],[Number of Users]]-Table2[[#This Row],[Licenses Bought]]) &gt; 0,(Table2[[#This Row],[Number of Users]]-Table2[[#This Row],[Licenses Bought]]),0)</f>
        <v>1</v>
      </c>
      <c r="F1268" s="1">
        <v>44197</v>
      </c>
      <c r="G1268">
        <v>10</v>
      </c>
      <c r="H1268" s="4">
        <v>10</v>
      </c>
      <c r="I1268">
        <f xml:space="preserve"> IF(Table2[[#This Row],[Sales Month]]=MAX(Table2[Sales Month]),Table2[[#This Row],[Upsell $ Per Non-Paying User]]*Table2[[#This Row],[Non-Paying Users]],0)</f>
        <v>0</v>
      </c>
      <c r="J1268" s="7" t="str" cm="1">
        <f t="array" ref="J1268">_xlfn.IFS(Table2[[#This Row],[Current Upsell $ ]]=0,"",Table2[[#This Row],[Current Upsell $ ]]&gt;=400,"High",Table2[[#This Row],[Current Upsell $ ]]&gt;=100,"Medium", Table2[[#This Row],[Current Upsell $ ]]&lt;100,"Low")</f>
        <v/>
      </c>
      <c r="K12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69" spans="1:11" x14ac:dyDescent="0.2">
      <c r="A1269">
        <v>100134</v>
      </c>
      <c r="B1269" t="s">
        <v>0</v>
      </c>
      <c r="C1269">
        <v>1</v>
      </c>
      <c r="D1269">
        <v>1</v>
      </c>
      <c r="E1269">
        <f>IF((Table2[[#This Row],[Number of Users]]-Table2[[#This Row],[Licenses Bought]]) &gt; 0,(Table2[[#This Row],[Number of Users]]-Table2[[#This Row],[Licenses Bought]]),0)</f>
        <v>0</v>
      </c>
      <c r="F1269" s="1">
        <v>44228</v>
      </c>
      <c r="G1269">
        <v>10</v>
      </c>
      <c r="H1269" s="4">
        <v>10</v>
      </c>
      <c r="I1269">
        <f xml:space="preserve"> IF(Table2[[#This Row],[Sales Month]]=MAX(Table2[Sales Month]),Table2[[#This Row],[Upsell $ Per Non-Paying User]]*Table2[[#This Row],[Non-Paying Users]],0)</f>
        <v>0</v>
      </c>
      <c r="J1269" s="7" t="str" cm="1">
        <f t="array" ref="J1269">_xlfn.IFS(Table2[[#This Row],[Current Upsell $ ]]=0,"",Table2[[#This Row],[Current Upsell $ ]]&gt;=400,"High",Table2[[#This Row],[Current Upsell $ ]]&gt;=100,"Medium", Table2[[#This Row],[Current Upsell $ ]]&lt;100,"Low")</f>
        <v/>
      </c>
      <c r="K12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0" spans="1:11" x14ac:dyDescent="0.2">
      <c r="A1270">
        <v>100134</v>
      </c>
      <c r="B1270" t="s">
        <v>0</v>
      </c>
      <c r="C1270">
        <v>1</v>
      </c>
      <c r="D1270">
        <v>2</v>
      </c>
      <c r="E1270">
        <f>IF((Table2[[#This Row],[Number of Users]]-Table2[[#This Row],[Licenses Bought]]) &gt; 0,(Table2[[#This Row],[Number of Users]]-Table2[[#This Row],[Licenses Bought]]),0)</f>
        <v>1</v>
      </c>
      <c r="F1270" s="1">
        <v>44256</v>
      </c>
      <c r="G1270">
        <v>10</v>
      </c>
      <c r="H1270" s="4">
        <v>10</v>
      </c>
      <c r="I1270">
        <f xml:space="preserve"> IF(Table2[[#This Row],[Sales Month]]=MAX(Table2[Sales Month]),Table2[[#This Row],[Upsell $ Per Non-Paying User]]*Table2[[#This Row],[Non-Paying Users]],0)</f>
        <v>0</v>
      </c>
      <c r="J1270" s="7" t="str" cm="1">
        <f t="array" ref="J1270">_xlfn.IFS(Table2[[#This Row],[Current Upsell $ ]]=0,"",Table2[[#This Row],[Current Upsell $ ]]&gt;=400,"High",Table2[[#This Row],[Current Upsell $ ]]&gt;=100,"Medium", Table2[[#This Row],[Current Upsell $ ]]&lt;100,"Low")</f>
        <v/>
      </c>
      <c r="K12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1" spans="1:11" x14ac:dyDescent="0.2">
      <c r="A1271">
        <v>100134</v>
      </c>
      <c r="B1271" t="s">
        <v>0</v>
      </c>
      <c r="C1271">
        <v>1</v>
      </c>
      <c r="D1271">
        <v>2</v>
      </c>
      <c r="E1271">
        <f>IF((Table2[[#This Row],[Number of Users]]-Table2[[#This Row],[Licenses Bought]]) &gt; 0,(Table2[[#This Row],[Number of Users]]-Table2[[#This Row],[Licenses Bought]]),0)</f>
        <v>1</v>
      </c>
      <c r="F1271" s="1">
        <v>44287</v>
      </c>
      <c r="G1271">
        <v>10</v>
      </c>
      <c r="H1271" s="4">
        <v>10</v>
      </c>
      <c r="I1271">
        <f xml:space="preserve"> IF(Table2[[#This Row],[Sales Month]]=MAX(Table2[Sales Month]),Table2[[#This Row],[Upsell $ Per Non-Paying User]]*Table2[[#This Row],[Non-Paying Users]],0)</f>
        <v>0</v>
      </c>
      <c r="J1271" s="7" t="str" cm="1">
        <f t="array" ref="J1271">_xlfn.IFS(Table2[[#This Row],[Current Upsell $ ]]=0,"",Table2[[#This Row],[Current Upsell $ ]]&gt;=400,"High",Table2[[#This Row],[Current Upsell $ ]]&gt;=100,"Medium", Table2[[#This Row],[Current Upsell $ ]]&lt;100,"Low")</f>
        <v/>
      </c>
      <c r="K12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2" spans="1:11" x14ac:dyDescent="0.2">
      <c r="A1272">
        <v>100134</v>
      </c>
      <c r="B1272" t="s">
        <v>0</v>
      </c>
      <c r="C1272">
        <v>1</v>
      </c>
      <c r="D1272">
        <v>2</v>
      </c>
      <c r="E1272">
        <f>IF((Table2[[#This Row],[Number of Users]]-Table2[[#This Row],[Licenses Bought]]) &gt; 0,(Table2[[#This Row],[Number of Users]]-Table2[[#This Row],[Licenses Bought]]),0)</f>
        <v>1</v>
      </c>
      <c r="F1272" s="1">
        <v>44317</v>
      </c>
      <c r="G1272">
        <v>10</v>
      </c>
      <c r="H1272" s="4">
        <v>10</v>
      </c>
      <c r="I1272">
        <f xml:space="preserve"> IF(Table2[[#This Row],[Sales Month]]=MAX(Table2[Sales Month]),Table2[[#This Row],[Upsell $ Per Non-Paying User]]*Table2[[#This Row],[Non-Paying Users]],0)</f>
        <v>0</v>
      </c>
      <c r="J1272" s="7" t="str" cm="1">
        <f t="array" ref="J1272">_xlfn.IFS(Table2[[#This Row],[Current Upsell $ ]]=0,"",Table2[[#This Row],[Current Upsell $ ]]&gt;=400,"High",Table2[[#This Row],[Current Upsell $ ]]&gt;=100,"Medium", Table2[[#This Row],[Current Upsell $ ]]&lt;100,"Low")</f>
        <v/>
      </c>
      <c r="K12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3" spans="1:11" x14ac:dyDescent="0.2">
      <c r="A1273">
        <v>100135</v>
      </c>
      <c r="B1273" t="s">
        <v>3</v>
      </c>
      <c r="C1273">
        <v>0</v>
      </c>
      <c r="D1273">
        <v>2</v>
      </c>
      <c r="E1273">
        <f>IF((Table2[[#This Row],[Number of Users]]-Table2[[#This Row],[Licenses Bought]]) &gt; 0,(Table2[[#This Row],[Number of Users]]-Table2[[#This Row],[Licenses Bought]]),0)</f>
        <v>2</v>
      </c>
      <c r="F1273" s="1">
        <v>44075</v>
      </c>
      <c r="G1273">
        <v>0</v>
      </c>
      <c r="H1273" s="4">
        <v>10</v>
      </c>
      <c r="I1273">
        <f xml:space="preserve"> IF(Table2[[#This Row],[Sales Month]]=MAX(Table2[Sales Month]),Table2[[#This Row],[Upsell $ Per Non-Paying User]]*Table2[[#This Row],[Non-Paying Users]],0)</f>
        <v>0</v>
      </c>
      <c r="J1273" s="7" t="str" cm="1">
        <f t="array" ref="J1273">_xlfn.IFS(Table2[[#This Row],[Current Upsell $ ]]=0,"",Table2[[#This Row],[Current Upsell $ ]]&gt;=400,"High",Table2[[#This Row],[Current Upsell $ ]]&gt;=100,"Medium", Table2[[#This Row],[Current Upsell $ ]]&lt;100,"Low")</f>
        <v/>
      </c>
      <c r="K12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4" spans="1:11" x14ac:dyDescent="0.2">
      <c r="A1274">
        <v>100135</v>
      </c>
      <c r="B1274" t="s">
        <v>3</v>
      </c>
      <c r="C1274">
        <v>0</v>
      </c>
      <c r="D1274">
        <v>2</v>
      </c>
      <c r="E1274">
        <f>IF((Table2[[#This Row],[Number of Users]]-Table2[[#This Row],[Licenses Bought]]) &gt; 0,(Table2[[#This Row],[Number of Users]]-Table2[[#This Row],[Licenses Bought]]),0)</f>
        <v>2</v>
      </c>
      <c r="F1274" s="1">
        <v>44105</v>
      </c>
      <c r="G1274">
        <v>0</v>
      </c>
      <c r="H1274" s="4">
        <v>10</v>
      </c>
      <c r="I1274">
        <f xml:space="preserve"> IF(Table2[[#This Row],[Sales Month]]=MAX(Table2[Sales Month]),Table2[[#This Row],[Upsell $ Per Non-Paying User]]*Table2[[#This Row],[Non-Paying Users]],0)</f>
        <v>0</v>
      </c>
      <c r="J1274" s="7" t="str" cm="1">
        <f t="array" ref="J1274">_xlfn.IFS(Table2[[#This Row],[Current Upsell $ ]]=0,"",Table2[[#This Row],[Current Upsell $ ]]&gt;=400,"High",Table2[[#This Row],[Current Upsell $ ]]&gt;=100,"Medium", Table2[[#This Row],[Current Upsell $ ]]&lt;100,"Low")</f>
        <v/>
      </c>
      <c r="K12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5" spans="1:11" x14ac:dyDescent="0.2">
      <c r="A1275">
        <v>100135</v>
      </c>
      <c r="B1275" t="s">
        <v>3</v>
      </c>
      <c r="C1275">
        <v>0</v>
      </c>
      <c r="D1275">
        <v>2</v>
      </c>
      <c r="E1275">
        <f>IF((Table2[[#This Row],[Number of Users]]-Table2[[#This Row],[Licenses Bought]]) &gt; 0,(Table2[[#This Row],[Number of Users]]-Table2[[#This Row],[Licenses Bought]]),0)</f>
        <v>2</v>
      </c>
      <c r="F1275" s="1">
        <v>44136</v>
      </c>
      <c r="G1275">
        <v>0</v>
      </c>
      <c r="H1275" s="4">
        <v>10</v>
      </c>
      <c r="I1275">
        <f xml:space="preserve"> IF(Table2[[#This Row],[Sales Month]]=MAX(Table2[Sales Month]),Table2[[#This Row],[Upsell $ Per Non-Paying User]]*Table2[[#This Row],[Non-Paying Users]],0)</f>
        <v>0</v>
      </c>
      <c r="J1275" s="7" t="str" cm="1">
        <f t="array" ref="J1275">_xlfn.IFS(Table2[[#This Row],[Current Upsell $ ]]=0,"",Table2[[#This Row],[Current Upsell $ ]]&gt;=400,"High",Table2[[#This Row],[Current Upsell $ ]]&gt;=100,"Medium", Table2[[#This Row],[Current Upsell $ ]]&lt;100,"Low")</f>
        <v/>
      </c>
      <c r="K12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6" spans="1:11" x14ac:dyDescent="0.2">
      <c r="A1276">
        <v>100135</v>
      </c>
      <c r="B1276" t="s">
        <v>3</v>
      </c>
      <c r="C1276">
        <v>0</v>
      </c>
      <c r="D1276">
        <v>2</v>
      </c>
      <c r="E1276">
        <f>IF((Table2[[#This Row],[Number of Users]]-Table2[[#This Row],[Licenses Bought]]) &gt; 0,(Table2[[#This Row],[Number of Users]]-Table2[[#This Row],[Licenses Bought]]),0)</f>
        <v>2</v>
      </c>
      <c r="F1276" s="1">
        <v>44166</v>
      </c>
      <c r="G1276">
        <v>0</v>
      </c>
      <c r="H1276" s="4">
        <v>10</v>
      </c>
      <c r="I1276">
        <f xml:space="preserve"> IF(Table2[[#This Row],[Sales Month]]=MAX(Table2[Sales Month]),Table2[[#This Row],[Upsell $ Per Non-Paying User]]*Table2[[#This Row],[Non-Paying Users]],0)</f>
        <v>0</v>
      </c>
      <c r="J1276" s="7" t="str" cm="1">
        <f t="array" ref="J1276">_xlfn.IFS(Table2[[#This Row],[Current Upsell $ ]]=0,"",Table2[[#This Row],[Current Upsell $ ]]&gt;=400,"High",Table2[[#This Row],[Current Upsell $ ]]&gt;=100,"Medium", Table2[[#This Row],[Current Upsell $ ]]&lt;100,"Low")</f>
        <v/>
      </c>
      <c r="K12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7" spans="1:11" x14ac:dyDescent="0.2">
      <c r="A1277">
        <v>100135</v>
      </c>
      <c r="B1277" t="s">
        <v>3</v>
      </c>
      <c r="C1277">
        <v>0</v>
      </c>
      <c r="D1277">
        <v>2</v>
      </c>
      <c r="E1277">
        <f>IF((Table2[[#This Row],[Number of Users]]-Table2[[#This Row],[Licenses Bought]]) &gt; 0,(Table2[[#This Row],[Number of Users]]-Table2[[#This Row],[Licenses Bought]]),0)</f>
        <v>2</v>
      </c>
      <c r="F1277" s="1">
        <v>44197</v>
      </c>
      <c r="G1277">
        <v>0</v>
      </c>
      <c r="H1277" s="4">
        <v>10</v>
      </c>
      <c r="I1277">
        <f xml:space="preserve"> IF(Table2[[#This Row],[Sales Month]]=MAX(Table2[Sales Month]),Table2[[#This Row],[Upsell $ Per Non-Paying User]]*Table2[[#This Row],[Non-Paying Users]],0)</f>
        <v>0</v>
      </c>
      <c r="J1277" s="7" t="str" cm="1">
        <f t="array" ref="J1277">_xlfn.IFS(Table2[[#This Row],[Current Upsell $ ]]=0,"",Table2[[#This Row],[Current Upsell $ ]]&gt;=400,"High",Table2[[#This Row],[Current Upsell $ ]]&gt;=100,"Medium", Table2[[#This Row],[Current Upsell $ ]]&lt;100,"Low")</f>
        <v/>
      </c>
      <c r="K12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8" spans="1:11" x14ac:dyDescent="0.2">
      <c r="A1278">
        <v>100135</v>
      </c>
      <c r="B1278" t="s">
        <v>3</v>
      </c>
      <c r="C1278">
        <v>0</v>
      </c>
      <c r="D1278">
        <v>2</v>
      </c>
      <c r="E1278">
        <f>IF((Table2[[#This Row],[Number of Users]]-Table2[[#This Row],[Licenses Bought]]) &gt; 0,(Table2[[#This Row],[Number of Users]]-Table2[[#This Row],[Licenses Bought]]),0)</f>
        <v>2</v>
      </c>
      <c r="F1278" s="1">
        <v>44228</v>
      </c>
      <c r="G1278">
        <v>0</v>
      </c>
      <c r="H1278" s="4">
        <v>10</v>
      </c>
      <c r="I1278">
        <f xml:space="preserve"> IF(Table2[[#This Row],[Sales Month]]=MAX(Table2[Sales Month]),Table2[[#This Row],[Upsell $ Per Non-Paying User]]*Table2[[#This Row],[Non-Paying Users]],0)</f>
        <v>0</v>
      </c>
      <c r="J1278" s="7" t="str" cm="1">
        <f t="array" ref="J1278">_xlfn.IFS(Table2[[#This Row],[Current Upsell $ ]]=0,"",Table2[[#This Row],[Current Upsell $ ]]&gt;=400,"High",Table2[[#This Row],[Current Upsell $ ]]&gt;=100,"Medium", Table2[[#This Row],[Current Upsell $ ]]&lt;100,"Low")</f>
        <v/>
      </c>
      <c r="K12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79" spans="1:11" x14ac:dyDescent="0.2">
      <c r="A1279">
        <v>100135</v>
      </c>
      <c r="B1279" t="s">
        <v>3</v>
      </c>
      <c r="C1279">
        <v>0</v>
      </c>
      <c r="D1279">
        <v>2</v>
      </c>
      <c r="E1279">
        <f>IF((Table2[[#This Row],[Number of Users]]-Table2[[#This Row],[Licenses Bought]]) &gt; 0,(Table2[[#This Row],[Number of Users]]-Table2[[#This Row],[Licenses Bought]]),0)</f>
        <v>2</v>
      </c>
      <c r="F1279" s="1">
        <v>44256</v>
      </c>
      <c r="G1279">
        <v>0</v>
      </c>
      <c r="H1279" s="4">
        <v>10</v>
      </c>
      <c r="I1279">
        <f xml:space="preserve"> IF(Table2[[#This Row],[Sales Month]]=MAX(Table2[Sales Month]),Table2[[#This Row],[Upsell $ Per Non-Paying User]]*Table2[[#This Row],[Non-Paying Users]],0)</f>
        <v>0</v>
      </c>
      <c r="J1279" s="7" t="str" cm="1">
        <f t="array" ref="J1279">_xlfn.IFS(Table2[[#This Row],[Current Upsell $ ]]=0,"",Table2[[#This Row],[Current Upsell $ ]]&gt;=400,"High",Table2[[#This Row],[Current Upsell $ ]]&gt;=100,"Medium", Table2[[#This Row],[Current Upsell $ ]]&lt;100,"Low")</f>
        <v/>
      </c>
      <c r="K12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0" spans="1:11" x14ac:dyDescent="0.2">
      <c r="A1280">
        <v>100135</v>
      </c>
      <c r="B1280" t="s">
        <v>3</v>
      </c>
      <c r="C1280">
        <v>0</v>
      </c>
      <c r="D1280">
        <v>2</v>
      </c>
      <c r="E1280">
        <f>IF((Table2[[#This Row],[Number of Users]]-Table2[[#This Row],[Licenses Bought]]) &gt; 0,(Table2[[#This Row],[Number of Users]]-Table2[[#This Row],[Licenses Bought]]),0)</f>
        <v>2</v>
      </c>
      <c r="F1280" s="1">
        <v>44287</v>
      </c>
      <c r="G1280">
        <v>0</v>
      </c>
      <c r="H1280" s="4">
        <v>10</v>
      </c>
      <c r="I1280">
        <f xml:space="preserve"> IF(Table2[[#This Row],[Sales Month]]=MAX(Table2[Sales Month]),Table2[[#This Row],[Upsell $ Per Non-Paying User]]*Table2[[#This Row],[Non-Paying Users]],0)</f>
        <v>0</v>
      </c>
      <c r="J1280" s="7" t="str" cm="1">
        <f t="array" ref="J1280">_xlfn.IFS(Table2[[#This Row],[Current Upsell $ ]]=0,"",Table2[[#This Row],[Current Upsell $ ]]&gt;=400,"High",Table2[[#This Row],[Current Upsell $ ]]&gt;=100,"Medium", Table2[[#This Row],[Current Upsell $ ]]&lt;100,"Low")</f>
        <v/>
      </c>
      <c r="K12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1" spans="1:11" x14ac:dyDescent="0.2">
      <c r="A1281">
        <v>100135</v>
      </c>
      <c r="B1281" t="s">
        <v>3</v>
      </c>
      <c r="C1281">
        <v>0</v>
      </c>
      <c r="D1281">
        <v>2</v>
      </c>
      <c r="E1281">
        <f>IF((Table2[[#This Row],[Number of Users]]-Table2[[#This Row],[Licenses Bought]]) &gt; 0,(Table2[[#This Row],[Number of Users]]-Table2[[#This Row],[Licenses Bought]]),0)</f>
        <v>2</v>
      </c>
      <c r="F1281" s="1">
        <v>44317</v>
      </c>
      <c r="G1281">
        <v>0</v>
      </c>
      <c r="H1281" s="4">
        <v>10</v>
      </c>
      <c r="I1281">
        <f xml:space="preserve"> IF(Table2[[#This Row],[Sales Month]]=MAX(Table2[Sales Month]),Table2[[#This Row],[Upsell $ Per Non-Paying User]]*Table2[[#This Row],[Non-Paying Users]],0)</f>
        <v>0</v>
      </c>
      <c r="J1281" s="7" t="str" cm="1">
        <f t="array" ref="J1281">_xlfn.IFS(Table2[[#This Row],[Current Upsell $ ]]=0,"",Table2[[#This Row],[Current Upsell $ ]]&gt;=400,"High",Table2[[#This Row],[Current Upsell $ ]]&gt;=100,"Medium", Table2[[#This Row],[Current Upsell $ ]]&lt;100,"Low")</f>
        <v/>
      </c>
      <c r="K12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2" spans="1:11" x14ac:dyDescent="0.2">
      <c r="A1282">
        <v>100136</v>
      </c>
      <c r="B1282" t="s">
        <v>3</v>
      </c>
      <c r="C1282">
        <v>0</v>
      </c>
      <c r="D1282">
        <v>1</v>
      </c>
      <c r="E1282">
        <f>IF((Table2[[#This Row],[Number of Users]]-Table2[[#This Row],[Licenses Bought]]) &gt; 0,(Table2[[#This Row],[Number of Users]]-Table2[[#This Row],[Licenses Bought]]),0)</f>
        <v>1</v>
      </c>
      <c r="F1282" s="1">
        <v>44075</v>
      </c>
      <c r="G1282">
        <v>0</v>
      </c>
      <c r="H1282" s="4">
        <v>10</v>
      </c>
      <c r="I1282">
        <f xml:space="preserve"> IF(Table2[[#This Row],[Sales Month]]=MAX(Table2[Sales Month]),Table2[[#This Row],[Upsell $ Per Non-Paying User]]*Table2[[#This Row],[Non-Paying Users]],0)</f>
        <v>0</v>
      </c>
      <c r="J1282" s="7" t="str" cm="1">
        <f t="array" ref="J1282">_xlfn.IFS(Table2[[#This Row],[Current Upsell $ ]]=0,"",Table2[[#This Row],[Current Upsell $ ]]&gt;=400,"High",Table2[[#This Row],[Current Upsell $ ]]&gt;=100,"Medium", Table2[[#This Row],[Current Upsell $ ]]&lt;100,"Low")</f>
        <v/>
      </c>
      <c r="K12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3" spans="1:11" x14ac:dyDescent="0.2">
      <c r="A1283">
        <v>100136</v>
      </c>
      <c r="B1283" t="s">
        <v>3</v>
      </c>
      <c r="C1283">
        <v>0</v>
      </c>
      <c r="D1283">
        <v>1</v>
      </c>
      <c r="E1283">
        <f>IF((Table2[[#This Row],[Number of Users]]-Table2[[#This Row],[Licenses Bought]]) &gt; 0,(Table2[[#This Row],[Number of Users]]-Table2[[#This Row],[Licenses Bought]]),0)</f>
        <v>1</v>
      </c>
      <c r="F1283" s="1">
        <v>44105</v>
      </c>
      <c r="G1283">
        <v>0</v>
      </c>
      <c r="H1283" s="4">
        <v>10</v>
      </c>
      <c r="I1283">
        <f xml:space="preserve"> IF(Table2[[#This Row],[Sales Month]]=MAX(Table2[Sales Month]),Table2[[#This Row],[Upsell $ Per Non-Paying User]]*Table2[[#This Row],[Non-Paying Users]],0)</f>
        <v>0</v>
      </c>
      <c r="J1283" s="7" t="str" cm="1">
        <f t="array" ref="J1283">_xlfn.IFS(Table2[[#This Row],[Current Upsell $ ]]=0,"",Table2[[#This Row],[Current Upsell $ ]]&gt;=400,"High",Table2[[#This Row],[Current Upsell $ ]]&gt;=100,"Medium", Table2[[#This Row],[Current Upsell $ ]]&lt;100,"Low")</f>
        <v/>
      </c>
      <c r="K12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4" spans="1:11" x14ac:dyDescent="0.2">
      <c r="A1284">
        <v>100136</v>
      </c>
      <c r="B1284" t="s">
        <v>3</v>
      </c>
      <c r="C1284">
        <v>0</v>
      </c>
      <c r="D1284">
        <v>2</v>
      </c>
      <c r="E1284">
        <f>IF((Table2[[#This Row],[Number of Users]]-Table2[[#This Row],[Licenses Bought]]) &gt; 0,(Table2[[#This Row],[Number of Users]]-Table2[[#This Row],[Licenses Bought]]),0)</f>
        <v>2</v>
      </c>
      <c r="F1284" s="1">
        <v>44136</v>
      </c>
      <c r="G1284">
        <v>0</v>
      </c>
      <c r="H1284" s="4">
        <v>10</v>
      </c>
      <c r="I1284">
        <f xml:space="preserve"> IF(Table2[[#This Row],[Sales Month]]=MAX(Table2[Sales Month]),Table2[[#This Row],[Upsell $ Per Non-Paying User]]*Table2[[#This Row],[Non-Paying Users]],0)</f>
        <v>0</v>
      </c>
      <c r="J1284" s="7" t="str" cm="1">
        <f t="array" ref="J1284">_xlfn.IFS(Table2[[#This Row],[Current Upsell $ ]]=0,"",Table2[[#This Row],[Current Upsell $ ]]&gt;=400,"High",Table2[[#This Row],[Current Upsell $ ]]&gt;=100,"Medium", Table2[[#This Row],[Current Upsell $ ]]&lt;100,"Low")</f>
        <v/>
      </c>
      <c r="K12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5" spans="1:11" x14ac:dyDescent="0.2">
      <c r="A1285">
        <v>100136</v>
      </c>
      <c r="B1285" t="s">
        <v>3</v>
      </c>
      <c r="C1285">
        <v>0</v>
      </c>
      <c r="D1285">
        <v>2</v>
      </c>
      <c r="E1285">
        <f>IF((Table2[[#This Row],[Number of Users]]-Table2[[#This Row],[Licenses Bought]]) &gt; 0,(Table2[[#This Row],[Number of Users]]-Table2[[#This Row],[Licenses Bought]]),0)</f>
        <v>2</v>
      </c>
      <c r="F1285" s="1">
        <v>44166</v>
      </c>
      <c r="G1285">
        <v>0</v>
      </c>
      <c r="H1285" s="4">
        <v>10</v>
      </c>
      <c r="I1285">
        <f xml:space="preserve"> IF(Table2[[#This Row],[Sales Month]]=MAX(Table2[Sales Month]),Table2[[#This Row],[Upsell $ Per Non-Paying User]]*Table2[[#This Row],[Non-Paying Users]],0)</f>
        <v>0</v>
      </c>
      <c r="J1285" s="7" t="str" cm="1">
        <f t="array" ref="J1285">_xlfn.IFS(Table2[[#This Row],[Current Upsell $ ]]=0,"",Table2[[#This Row],[Current Upsell $ ]]&gt;=400,"High",Table2[[#This Row],[Current Upsell $ ]]&gt;=100,"Medium", Table2[[#This Row],[Current Upsell $ ]]&lt;100,"Low")</f>
        <v/>
      </c>
      <c r="K12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6" spans="1:11" x14ac:dyDescent="0.2">
      <c r="A1286">
        <v>100136</v>
      </c>
      <c r="B1286" t="s">
        <v>3</v>
      </c>
      <c r="C1286">
        <v>0</v>
      </c>
      <c r="D1286">
        <v>2</v>
      </c>
      <c r="E1286">
        <f>IF((Table2[[#This Row],[Number of Users]]-Table2[[#This Row],[Licenses Bought]]) &gt; 0,(Table2[[#This Row],[Number of Users]]-Table2[[#This Row],[Licenses Bought]]),0)</f>
        <v>2</v>
      </c>
      <c r="F1286" s="1">
        <v>44197</v>
      </c>
      <c r="G1286">
        <v>0</v>
      </c>
      <c r="H1286" s="4">
        <v>10</v>
      </c>
      <c r="I1286">
        <f xml:space="preserve"> IF(Table2[[#This Row],[Sales Month]]=MAX(Table2[Sales Month]),Table2[[#This Row],[Upsell $ Per Non-Paying User]]*Table2[[#This Row],[Non-Paying Users]],0)</f>
        <v>0</v>
      </c>
      <c r="J1286" s="7" t="str" cm="1">
        <f t="array" ref="J1286">_xlfn.IFS(Table2[[#This Row],[Current Upsell $ ]]=0,"",Table2[[#This Row],[Current Upsell $ ]]&gt;=400,"High",Table2[[#This Row],[Current Upsell $ ]]&gt;=100,"Medium", Table2[[#This Row],[Current Upsell $ ]]&lt;100,"Low")</f>
        <v/>
      </c>
      <c r="K12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7" spans="1:11" x14ac:dyDescent="0.2">
      <c r="A1287">
        <v>100137</v>
      </c>
      <c r="B1287" t="s">
        <v>3</v>
      </c>
      <c r="C1287">
        <v>0</v>
      </c>
      <c r="D1287">
        <v>2</v>
      </c>
      <c r="E1287">
        <f>IF((Table2[[#This Row],[Number of Users]]-Table2[[#This Row],[Licenses Bought]]) &gt; 0,(Table2[[#This Row],[Number of Users]]-Table2[[#This Row],[Licenses Bought]]),0)</f>
        <v>2</v>
      </c>
      <c r="F1287" s="1">
        <v>44075</v>
      </c>
      <c r="G1287">
        <v>0</v>
      </c>
      <c r="H1287" s="4">
        <v>10</v>
      </c>
      <c r="I1287">
        <f xml:space="preserve"> IF(Table2[[#This Row],[Sales Month]]=MAX(Table2[Sales Month]),Table2[[#This Row],[Upsell $ Per Non-Paying User]]*Table2[[#This Row],[Non-Paying Users]],0)</f>
        <v>0</v>
      </c>
      <c r="J1287" s="7" t="str" cm="1">
        <f t="array" ref="J1287">_xlfn.IFS(Table2[[#This Row],[Current Upsell $ ]]=0,"",Table2[[#This Row],[Current Upsell $ ]]&gt;=400,"High",Table2[[#This Row],[Current Upsell $ ]]&gt;=100,"Medium", Table2[[#This Row],[Current Upsell $ ]]&lt;100,"Low")</f>
        <v/>
      </c>
      <c r="K12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8" spans="1:11" x14ac:dyDescent="0.2">
      <c r="A1288">
        <v>100137</v>
      </c>
      <c r="B1288" t="s">
        <v>3</v>
      </c>
      <c r="C1288">
        <v>0</v>
      </c>
      <c r="D1288">
        <v>2</v>
      </c>
      <c r="E1288">
        <f>IF((Table2[[#This Row],[Number of Users]]-Table2[[#This Row],[Licenses Bought]]) &gt; 0,(Table2[[#This Row],[Number of Users]]-Table2[[#This Row],[Licenses Bought]]),0)</f>
        <v>2</v>
      </c>
      <c r="F1288" s="1">
        <v>44105</v>
      </c>
      <c r="G1288">
        <v>0</v>
      </c>
      <c r="H1288" s="4">
        <v>10</v>
      </c>
      <c r="I1288">
        <f xml:space="preserve"> IF(Table2[[#This Row],[Sales Month]]=MAX(Table2[Sales Month]),Table2[[#This Row],[Upsell $ Per Non-Paying User]]*Table2[[#This Row],[Non-Paying Users]],0)</f>
        <v>0</v>
      </c>
      <c r="J1288" s="7" t="str" cm="1">
        <f t="array" ref="J1288">_xlfn.IFS(Table2[[#This Row],[Current Upsell $ ]]=0,"",Table2[[#This Row],[Current Upsell $ ]]&gt;=400,"High",Table2[[#This Row],[Current Upsell $ ]]&gt;=100,"Medium", Table2[[#This Row],[Current Upsell $ ]]&lt;100,"Low")</f>
        <v/>
      </c>
      <c r="K12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89" spans="1:11" x14ac:dyDescent="0.2">
      <c r="A1289">
        <v>100137</v>
      </c>
      <c r="B1289" t="s">
        <v>3</v>
      </c>
      <c r="C1289">
        <v>0</v>
      </c>
      <c r="D1289">
        <v>2</v>
      </c>
      <c r="E1289">
        <f>IF((Table2[[#This Row],[Number of Users]]-Table2[[#This Row],[Licenses Bought]]) &gt; 0,(Table2[[#This Row],[Number of Users]]-Table2[[#This Row],[Licenses Bought]]),0)</f>
        <v>2</v>
      </c>
      <c r="F1289" s="1">
        <v>44136</v>
      </c>
      <c r="G1289">
        <v>0</v>
      </c>
      <c r="H1289" s="4">
        <v>10</v>
      </c>
      <c r="I1289">
        <f xml:space="preserve"> IF(Table2[[#This Row],[Sales Month]]=MAX(Table2[Sales Month]),Table2[[#This Row],[Upsell $ Per Non-Paying User]]*Table2[[#This Row],[Non-Paying Users]],0)</f>
        <v>0</v>
      </c>
      <c r="J1289" s="7" t="str" cm="1">
        <f t="array" ref="J1289">_xlfn.IFS(Table2[[#This Row],[Current Upsell $ ]]=0,"",Table2[[#This Row],[Current Upsell $ ]]&gt;=400,"High",Table2[[#This Row],[Current Upsell $ ]]&gt;=100,"Medium", Table2[[#This Row],[Current Upsell $ ]]&lt;100,"Low")</f>
        <v/>
      </c>
      <c r="K12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0" spans="1:11" x14ac:dyDescent="0.2">
      <c r="A1290">
        <v>100137</v>
      </c>
      <c r="B1290" t="s">
        <v>3</v>
      </c>
      <c r="C1290">
        <v>0</v>
      </c>
      <c r="D1290">
        <v>2</v>
      </c>
      <c r="E1290">
        <f>IF((Table2[[#This Row],[Number of Users]]-Table2[[#This Row],[Licenses Bought]]) &gt; 0,(Table2[[#This Row],[Number of Users]]-Table2[[#This Row],[Licenses Bought]]),0)</f>
        <v>2</v>
      </c>
      <c r="F1290" s="1">
        <v>44166</v>
      </c>
      <c r="G1290">
        <v>0</v>
      </c>
      <c r="H1290" s="4">
        <v>10</v>
      </c>
      <c r="I1290">
        <f xml:space="preserve"> IF(Table2[[#This Row],[Sales Month]]=MAX(Table2[Sales Month]),Table2[[#This Row],[Upsell $ Per Non-Paying User]]*Table2[[#This Row],[Non-Paying Users]],0)</f>
        <v>0</v>
      </c>
      <c r="J1290" s="7" t="str" cm="1">
        <f t="array" ref="J1290">_xlfn.IFS(Table2[[#This Row],[Current Upsell $ ]]=0,"",Table2[[#This Row],[Current Upsell $ ]]&gt;=400,"High",Table2[[#This Row],[Current Upsell $ ]]&gt;=100,"Medium", Table2[[#This Row],[Current Upsell $ ]]&lt;100,"Low")</f>
        <v/>
      </c>
      <c r="K12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1" spans="1:11" x14ac:dyDescent="0.2">
      <c r="A1291">
        <v>100137</v>
      </c>
      <c r="B1291" t="s">
        <v>3</v>
      </c>
      <c r="C1291">
        <v>0</v>
      </c>
      <c r="D1291">
        <v>2</v>
      </c>
      <c r="E1291">
        <f>IF((Table2[[#This Row],[Number of Users]]-Table2[[#This Row],[Licenses Bought]]) &gt; 0,(Table2[[#This Row],[Number of Users]]-Table2[[#This Row],[Licenses Bought]]),0)</f>
        <v>2</v>
      </c>
      <c r="F1291" s="1">
        <v>44197</v>
      </c>
      <c r="G1291">
        <v>0</v>
      </c>
      <c r="H1291" s="4">
        <v>10</v>
      </c>
      <c r="I1291">
        <f xml:space="preserve"> IF(Table2[[#This Row],[Sales Month]]=MAX(Table2[Sales Month]),Table2[[#This Row],[Upsell $ Per Non-Paying User]]*Table2[[#This Row],[Non-Paying Users]],0)</f>
        <v>0</v>
      </c>
      <c r="J1291" s="7" t="str" cm="1">
        <f t="array" ref="J1291">_xlfn.IFS(Table2[[#This Row],[Current Upsell $ ]]=0,"",Table2[[#This Row],[Current Upsell $ ]]&gt;=400,"High",Table2[[#This Row],[Current Upsell $ ]]&gt;=100,"Medium", Table2[[#This Row],[Current Upsell $ ]]&lt;100,"Low")</f>
        <v/>
      </c>
      <c r="K12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2" spans="1:11" x14ac:dyDescent="0.2">
      <c r="A1292">
        <v>100137</v>
      </c>
      <c r="B1292" t="s">
        <v>3</v>
      </c>
      <c r="C1292">
        <v>0</v>
      </c>
      <c r="D1292">
        <v>2</v>
      </c>
      <c r="E1292">
        <f>IF((Table2[[#This Row],[Number of Users]]-Table2[[#This Row],[Licenses Bought]]) &gt; 0,(Table2[[#This Row],[Number of Users]]-Table2[[#This Row],[Licenses Bought]]),0)</f>
        <v>2</v>
      </c>
      <c r="F1292" s="1">
        <v>44228</v>
      </c>
      <c r="G1292">
        <v>0</v>
      </c>
      <c r="H1292" s="4">
        <v>10</v>
      </c>
      <c r="I1292">
        <f xml:space="preserve"> IF(Table2[[#This Row],[Sales Month]]=MAX(Table2[Sales Month]),Table2[[#This Row],[Upsell $ Per Non-Paying User]]*Table2[[#This Row],[Non-Paying Users]],0)</f>
        <v>0</v>
      </c>
      <c r="J1292" s="7" t="str" cm="1">
        <f t="array" ref="J1292">_xlfn.IFS(Table2[[#This Row],[Current Upsell $ ]]=0,"",Table2[[#This Row],[Current Upsell $ ]]&gt;=400,"High",Table2[[#This Row],[Current Upsell $ ]]&gt;=100,"Medium", Table2[[#This Row],[Current Upsell $ ]]&lt;100,"Low")</f>
        <v/>
      </c>
      <c r="K12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3" spans="1:11" x14ac:dyDescent="0.2">
      <c r="A1293">
        <v>100137</v>
      </c>
      <c r="B1293" t="s">
        <v>3</v>
      </c>
      <c r="C1293">
        <v>0</v>
      </c>
      <c r="D1293">
        <v>2</v>
      </c>
      <c r="E1293">
        <f>IF((Table2[[#This Row],[Number of Users]]-Table2[[#This Row],[Licenses Bought]]) &gt; 0,(Table2[[#This Row],[Number of Users]]-Table2[[#This Row],[Licenses Bought]]),0)</f>
        <v>2</v>
      </c>
      <c r="F1293" s="1">
        <v>44256</v>
      </c>
      <c r="G1293">
        <v>0</v>
      </c>
      <c r="H1293" s="4">
        <v>10</v>
      </c>
      <c r="I1293">
        <f xml:space="preserve"> IF(Table2[[#This Row],[Sales Month]]=MAX(Table2[Sales Month]),Table2[[#This Row],[Upsell $ Per Non-Paying User]]*Table2[[#This Row],[Non-Paying Users]],0)</f>
        <v>0</v>
      </c>
      <c r="J1293" s="7" t="str" cm="1">
        <f t="array" ref="J1293">_xlfn.IFS(Table2[[#This Row],[Current Upsell $ ]]=0,"",Table2[[#This Row],[Current Upsell $ ]]&gt;=400,"High",Table2[[#This Row],[Current Upsell $ ]]&gt;=100,"Medium", Table2[[#This Row],[Current Upsell $ ]]&lt;100,"Low")</f>
        <v/>
      </c>
      <c r="K12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4" spans="1:11" x14ac:dyDescent="0.2">
      <c r="A1294">
        <v>100137</v>
      </c>
      <c r="B1294" t="s">
        <v>3</v>
      </c>
      <c r="C1294">
        <v>0</v>
      </c>
      <c r="D1294">
        <v>2</v>
      </c>
      <c r="E1294">
        <f>IF((Table2[[#This Row],[Number of Users]]-Table2[[#This Row],[Licenses Bought]]) &gt; 0,(Table2[[#This Row],[Number of Users]]-Table2[[#This Row],[Licenses Bought]]),0)</f>
        <v>2</v>
      </c>
      <c r="F1294" s="1">
        <v>44287</v>
      </c>
      <c r="G1294">
        <v>0</v>
      </c>
      <c r="H1294" s="4">
        <v>10</v>
      </c>
      <c r="I1294">
        <f xml:space="preserve"> IF(Table2[[#This Row],[Sales Month]]=MAX(Table2[Sales Month]),Table2[[#This Row],[Upsell $ Per Non-Paying User]]*Table2[[#This Row],[Non-Paying Users]],0)</f>
        <v>0</v>
      </c>
      <c r="J1294" s="7" t="str" cm="1">
        <f t="array" ref="J1294">_xlfn.IFS(Table2[[#This Row],[Current Upsell $ ]]=0,"",Table2[[#This Row],[Current Upsell $ ]]&gt;=400,"High",Table2[[#This Row],[Current Upsell $ ]]&gt;=100,"Medium", Table2[[#This Row],[Current Upsell $ ]]&lt;100,"Low")</f>
        <v/>
      </c>
      <c r="K12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5" spans="1:11" x14ac:dyDescent="0.2">
      <c r="A1295">
        <v>100138</v>
      </c>
      <c r="B1295" t="s">
        <v>3</v>
      </c>
      <c r="C1295">
        <v>0</v>
      </c>
      <c r="D1295">
        <v>2</v>
      </c>
      <c r="E1295">
        <f>IF((Table2[[#This Row],[Number of Users]]-Table2[[#This Row],[Licenses Bought]]) &gt; 0,(Table2[[#This Row],[Number of Users]]-Table2[[#This Row],[Licenses Bought]]),0)</f>
        <v>2</v>
      </c>
      <c r="F1295" s="1">
        <v>44075</v>
      </c>
      <c r="G1295">
        <v>0</v>
      </c>
      <c r="H1295" s="4">
        <v>10</v>
      </c>
      <c r="I1295">
        <f xml:space="preserve"> IF(Table2[[#This Row],[Sales Month]]=MAX(Table2[Sales Month]),Table2[[#This Row],[Upsell $ Per Non-Paying User]]*Table2[[#This Row],[Non-Paying Users]],0)</f>
        <v>0</v>
      </c>
      <c r="J1295" s="7" t="str" cm="1">
        <f t="array" ref="J1295">_xlfn.IFS(Table2[[#This Row],[Current Upsell $ ]]=0,"",Table2[[#This Row],[Current Upsell $ ]]&gt;=400,"High",Table2[[#This Row],[Current Upsell $ ]]&gt;=100,"Medium", Table2[[#This Row],[Current Upsell $ ]]&lt;100,"Low")</f>
        <v/>
      </c>
      <c r="K12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6" spans="1:11" x14ac:dyDescent="0.2">
      <c r="A1296">
        <v>100138</v>
      </c>
      <c r="B1296" t="s">
        <v>0</v>
      </c>
      <c r="C1296">
        <v>1</v>
      </c>
      <c r="D1296">
        <v>2</v>
      </c>
      <c r="E1296">
        <f>IF((Table2[[#This Row],[Number of Users]]-Table2[[#This Row],[Licenses Bought]]) &gt; 0,(Table2[[#This Row],[Number of Users]]-Table2[[#This Row],[Licenses Bought]]),0)</f>
        <v>1</v>
      </c>
      <c r="F1296" s="1">
        <v>44105</v>
      </c>
      <c r="G1296">
        <v>10</v>
      </c>
      <c r="H1296" s="4">
        <v>10</v>
      </c>
      <c r="I1296">
        <f xml:space="preserve"> IF(Table2[[#This Row],[Sales Month]]=MAX(Table2[Sales Month]),Table2[[#This Row],[Upsell $ Per Non-Paying User]]*Table2[[#This Row],[Non-Paying Users]],0)</f>
        <v>0</v>
      </c>
      <c r="J1296" s="7" t="str" cm="1">
        <f t="array" ref="J1296">_xlfn.IFS(Table2[[#This Row],[Current Upsell $ ]]=0,"",Table2[[#This Row],[Current Upsell $ ]]&gt;=400,"High",Table2[[#This Row],[Current Upsell $ ]]&gt;=100,"Medium", Table2[[#This Row],[Current Upsell $ ]]&lt;100,"Low")</f>
        <v/>
      </c>
      <c r="K12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7" spans="1:11" x14ac:dyDescent="0.2">
      <c r="A1297">
        <v>100138</v>
      </c>
      <c r="B1297" t="s">
        <v>0</v>
      </c>
      <c r="C1297">
        <v>1</v>
      </c>
      <c r="D1297">
        <v>2</v>
      </c>
      <c r="E1297">
        <f>IF((Table2[[#This Row],[Number of Users]]-Table2[[#This Row],[Licenses Bought]]) &gt; 0,(Table2[[#This Row],[Number of Users]]-Table2[[#This Row],[Licenses Bought]]),0)</f>
        <v>1</v>
      </c>
      <c r="F1297" s="1">
        <v>44136</v>
      </c>
      <c r="G1297">
        <v>10</v>
      </c>
      <c r="H1297" s="4">
        <v>10</v>
      </c>
      <c r="I1297">
        <f xml:space="preserve"> IF(Table2[[#This Row],[Sales Month]]=MAX(Table2[Sales Month]),Table2[[#This Row],[Upsell $ Per Non-Paying User]]*Table2[[#This Row],[Non-Paying Users]],0)</f>
        <v>0</v>
      </c>
      <c r="J1297" s="7" t="str" cm="1">
        <f t="array" ref="J1297">_xlfn.IFS(Table2[[#This Row],[Current Upsell $ ]]=0,"",Table2[[#This Row],[Current Upsell $ ]]&gt;=400,"High",Table2[[#This Row],[Current Upsell $ ]]&gt;=100,"Medium", Table2[[#This Row],[Current Upsell $ ]]&lt;100,"Low")</f>
        <v/>
      </c>
      <c r="K12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8" spans="1:11" x14ac:dyDescent="0.2">
      <c r="A1298">
        <v>100138</v>
      </c>
      <c r="B1298" t="s">
        <v>0</v>
      </c>
      <c r="C1298">
        <v>1</v>
      </c>
      <c r="D1298">
        <v>2</v>
      </c>
      <c r="E1298">
        <f>IF((Table2[[#This Row],[Number of Users]]-Table2[[#This Row],[Licenses Bought]]) &gt; 0,(Table2[[#This Row],[Number of Users]]-Table2[[#This Row],[Licenses Bought]]),0)</f>
        <v>1</v>
      </c>
      <c r="F1298" s="1">
        <v>44166</v>
      </c>
      <c r="G1298">
        <v>10</v>
      </c>
      <c r="H1298" s="4">
        <v>10</v>
      </c>
      <c r="I1298">
        <f xml:space="preserve"> IF(Table2[[#This Row],[Sales Month]]=MAX(Table2[Sales Month]),Table2[[#This Row],[Upsell $ Per Non-Paying User]]*Table2[[#This Row],[Non-Paying Users]],0)</f>
        <v>0</v>
      </c>
      <c r="J1298" s="7" t="str" cm="1">
        <f t="array" ref="J1298">_xlfn.IFS(Table2[[#This Row],[Current Upsell $ ]]=0,"",Table2[[#This Row],[Current Upsell $ ]]&gt;=400,"High",Table2[[#This Row],[Current Upsell $ ]]&gt;=100,"Medium", Table2[[#This Row],[Current Upsell $ ]]&lt;100,"Low")</f>
        <v/>
      </c>
      <c r="K12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299" spans="1:11" x14ac:dyDescent="0.2">
      <c r="A1299">
        <v>100138</v>
      </c>
      <c r="B1299" t="s">
        <v>0</v>
      </c>
      <c r="C1299">
        <v>1</v>
      </c>
      <c r="D1299">
        <v>2</v>
      </c>
      <c r="E1299">
        <f>IF((Table2[[#This Row],[Number of Users]]-Table2[[#This Row],[Licenses Bought]]) &gt; 0,(Table2[[#This Row],[Number of Users]]-Table2[[#This Row],[Licenses Bought]]),0)</f>
        <v>1</v>
      </c>
      <c r="F1299" s="1">
        <v>44197</v>
      </c>
      <c r="G1299">
        <v>10</v>
      </c>
      <c r="H1299" s="4">
        <v>10</v>
      </c>
      <c r="I1299">
        <f xml:space="preserve"> IF(Table2[[#This Row],[Sales Month]]=MAX(Table2[Sales Month]),Table2[[#This Row],[Upsell $ Per Non-Paying User]]*Table2[[#This Row],[Non-Paying Users]],0)</f>
        <v>0</v>
      </c>
      <c r="J1299" s="7" t="str" cm="1">
        <f t="array" ref="J1299">_xlfn.IFS(Table2[[#This Row],[Current Upsell $ ]]=0,"",Table2[[#This Row],[Current Upsell $ ]]&gt;=400,"High",Table2[[#This Row],[Current Upsell $ ]]&gt;=100,"Medium", Table2[[#This Row],[Current Upsell $ ]]&lt;100,"Low")</f>
        <v/>
      </c>
      <c r="K12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0" spans="1:11" x14ac:dyDescent="0.2">
      <c r="A1300">
        <v>100138</v>
      </c>
      <c r="B1300" t="s">
        <v>0</v>
      </c>
      <c r="C1300">
        <v>1</v>
      </c>
      <c r="D1300">
        <v>2</v>
      </c>
      <c r="E1300">
        <f>IF((Table2[[#This Row],[Number of Users]]-Table2[[#This Row],[Licenses Bought]]) &gt; 0,(Table2[[#This Row],[Number of Users]]-Table2[[#This Row],[Licenses Bought]]),0)</f>
        <v>1</v>
      </c>
      <c r="F1300" s="1">
        <v>44228</v>
      </c>
      <c r="G1300">
        <v>10</v>
      </c>
      <c r="H1300" s="4">
        <v>10</v>
      </c>
      <c r="I1300">
        <f xml:space="preserve"> IF(Table2[[#This Row],[Sales Month]]=MAX(Table2[Sales Month]),Table2[[#This Row],[Upsell $ Per Non-Paying User]]*Table2[[#This Row],[Non-Paying Users]],0)</f>
        <v>0</v>
      </c>
      <c r="J1300" s="7" t="str" cm="1">
        <f t="array" ref="J1300">_xlfn.IFS(Table2[[#This Row],[Current Upsell $ ]]=0,"",Table2[[#This Row],[Current Upsell $ ]]&gt;=400,"High",Table2[[#This Row],[Current Upsell $ ]]&gt;=100,"Medium", Table2[[#This Row],[Current Upsell $ ]]&lt;100,"Low")</f>
        <v/>
      </c>
      <c r="K13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1" spans="1:11" x14ac:dyDescent="0.2">
      <c r="A1301">
        <v>100138</v>
      </c>
      <c r="B1301" t="s">
        <v>0</v>
      </c>
      <c r="C1301">
        <v>1</v>
      </c>
      <c r="D1301">
        <v>2</v>
      </c>
      <c r="E1301">
        <f>IF((Table2[[#This Row],[Number of Users]]-Table2[[#This Row],[Licenses Bought]]) &gt; 0,(Table2[[#This Row],[Number of Users]]-Table2[[#This Row],[Licenses Bought]]),0)</f>
        <v>1</v>
      </c>
      <c r="F1301" s="1">
        <v>44256</v>
      </c>
      <c r="G1301">
        <v>10</v>
      </c>
      <c r="H1301" s="4">
        <v>10</v>
      </c>
      <c r="I1301">
        <f xml:space="preserve"> IF(Table2[[#This Row],[Sales Month]]=MAX(Table2[Sales Month]),Table2[[#This Row],[Upsell $ Per Non-Paying User]]*Table2[[#This Row],[Non-Paying Users]],0)</f>
        <v>0</v>
      </c>
      <c r="J1301" s="7" t="str" cm="1">
        <f t="array" ref="J1301">_xlfn.IFS(Table2[[#This Row],[Current Upsell $ ]]=0,"",Table2[[#This Row],[Current Upsell $ ]]&gt;=400,"High",Table2[[#This Row],[Current Upsell $ ]]&gt;=100,"Medium", Table2[[#This Row],[Current Upsell $ ]]&lt;100,"Low")</f>
        <v/>
      </c>
      <c r="K13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2" spans="1:11" x14ac:dyDescent="0.2">
      <c r="A1302">
        <v>100138</v>
      </c>
      <c r="B1302" t="s">
        <v>0</v>
      </c>
      <c r="C1302">
        <v>1</v>
      </c>
      <c r="D1302">
        <v>2</v>
      </c>
      <c r="E1302">
        <f>IF((Table2[[#This Row],[Number of Users]]-Table2[[#This Row],[Licenses Bought]]) &gt; 0,(Table2[[#This Row],[Number of Users]]-Table2[[#This Row],[Licenses Bought]]),0)</f>
        <v>1</v>
      </c>
      <c r="F1302" s="1">
        <v>44287</v>
      </c>
      <c r="G1302">
        <v>10</v>
      </c>
      <c r="H1302" s="4">
        <v>10</v>
      </c>
      <c r="I1302">
        <f xml:space="preserve"> IF(Table2[[#This Row],[Sales Month]]=MAX(Table2[Sales Month]),Table2[[#This Row],[Upsell $ Per Non-Paying User]]*Table2[[#This Row],[Non-Paying Users]],0)</f>
        <v>0</v>
      </c>
      <c r="J1302" s="7" t="str" cm="1">
        <f t="array" ref="J1302">_xlfn.IFS(Table2[[#This Row],[Current Upsell $ ]]=0,"",Table2[[#This Row],[Current Upsell $ ]]&gt;=400,"High",Table2[[#This Row],[Current Upsell $ ]]&gt;=100,"Medium", Table2[[#This Row],[Current Upsell $ ]]&lt;100,"Low")</f>
        <v/>
      </c>
      <c r="K13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3" spans="1:11" x14ac:dyDescent="0.2">
      <c r="A1303">
        <v>100138</v>
      </c>
      <c r="B1303" t="s">
        <v>0</v>
      </c>
      <c r="C1303">
        <v>1</v>
      </c>
      <c r="D1303">
        <v>2</v>
      </c>
      <c r="E1303">
        <f>IF((Table2[[#This Row],[Number of Users]]-Table2[[#This Row],[Licenses Bought]]) &gt; 0,(Table2[[#This Row],[Number of Users]]-Table2[[#This Row],[Licenses Bought]]),0)</f>
        <v>1</v>
      </c>
      <c r="F1303" s="1">
        <v>44317</v>
      </c>
      <c r="G1303">
        <v>10</v>
      </c>
      <c r="H1303" s="4">
        <v>10</v>
      </c>
      <c r="I1303">
        <f xml:space="preserve"> IF(Table2[[#This Row],[Sales Month]]=MAX(Table2[Sales Month]),Table2[[#This Row],[Upsell $ Per Non-Paying User]]*Table2[[#This Row],[Non-Paying Users]],0)</f>
        <v>0</v>
      </c>
      <c r="J1303" s="7" t="str" cm="1">
        <f t="array" ref="J1303">_xlfn.IFS(Table2[[#This Row],[Current Upsell $ ]]=0,"",Table2[[#This Row],[Current Upsell $ ]]&gt;=400,"High",Table2[[#This Row],[Current Upsell $ ]]&gt;=100,"Medium", Table2[[#This Row],[Current Upsell $ ]]&lt;100,"Low")</f>
        <v/>
      </c>
      <c r="K13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4" spans="1:11" x14ac:dyDescent="0.2">
      <c r="A1304">
        <v>100139</v>
      </c>
      <c r="B1304" t="s">
        <v>3</v>
      </c>
      <c r="C1304">
        <v>0</v>
      </c>
      <c r="D1304">
        <v>2</v>
      </c>
      <c r="E1304">
        <f>IF((Table2[[#This Row],[Number of Users]]-Table2[[#This Row],[Licenses Bought]]) &gt; 0,(Table2[[#This Row],[Number of Users]]-Table2[[#This Row],[Licenses Bought]]),0)</f>
        <v>2</v>
      </c>
      <c r="F1304" s="1">
        <v>44075</v>
      </c>
      <c r="G1304">
        <v>0</v>
      </c>
      <c r="H1304" s="4">
        <v>10</v>
      </c>
      <c r="I1304">
        <f xml:space="preserve"> IF(Table2[[#This Row],[Sales Month]]=MAX(Table2[Sales Month]),Table2[[#This Row],[Upsell $ Per Non-Paying User]]*Table2[[#This Row],[Non-Paying Users]],0)</f>
        <v>0</v>
      </c>
      <c r="J1304" s="7" t="str" cm="1">
        <f t="array" ref="J1304">_xlfn.IFS(Table2[[#This Row],[Current Upsell $ ]]=0,"",Table2[[#This Row],[Current Upsell $ ]]&gt;=400,"High",Table2[[#This Row],[Current Upsell $ ]]&gt;=100,"Medium", Table2[[#This Row],[Current Upsell $ ]]&lt;100,"Low")</f>
        <v/>
      </c>
      <c r="K13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5" spans="1:11" x14ac:dyDescent="0.2">
      <c r="A1305">
        <v>100139</v>
      </c>
      <c r="B1305" t="s">
        <v>3</v>
      </c>
      <c r="C1305">
        <v>0</v>
      </c>
      <c r="D1305">
        <v>2</v>
      </c>
      <c r="E1305">
        <f>IF((Table2[[#This Row],[Number of Users]]-Table2[[#This Row],[Licenses Bought]]) &gt; 0,(Table2[[#This Row],[Number of Users]]-Table2[[#This Row],[Licenses Bought]]),0)</f>
        <v>2</v>
      </c>
      <c r="F1305" s="1">
        <v>44105</v>
      </c>
      <c r="G1305">
        <v>0</v>
      </c>
      <c r="H1305" s="4">
        <v>10</v>
      </c>
      <c r="I1305">
        <f xml:space="preserve"> IF(Table2[[#This Row],[Sales Month]]=MAX(Table2[Sales Month]),Table2[[#This Row],[Upsell $ Per Non-Paying User]]*Table2[[#This Row],[Non-Paying Users]],0)</f>
        <v>0</v>
      </c>
      <c r="J1305" s="7" t="str" cm="1">
        <f t="array" ref="J1305">_xlfn.IFS(Table2[[#This Row],[Current Upsell $ ]]=0,"",Table2[[#This Row],[Current Upsell $ ]]&gt;=400,"High",Table2[[#This Row],[Current Upsell $ ]]&gt;=100,"Medium", Table2[[#This Row],[Current Upsell $ ]]&lt;100,"Low")</f>
        <v/>
      </c>
      <c r="K13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6" spans="1:11" x14ac:dyDescent="0.2">
      <c r="A1306">
        <v>100139</v>
      </c>
      <c r="B1306" t="s">
        <v>3</v>
      </c>
      <c r="C1306">
        <v>0</v>
      </c>
      <c r="D1306">
        <v>2</v>
      </c>
      <c r="E1306">
        <f>IF((Table2[[#This Row],[Number of Users]]-Table2[[#This Row],[Licenses Bought]]) &gt; 0,(Table2[[#This Row],[Number of Users]]-Table2[[#This Row],[Licenses Bought]]),0)</f>
        <v>2</v>
      </c>
      <c r="F1306" s="1">
        <v>44136</v>
      </c>
      <c r="G1306">
        <v>0</v>
      </c>
      <c r="H1306" s="4">
        <v>10</v>
      </c>
      <c r="I1306">
        <f xml:space="preserve"> IF(Table2[[#This Row],[Sales Month]]=MAX(Table2[Sales Month]),Table2[[#This Row],[Upsell $ Per Non-Paying User]]*Table2[[#This Row],[Non-Paying Users]],0)</f>
        <v>0</v>
      </c>
      <c r="J1306" s="7" t="str" cm="1">
        <f t="array" ref="J1306">_xlfn.IFS(Table2[[#This Row],[Current Upsell $ ]]=0,"",Table2[[#This Row],[Current Upsell $ ]]&gt;=400,"High",Table2[[#This Row],[Current Upsell $ ]]&gt;=100,"Medium", Table2[[#This Row],[Current Upsell $ ]]&lt;100,"Low")</f>
        <v/>
      </c>
      <c r="K13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7" spans="1:11" x14ac:dyDescent="0.2">
      <c r="A1307">
        <v>100139</v>
      </c>
      <c r="B1307" t="s">
        <v>3</v>
      </c>
      <c r="C1307">
        <v>0</v>
      </c>
      <c r="D1307">
        <v>1</v>
      </c>
      <c r="E1307">
        <f>IF((Table2[[#This Row],[Number of Users]]-Table2[[#This Row],[Licenses Bought]]) &gt; 0,(Table2[[#This Row],[Number of Users]]-Table2[[#This Row],[Licenses Bought]]),0)</f>
        <v>1</v>
      </c>
      <c r="F1307" s="1">
        <v>44166</v>
      </c>
      <c r="G1307">
        <v>0</v>
      </c>
      <c r="H1307" s="4">
        <v>10</v>
      </c>
      <c r="I1307">
        <f xml:space="preserve"> IF(Table2[[#This Row],[Sales Month]]=MAX(Table2[Sales Month]),Table2[[#This Row],[Upsell $ Per Non-Paying User]]*Table2[[#This Row],[Non-Paying Users]],0)</f>
        <v>0</v>
      </c>
      <c r="J1307" s="7" t="str" cm="1">
        <f t="array" ref="J1307">_xlfn.IFS(Table2[[#This Row],[Current Upsell $ ]]=0,"",Table2[[#This Row],[Current Upsell $ ]]&gt;=400,"High",Table2[[#This Row],[Current Upsell $ ]]&gt;=100,"Medium", Table2[[#This Row],[Current Upsell $ ]]&lt;100,"Low")</f>
        <v/>
      </c>
      <c r="K13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8" spans="1:11" x14ac:dyDescent="0.2">
      <c r="A1308">
        <v>100139</v>
      </c>
      <c r="B1308" t="s">
        <v>3</v>
      </c>
      <c r="C1308">
        <v>0</v>
      </c>
      <c r="D1308">
        <v>2</v>
      </c>
      <c r="E1308">
        <f>IF((Table2[[#This Row],[Number of Users]]-Table2[[#This Row],[Licenses Bought]]) &gt; 0,(Table2[[#This Row],[Number of Users]]-Table2[[#This Row],[Licenses Bought]]),0)</f>
        <v>2</v>
      </c>
      <c r="F1308" s="1">
        <v>44197</v>
      </c>
      <c r="G1308">
        <v>0</v>
      </c>
      <c r="H1308" s="4">
        <v>10</v>
      </c>
      <c r="I1308">
        <f xml:space="preserve"> IF(Table2[[#This Row],[Sales Month]]=MAX(Table2[Sales Month]),Table2[[#This Row],[Upsell $ Per Non-Paying User]]*Table2[[#This Row],[Non-Paying Users]],0)</f>
        <v>0</v>
      </c>
      <c r="J1308" s="7" t="str" cm="1">
        <f t="array" ref="J1308">_xlfn.IFS(Table2[[#This Row],[Current Upsell $ ]]=0,"",Table2[[#This Row],[Current Upsell $ ]]&gt;=400,"High",Table2[[#This Row],[Current Upsell $ ]]&gt;=100,"Medium", Table2[[#This Row],[Current Upsell $ ]]&lt;100,"Low")</f>
        <v/>
      </c>
      <c r="K13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09" spans="1:11" x14ac:dyDescent="0.2">
      <c r="A1309">
        <v>100140</v>
      </c>
      <c r="B1309" t="s">
        <v>3</v>
      </c>
      <c r="C1309">
        <v>0</v>
      </c>
      <c r="D1309">
        <v>2</v>
      </c>
      <c r="E1309">
        <f>IF((Table2[[#This Row],[Number of Users]]-Table2[[#This Row],[Licenses Bought]]) &gt; 0,(Table2[[#This Row],[Number of Users]]-Table2[[#This Row],[Licenses Bought]]),0)</f>
        <v>2</v>
      </c>
      <c r="F1309" s="1">
        <v>44075</v>
      </c>
      <c r="G1309">
        <v>0</v>
      </c>
      <c r="H1309" s="4">
        <v>10</v>
      </c>
      <c r="I1309">
        <f xml:space="preserve"> IF(Table2[[#This Row],[Sales Month]]=MAX(Table2[Sales Month]),Table2[[#This Row],[Upsell $ Per Non-Paying User]]*Table2[[#This Row],[Non-Paying Users]],0)</f>
        <v>0</v>
      </c>
      <c r="J1309" s="7" t="str" cm="1">
        <f t="array" ref="J1309">_xlfn.IFS(Table2[[#This Row],[Current Upsell $ ]]=0,"",Table2[[#This Row],[Current Upsell $ ]]&gt;=400,"High",Table2[[#This Row],[Current Upsell $ ]]&gt;=100,"Medium", Table2[[#This Row],[Current Upsell $ ]]&lt;100,"Low")</f>
        <v/>
      </c>
      <c r="K13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0" spans="1:11" x14ac:dyDescent="0.2">
      <c r="A1310">
        <v>100140</v>
      </c>
      <c r="B1310" t="s">
        <v>3</v>
      </c>
      <c r="C1310">
        <v>0</v>
      </c>
      <c r="D1310">
        <v>2</v>
      </c>
      <c r="E1310">
        <f>IF((Table2[[#This Row],[Number of Users]]-Table2[[#This Row],[Licenses Bought]]) &gt; 0,(Table2[[#This Row],[Number of Users]]-Table2[[#This Row],[Licenses Bought]]),0)</f>
        <v>2</v>
      </c>
      <c r="F1310" s="1">
        <v>44105</v>
      </c>
      <c r="G1310">
        <v>0</v>
      </c>
      <c r="H1310" s="4">
        <v>10</v>
      </c>
      <c r="I1310">
        <f xml:space="preserve"> IF(Table2[[#This Row],[Sales Month]]=MAX(Table2[Sales Month]),Table2[[#This Row],[Upsell $ Per Non-Paying User]]*Table2[[#This Row],[Non-Paying Users]],0)</f>
        <v>0</v>
      </c>
      <c r="J1310" s="7" t="str" cm="1">
        <f t="array" ref="J1310">_xlfn.IFS(Table2[[#This Row],[Current Upsell $ ]]=0,"",Table2[[#This Row],[Current Upsell $ ]]&gt;=400,"High",Table2[[#This Row],[Current Upsell $ ]]&gt;=100,"Medium", Table2[[#This Row],[Current Upsell $ ]]&lt;100,"Low")</f>
        <v/>
      </c>
      <c r="K13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1" spans="1:11" x14ac:dyDescent="0.2">
      <c r="A1311">
        <v>100140</v>
      </c>
      <c r="B1311" t="s">
        <v>3</v>
      </c>
      <c r="C1311">
        <v>0</v>
      </c>
      <c r="D1311">
        <v>2</v>
      </c>
      <c r="E1311">
        <f>IF((Table2[[#This Row],[Number of Users]]-Table2[[#This Row],[Licenses Bought]]) &gt; 0,(Table2[[#This Row],[Number of Users]]-Table2[[#This Row],[Licenses Bought]]),0)</f>
        <v>2</v>
      </c>
      <c r="F1311" s="1">
        <v>44136</v>
      </c>
      <c r="G1311">
        <v>0</v>
      </c>
      <c r="H1311" s="4">
        <v>10</v>
      </c>
      <c r="I1311">
        <f xml:space="preserve"> IF(Table2[[#This Row],[Sales Month]]=MAX(Table2[Sales Month]),Table2[[#This Row],[Upsell $ Per Non-Paying User]]*Table2[[#This Row],[Non-Paying Users]],0)</f>
        <v>0</v>
      </c>
      <c r="J1311" s="7" t="str" cm="1">
        <f t="array" ref="J1311">_xlfn.IFS(Table2[[#This Row],[Current Upsell $ ]]=0,"",Table2[[#This Row],[Current Upsell $ ]]&gt;=400,"High",Table2[[#This Row],[Current Upsell $ ]]&gt;=100,"Medium", Table2[[#This Row],[Current Upsell $ ]]&lt;100,"Low")</f>
        <v/>
      </c>
      <c r="K13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2" spans="1:11" x14ac:dyDescent="0.2">
      <c r="A1312">
        <v>100141</v>
      </c>
      <c r="B1312" t="s">
        <v>3</v>
      </c>
      <c r="C1312">
        <v>0</v>
      </c>
      <c r="D1312">
        <v>2</v>
      </c>
      <c r="E1312">
        <f>IF((Table2[[#This Row],[Number of Users]]-Table2[[#This Row],[Licenses Bought]]) &gt; 0,(Table2[[#This Row],[Number of Users]]-Table2[[#This Row],[Licenses Bought]]),0)</f>
        <v>2</v>
      </c>
      <c r="F1312" s="1">
        <v>44075</v>
      </c>
      <c r="G1312">
        <v>0</v>
      </c>
      <c r="H1312" s="4">
        <v>10</v>
      </c>
      <c r="I1312">
        <f xml:space="preserve"> IF(Table2[[#This Row],[Sales Month]]=MAX(Table2[Sales Month]),Table2[[#This Row],[Upsell $ Per Non-Paying User]]*Table2[[#This Row],[Non-Paying Users]],0)</f>
        <v>0</v>
      </c>
      <c r="J1312" s="7" t="str" cm="1">
        <f t="array" ref="J1312">_xlfn.IFS(Table2[[#This Row],[Current Upsell $ ]]=0,"",Table2[[#This Row],[Current Upsell $ ]]&gt;=400,"High",Table2[[#This Row],[Current Upsell $ ]]&gt;=100,"Medium", Table2[[#This Row],[Current Upsell $ ]]&lt;100,"Low")</f>
        <v/>
      </c>
      <c r="K13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3" spans="1:11" x14ac:dyDescent="0.2">
      <c r="A1313">
        <v>100141</v>
      </c>
      <c r="B1313" t="s">
        <v>0</v>
      </c>
      <c r="C1313">
        <v>1</v>
      </c>
      <c r="D1313">
        <v>1</v>
      </c>
      <c r="E1313">
        <f>IF((Table2[[#This Row],[Number of Users]]-Table2[[#This Row],[Licenses Bought]]) &gt; 0,(Table2[[#This Row],[Number of Users]]-Table2[[#This Row],[Licenses Bought]]),0)</f>
        <v>0</v>
      </c>
      <c r="F1313" s="1">
        <v>44105</v>
      </c>
      <c r="G1313">
        <v>10</v>
      </c>
      <c r="H1313" s="4">
        <v>10</v>
      </c>
      <c r="I1313">
        <f xml:space="preserve"> IF(Table2[[#This Row],[Sales Month]]=MAX(Table2[Sales Month]),Table2[[#This Row],[Upsell $ Per Non-Paying User]]*Table2[[#This Row],[Non-Paying Users]],0)</f>
        <v>0</v>
      </c>
      <c r="J1313" s="7" t="str" cm="1">
        <f t="array" ref="J1313">_xlfn.IFS(Table2[[#This Row],[Current Upsell $ ]]=0,"",Table2[[#This Row],[Current Upsell $ ]]&gt;=400,"High",Table2[[#This Row],[Current Upsell $ ]]&gt;=100,"Medium", Table2[[#This Row],[Current Upsell $ ]]&lt;100,"Low")</f>
        <v/>
      </c>
      <c r="K13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4" spans="1:11" x14ac:dyDescent="0.2">
      <c r="A1314">
        <v>100141</v>
      </c>
      <c r="B1314" t="s">
        <v>0</v>
      </c>
      <c r="C1314">
        <v>1</v>
      </c>
      <c r="D1314">
        <v>2</v>
      </c>
      <c r="E1314">
        <f>IF((Table2[[#This Row],[Number of Users]]-Table2[[#This Row],[Licenses Bought]]) &gt; 0,(Table2[[#This Row],[Number of Users]]-Table2[[#This Row],[Licenses Bought]]),0)</f>
        <v>1</v>
      </c>
      <c r="F1314" s="1">
        <v>44136</v>
      </c>
      <c r="G1314">
        <v>10</v>
      </c>
      <c r="H1314" s="4">
        <v>10</v>
      </c>
      <c r="I1314">
        <f xml:space="preserve"> IF(Table2[[#This Row],[Sales Month]]=MAX(Table2[Sales Month]),Table2[[#This Row],[Upsell $ Per Non-Paying User]]*Table2[[#This Row],[Non-Paying Users]],0)</f>
        <v>0</v>
      </c>
      <c r="J1314" s="7" t="str" cm="1">
        <f t="array" ref="J1314">_xlfn.IFS(Table2[[#This Row],[Current Upsell $ ]]=0,"",Table2[[#This Row],[Current Upsell $ ]]&gt;=400,"High",Table2[[#This Row],[Current Upsell $ ]]&gt;=100,"Medium", Table2[[#This Row],[Current Upsell $ ]]&lt;100,"Low")</f>
        <v/>
      </c>
      <c r="K13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5" spans="1:11" x14ac:dyDescent="0.2">
      <c r="A1315">
        <v>100141</v>
      </c>
      <c r="B1315" t="s">
        <v>0</v>
      </c>
      <c r="C1315">
        <v>1</v>
      </c>
      <c r="D1315">
        <v>2</v>
      </c>
      <c r="E1315">
        <f>IF((Table2[[#This Row],[Number of Users]]-Table2[[#This Row],[Licenses Bought]]) &gt; 0,(Table2[[#This Row],[Number of Users]]-Table2[[#This Row],[Licenses Bought]]),0)</f>
        <v>1</v>
      </c>
      <c r="F1315" s="1">
        <v>44166</v>
      </c>
      <c r="G1315">
        <v>10</v>
      </c>
      <c r="H1315" s="4">
        <v>10</v>
      </c>
      <c r="I1315">
        <f xml:space="preserve"> IF(Table2[[#This Row],[Sales Month]]=MAX(Table2[Sales Month]),Table2[[#This Row],[Upsell $ Per Non-Paying User]]*Table2[[#This Row],[Non-Paying Users]],0)</f>
        <v>0</v>
      </c>
      <c r="J1315" s="7" t="str" cm="1">
        <f t="array" ref="J1315">_xlfn.IFS(Table2[[#This Row],[Current Upsell $ ]]=0,"",Table2[[#This Row],[Current Upsell $ ]]&gt;=400,"High",Table2[[#This Row],[Current Upsell $ ]]&gt;=100,"Medium", Table2[[#This Row],[Current Upsell $ ]]&lt;100,"Low")</f>
        <v/>
      </c>
      <c r="K13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6" spans="1:11" x14ac:dyDescent="0.2">
      <c r="A1316">
        <v>100141</v>
      </c>
      <c r="B1316" t="s">
        <v>0</v>
      </c>
      <c r="C1316">
        <v>1</v>
      </c>
      <c r="D1316">
        <v>1</v>
      </c>
      <c r="E1316">
        <f>IF((Table2[[#This Row],[Number of Users]]-Table2[[#This Row],[Licenses Bought]]) &gt; 0,(Table2[[#This Row],[Number of Users]]-Table2[[#This Row],[Licenses Bought]]),0)</f>
        <v>0</v>
      </c>
      <c r="F1316" s="1">
        <v>44197</v>
      </c>
      <c r="G1316">
        <v>10</v>
      </c>
      <c r="H1316" s="4">
        <v>10</v>
      </c>
      <c r="I1316">
        <f xml:space="preserve"> IF(Table2[[#This Row],[Sales Month]]=MAX(Table2[Sales Month]),Table2[[#This Row],[Upsell $ Per Non-Paying User]]*Table2[[#This Row],[Non-Paying Users]],0)</f>
        <v>0</v>
      </c>
      <c r="J1316" s="7" t="str" cm="1">
        <f t="array" ref="J1316">_xlfn.IFS(Table2[[#This Row],[Current Upsell $ ]]=0,"",Table2[[#This Row],[Current Upsell $ ]]&gt;=400,"High",Table2[[#This Row],[Current Upsell $ ]]&gt;=100,"Medium", Table2[[#This Row],[Current Upsell $ ]]&lt;100,"Low")</f>
        <v/>
      </c>
      <c r="K13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7" spans="1:11" x14ac:dyDescent="0.2">
      <c r="A1317">
        <v>100141</v>
      </c>
      <c r="B1317" t="s">
        <v>0</v>
      </c>
      <c r="C1317">
        <v>1</v>
      </c>
      <c r="D1317">
        <v>2</v>
      </c>
      <c r="E1317">
        <f>IF((Table2[[#This Row],[Number of Users]]-Table2[[#This Row],[Licenses Bought]]) &gt; 0,(Table2[[#This Row],[Number of Users]]-Table2[[#This Row],[Licenses Bought]]),0)</f>
        <v>1</v>
      </c>
      <c r="F1317" s="1">
        <v>44228</v>
      </c>
      <c r="G1317">
        <v>10</v>
      </c>
      <c r="H1317" s="4">
        <v>10</v>
      </c>
      <c r="I1317">
        <f xml:space="preserve"> IF(Table2[[#This Row],[Sales Month]]=MAX(Table2[Sales Month]),Table2[[#This Row],[Upsell $ Per Non-Paying User]]*Table2[[#This Row],[Non-Paying Users]],0)</f>
        <v>0</v>
      </c>
      <c r="J1317" s="7" t="str" cm="1">
        <f t="array" ref="J1317">_xlfn.IFS(Table2[[#This Row],[Current Upsell $ ]]=0,"",Table2[[#This Row],[Current Upsell $ ]]&gt;=400,"High",Table2[[#This Row],[Current Upsell $ ]]&gt;=100,"Medium", Table2[[#This Row],[Current Upsell $ ]]&lt;100,"Low")</f>
        <v/>
      </c>
      <c r="K13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8" spans="1:11" x14ac:dyDescent="0.2">
      <c r="A1318">
        <v>100141</v>
      </c>
      <c r="B1318" t="s">
        <v>0</v>
      </c>
      <c r="C1318">
        <v>1</v>
      </c>
      <c r="D1318">
        <v>2</v>
      </c>
      <c r="E1318">
        <f>IF((Table2[[#This Row],[Number of Users]]-Table2[[#This Row],[Licenses Bought]]) &gt; 0,(Table2[[#This Row],[Number of Users]]-Table2[[#This Row],[Licenses Bought]]),0)</f>
        <v>1</v>
      </c>
      <c r="F1318" s="1">
        <v>44256</v>
      </c>
      <c r="G1318">
        <v>10</v>
      </c>
      <c r="H1318" s="4">
        <v>10</v>
      </c>
      <c r="I1318">
        <f xml:space="preserve"> IF(Table2[[#This Row],[Sales Month]]=MAX(Table2[Sales Month]),Table2[[#This Row],[Upsell $ Per Non-Paying User]]*Table2[[#This Row],[Non-Paying Users]],0)</f>
        <v>0</v>
      </c>
      <c r="J1318" s="7" t="str" cm="1">
        <f t="array" ref="J1318">_xlfn.IFS(Table2[[#This Row],[Current Upsell $ ]]=0,"",Table2[[#This Row],[Current Upsell $ ]]&gt;=400,"High",Table2[[#This Row],[Current Upsell $ ]]&gt;=100,"Medium", Table2[[#This Row],[Current Upsell $ ]]&lt;100,"Low")</f>
        <v/>
      </c>
      <c r="K13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19" spans="1:11" x14ac:dyDescent="0.2">
      <c r="A1319">
        <v>100141</v>
      </c>
      <c r="B1319" t="s">
        <v>0</v>
      </c>
      <c r="C1319">
        <v>1</v>
      </c>
      <c r="D1319">
        <v>2</v>
      </c>
      <c r="E1319">
        <f>IF((Table2[[#This Row],[Number of Users]]-Table2[[#This Row],[Licenses Bought]]) &gt; 0,(Table2[[#This Row],[Number of Users]]-Table2[[#This Row],[Licenses Bought]]),0)</f>
        <v>1</v>
      </c>
      <c r="F1319" s="1">
        <v>44287</v>
      </c>
      <c r="G1319">
        <v>10</v>
      </c>
      <c r="H1319" s="4">
        <v>10</v>
      </c>
      <c r="I1319">
        <f xml:space="preserve"> IF(Table2[[#This Row],[Sales Month]]=MAX(Table2[Sales Month]),Table2[[#This Row],[Upsell $ Per Non-Paying User]]*Table2[[#This Row],[Non-Paying Users]],0)</f>
        <v>0</v>
      </c>
      <c r="J1319" s="7" t="str" cm="1">
        <f t="array" ref="J1319">_xlfn.IFS(Table2[[#This Row],[Current Upsell $ ]]=0,"",Table2[[#This Row],[Current Upsell $ ]]&gt;=400,"High",Table2[[#This Row],[Current Upsell $ ]]&gt;=100,"Medium", Table2[[#This Row],[Current Upsell $ ]]&lt;100,"Low")</f>
        <v/>
      </c>
      <c r="K13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0" spans="1:11" x14ac:dyDescent="0.2">
      <c r="A1320">
        <v>100141</v>
      </c>
      <c r="B1320" t="s">
        <v>0</v>
      </c>
      <c r="C1320">
        <v>1</v>
      </c>
      <c r="D1320">
        <v>2</v>
      </c>
      <c r="E1320">
        <f>IF((Table2[[#This Row],[Number of Users]]-Table2[[#This Row],[Licenses Bought]]) &gt; 0,(Table2[[#This Row],[Number of Users]]-Table2[[#This Row],[Licenses Bought]]),0)</f>
        <v>1</v>
      </c>
      <c r="F1320" s="1">
        <v>44317</v>
      </c>
      <c r="G1320">
        <v>10</v>
      </c>
      <c r="H1320" s="4">
        <v>10</v>
      </c>
      <c r="I1320">
        <f xml:space="preserve"> IF(Table2[[#This Row],[Sales Month]]=MAX(Table2[Sales Month]),Table2[[#This Row],[Upsell $ Per Non-Paying User]]*Table2[[#This Row],[Non-Paying Users]],0)</f>
        <v>0</v>
      </c>
      <c r="J1320" s="7" t="str" cm="1">
        <f t="array" ref="J1320">_xlfn.IFS(Table2[[#This Row],[Current Upsell $ ]]=0,"",Table2[[#This Row],[Current Upsell $ ]]&gt;=400,"High",Table2[[#This Row],[Current Upsell $ ]]&gt;=100,"Medium", Table2[[#This Row],[Current Upsell $ ]]&lt;100,"Low")</f>
        <v/>
      </c>
      <c r="K13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1" spans="1:11" x14ac:dyDescent="0.2">
      <c r="A1321">
        <v>100142</v>
      </c>
      <c r="B1321" t="s">
        <v>3</v>
      </c>
      <c r="C1321">
        <v>0</v>
      </c>
      <c r="D1321">
        <v>2</v>
      </c>
      <c r="E1321">
        <f>IF((Table2[[#This Row],[Number of Users]]-Table2[[#This Row],[Licenses Bought]]) &gt; 0,(Table2[[#This Row],[Number of Users]]-Table2[[#This Row],[Licenses Bought]]),0)</f>
        <v>2</v>
      </c>
      <c r="F1321" s="1">
        <v>44075</v>
      </c>
      <c r="G1321">
        <v>0</v>
      </c>
      <c r="H1321" s="4">
        <v>10</v>
      </c>
      <c r="I1321">
        <f xml:space="preserve"> IF(Table2[[#This Row],[Sales Month]]=MAX(Table2[Sales Month]),Table2[[#This Row],[Upsell $ Per Non-Paying User]]*Table2[[#This Row],[Non-Paying Users]],0)</f>
        <v>0</v>
      </c>
      <c r="J1321" s="7" t="str" cm="1">
        <f t="array" ref="J1321">_xlfn.IFS(Table2[[#This Row],[Current Upsell $ ]]=0,"",Table2[[#This Row],[Current Upsell $ ]]&gt;=400,"High",Table2[[#This Row],[Current Upsell $ ]]&gt;=100,"Medium", Table2[[#This Row],[Current Upsell $ ]]&lt;100,"Low")</f>
        <v/>
      </c>
      <c r="K13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2" spans="1:11" x14ac:dyDescent="0.2">
      <c r="A1322">
        <v>100142</v>
      </c>
      <c r="B1322" t="s">
        <v>0</v>
      </c>
      <c r="C1322">
        <v>1</v>
      </c>
      <c r="D1322">
        <v>2</v>
      </c>
      <c r="E1322">
        <f>IF((Table2[[#This Row],[Number of Users]]-Table2[[#This Row],[Licenses Bought]]) &gt; 0,(Table2[[#This Row],[Number of Users]]-Table2[[#This Row],[Licenses Bought]]),0)</f>
        <v>1</v>
      </c>
      <c r="F1322" s="1">
        <v>44105</v>
      </c>
      <c r="G1322">
        <v>10</v>
      </c>
      <c r="H1322" s="4">
        <v>10</v>
      </c>
      <c r="I1322">
        <f xml:space="preserve"> IF(Table2[[#This Row],[Sales Month]]=MAX(Table2[Sales Month]),Table2[[#This Row],[Upsell $ Per Non-Paying User]]*Table2[[#This Row],[Non-Paying Users]],0)</f>
        <v>0</v>
      </c>
      <c r="J1322" s="7" t="str" cm="1">
        <f t="array" ref="J1322">_xlfn.IFS(Table2[[#This Row],[Current Upsell $ ]]=0,"",Table2[[#This Row],[Current Upsell $ ]]&gt;=400,"High",Table2[[#This Row],[Current Upsell $ ]]&gt;=100,"Medium", Table2[[#This Row],[Current Upsell $ ]]&lt;100,"Low")</f>
        <v/>
      </c>
      <c r="K13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3" spans="1:11" x14ac:dyDescent="0.2">
      <c r="A1323">
        <v>100142</v>
      </c>
      <c r="B1323" t="s">
        <v>0</v>
      </c>
      <c r="C1323">
        <v>1</v>
      </c>
      <c r="D1323">
        <v>2</v>
      </c>
      <c r="E1323">
        <f>IF((Table2[[#This Row],[Number of Users]]-Table2[[#This Row],[Licenses Bought]]) &gt; 0,(Table2[[#This Row],[Number of Users]]-Table2[[#This Row],[Licenses Bought]]),0)</f>
        <v>1</v>
      </c>
      <c r="F1323" s="1">
        <v>44136</v>
      </c>
      <c r="G1323">
        <v>10</v>
      </c>
      <c r="H1323" s="4">
        <v>10</v>
      </c>
      <c r="I1323">
        <f xml:space="preserve"> IF(Table2[[#This Row],[Sales Month]]=MAX(Table2[Sales Month]),Table2[[#This Row],[Upsell $ Per Non-Paying User]]*Table2[[#This Row],[Non-Paying Users]],0)</f>
        <v>0</v>
      </c>
      <c r="J1323" s="7" t="str" cm="1">
        <f t="array" ref="J1323">_xlfn.IFS(Table2[[#This Row],[Current Upsell $ ]]=0,"",Table2[[#This Row],[Current Upsell $ ]]&gt;=400,"High",Table2[[#This Row],[Current Upsell $ ]]&gt;=100,"Medium", Table2[[#This Row],[Current Upsell $ ]]&lt;100,"Low")</f>
        <v/>
      </c>
      <c r="K13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4" spans="1:11" x14ac:dyDescent="0.2">
      <c r="A1324">
        <v>100142</v>
      </c>
      <c r="B1324" t="s">
        <v>0</v>
      </c>
      <c r="C1324">
        <v>1</v>
      </c>
      <c r="D1324">
        <v>2</v>
      </c>
      <c r="E1324">
        <f>IF((Table2[[#This Row],[Number of Users]]-Table2[[#This Row],[Licenses Bought]]) &gt; 0,(Table2[[#This Row],[Number of Users]]-Table2[[#This Row],[Licenses Bought]]),0)</f>
        <v>1</v>
      </c>
      <c r="F1324" s="1">
        <v>44166</v>
      </c>
      <c r="G1324">
        <v>10</v>
      </c>
      <c r="H1324" s="4">
        <v>10</v>
      </c>
      <c r="I1324">
        <f xml:space="preserve"> IF(Table2[[#This Row],[Sales Month]]=MAX(Table2[Sales Month]),Table2[[#This Row],[Upsell $ Per Non-Paying User]]*Table2[[#This Row],[Non-Paying Users]],0)</f>
        <v>0</v>
      </c>
      <c r="J1324" s="7" t="str" cm="1">
        <f t="array" ref="J1324">_xlfn.IFS(Table2[[#This Row],[Current Upsell $ ]]=0,"",Table2[[#This Row],[Current Upsell $ ]]&gt;=400,"High",Table2[[#This Row],[Current Upsell $ ]]&gt;=100,"Medium", Table2[[#This Row],[Current Upsell $ ]]&lt;100,"Low")</f>
        <v/>
      </c>
      <c r="K13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5" spans="1:11" x14ac:dyDescent="0.2">
      <c r="A1325">
        <v>100142</v>
      </c>
      <c r="B1325" t="s">
        <v>0</v>
      </c>
      <c r="C1325">
        <v>1</v>
      </c>
      <c r="D1325">
        <v>1</v>
      </c>
      <c r="E1325">
        <f>IF((Table2[[#This Row],[Number of Users]]-Table2[[#This Row],[Licenses Bought]]) &gt; 0,(Table2[[#This Row],[Number of Users]]-Table2[[#This Row],[Licenses Bought]]),0)</f>
        <v>0</v>
      </c>
      <c r="F1325" s="1">
        <v>44197</v>
      </c>
      <c r="G1325">
        <v>10</v>
      </c>
      <c r="H1325" s="4">
        <v>10</v>
      </c>
      <c r="I1325">
        <f xml:space="preserve"> IF(Table2[[#This Row],[Sales Month]]=MAX(Table2[Sales Month]),Table2[[#This Row],[Upsell $ Per Non-Paying User]]*Table2[[#This Row],[Non-Paying Users]],0)</f>
        <v>0</v>
      </c>
      <c r="J1325" s="7" t="str" cm="1">
        <f t="array" ref="J1325">_xlfn.IFS(Table2[[#This Row],[Current Upsell $ ]]=0,"",Table2[[#This Row],[Current Upsell $ ]]&gt;=400,"High",Table2[[#This Row],[Current Upsell $ ]]&gt;=100,"Medium", Table2[[#This Row],[Current Upsell $ ]]&lt;100,"Low")</f>
        <v/>
      </c>
      <c r="K13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6" spans="1:11" x14ac:dyDescent="0.2">
      <c r="A1326">
        <v>100142</v>
      </c>
      <c r="B1326" t="s">
        <v>0</v>
      </c>
      <c r="C1326">
        <v>1</v>
      </c>
      <c r="D1326">
        <v>2</v>
      </c>
      <c r="E1326">
        <f>IF((Table2[[#This Row],[Number of Users]]-Table2[[#This Row],[Licenses Bought]]) &gt; 0,(Table2[[#This Row],[Number of Users]]-Table2[[#This Row],[Licenses Bought]]),0)</f>
        <v>1</v>
      </c>
      <c r="F1326" s="1">
        <v>44228</v>
      </c>
      <c r="G1326">
        <v>10</v>
      </c>
      <c r="H1326" s="4">
        <v>10</v>
      </c>
      <c r="I1326">
        <f xml:space="preserve"> IF(Table2[[#This Row],[Sales Month]]=MAX(Table2[Sales Month]),Table2[[#This Row],[Upsell $ Per Non-Paying User]]*Table2[[#This Row],[Non-Paying Users]],0)</f>
        <v>0</v>
      </c>
      <c r="J1326" s="7" t="str" cm="1">
        <f t="array" ref="J1326">_xlfn.IFS(Table2[[#This Row],[Current Upsell $ ]]=0,"",Table2[[#This Row],[Current Upsell $ ]]&gt;=400,"High",Table2[[#This Row],[Current Upsell $ ]]&gt;=100,"Medium", Table2[[#This Row],[Current Upsell $ ]]&lt;100,"Low")</f>
        <v/>
      </c>
      <c r="K13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7" spans="1:11" x14ac:dyDescent="0.2">
      <c r="A1327">
        <v>100142</v>
      </c>
      <c r="B1327" t="s">
        <v>0</v>
      </c>
      <c r="C1327">
        <v>1</v>
      </c>
      <c r="D1327">
        <v>2</v>
      </c>
      <c r="E1327">
        <f>IF((Table2[[#This Row],[Number of Users]]-Table2[[#This Row],[Licenses Bought]]) &gt; 0,(Table2[[#This Row],[Number of Users]]-Table2[[#This Row],[Licenses Bought]]),0)</f>
        <v>1</v>
      </c>
      <c r="F1327" s="1">
        <v>44256</v>
      </c>
      <c r="G1327">
        <v>10</v>
      </c>
      <c r="H1327" s="4">
        <v>10</v>
      </c>
      <c r="I1327">
        <f xml:space="preserve"> IF(Table2[[#This Row],[Sales Month]]=MAX(Table2[Sales Month]),Table2[[#This Row],[Upsell $ Per Non-Paying User]]*Table2[[#This Row],[Non-Paying Users]],0)</f>
        <v>0</v>
      </c>
      <c r="J1327" s="7" t="str" cm="1">
        <f t="array" ref="J1327">_xlfn.IFS(Table2[[#This Row],[Current Upsell $ ]]=0,"",Table2[[#This Row],[Current Upsell $ ]]&gt;=400,"High",Table2[[#This Row],[Current Upsell $ ]]&gt;=100,"Medium", Table2[[#This Row],[Current Upsell $ ]]&lt;100,"Low")</f>
        <v/>
      </c>
      <c r="K13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8" spans="1:11" x14ac:dyDescent="0.2">
      <c r="A1328">
        <v>100142</v>
      </c>
      <c r="B1328" t="s">
        <v>0</v>
      </c>
      <c r="C1328">
        <v>1</v>
      </c>
      <c r="D1328">
        <v>2</v>
      </c>
      <c r="E1328">
        <f>IF((Table2[[#This Row],[Number of Users]]-Table2[[#This Row],[Licenses Bought]]) &gt; 0,(Table2[[#This Row],[Number of Users]]-Table2[[#This Row],[Licenses Bought]]),0)</f>
        <v>1</v>
      </c>
      <c r="F1328" s="1">
        <v>44287</v>
      </c>
      <c r="G1328">
        <v>10</v>
      </c>
      <c r="H1328" s="4">
        <v>10</v>
      </c>
      <c r="I1328">
        <f xml:space="preserve"> IF(Table2[[#This Row],[Sales Month]]=MAX(Table2[Sales Month]),Table2[[#This Row],[Upsell $ Per Non-Paying User]]*Table2[[#This Row],[Non-Paying Users]],0)</f>
        <v>0</v>
      </c>
      <c r="J1328" s="7" t="str" cm="1">
        <f t="array" ref="J1328">_xlfn.IFS(Table2[[#This Row],[Current Upsell $ ]]=0,"",Table2[[#This Row],[Current Upsell $ ]]&gt;=400,"High",Table2[[#This Row],[Current Upsell $ ]]&gt;=100,"Medium", Table2[[#This Row],[Current Upsell $ ]]&lt;100,"Low")</f>
        <v/>
      </c>
      <c r="K13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29" spans="1:11" x14ac:dyDescent="0.2">
      <c r="A1329">
        <v>100142</v>
      </c>
      <c r="B1329" t="s">
        <v>0</v>
      </c>
      <c r="C1329">
        <v>1</v>
      </c>
      <c r="D1329">
        <v>2</v>
      </c>
      <c r="E1329">
        <f>IF((Table2[[#This Row],[Number of Users]]-Table2[[#This Row],[Licenses Bought]]) &gt; 0,(Table2[[#This Row],[Number of Users]]-Table2[[#This Row],[Licenses Bought]]),0)</f>
        <v>1</v>
      </c>
      <c r="F1329" s="1">
        <v>44317</v>
      </c>
      <c r="G1329">
        <v>10</v>
      </c>
      <c r="H1329" s="4">
        <v>10</v>
      </c>
      <c r="I1329">
        <f xml:space="preserve"> IF(Table2[[#This Row],[Sales Month]]=MAX(Table2[Sales Month]),Table2[[#This Row],[Upsell $ Per Non-Paying User]]*Table2[[#This Row],[Non-Paying Users]],0)</f>
        <v>0</v>
      </c>
      <c r="J1329" s="7" t="str" cm="1">
        <f t="array" ref="J1329">_xlfn.IFS(Table2[[#This Row],[Current Upsell $ ]]=0,"",Table2[[#This Row],[Current Upsell $ ]]&gt;=400,"High",Table2[[#This Row],[Current Upsell $ ]]&gt;=100,"Medium", Table2[[#This Row],[Current Upsell $ ]]&lt;100,"Low")</f>
        <v/>
      </c>
      <c r="K13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0" spans="1:11" x14ac:dyDescent="0.2">
      <c r="A1330">
        <v>100142</v>
      </c>
      <c r="B1330" t="s">
        <v>0</v>
      </c>
      <c r="C1330">
        <v>1</v>
      </c>
      <c r="D1330">
        <v>1</v>
      </c>
      <c r="E1330">
        <f>IF((Table2[[#This Row],[Number of Users]]-Table2[[#This Row],[Licenses Bought]]) &gt; 0,(Table2[[#This Row],[Number of Users]]-Table2[[#This Row],[Licenses Bought]]),0)</f>
        <v>0</v>
      </c>
      <c r="F1330" s="1">
        <v>44348</v>
      </c>
      <c r="G1330">
        <v>10</v>
      </c>
      <c r="H1330" s="4">
        <v>10</v>
      </c>
      <c r="I1330">
        <f xml:space="preserve"> IF(Table2[[#This Row],[Sales Month]]=MAX(Table2[Sales Month]),Table2[[#This Row],[Upsell $ Per Non-Paying User]]*Table2[[#This Row],[Non-Paying Users]],0)</f>
        <v>0</v>
      </c>
      <c r="J1330" s="7" t="str" cm="1">
        <f t="array" ref="J1330">_xlfn.IFS(Table2[[#This Row],[Current Upsell $ ]]=0,"",Table2[[#This Row],[Current Upsell $ ]]&gt;=400,"High",Table2[[#This Row],[Current Upsell $ ]]&gt;=100,"Medium", Table2[[#This Row],[Current Upsell $ ]]&lt;100,"Low")</f>
        <v/>
      </c>
      <c r="K13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1" spans="1:11" x14ac:dyDescent="0.2">
      <c r="A1331">
        <v>100143</v>
      </c>
      <c r="B1331" t="s">
        <v>3</v>
      </c>
      <c r="C1331">
        <v>0</v>
      </c>
      <c r="D1331">
        <v>2</v>
      </c>
      <c r="E1331">
        <f>IF((Table2[[#This Row],[Number of Users]]-Table2[[#This Row],[Licenses Bought]]) &gt; 0,(Table2[[#This Row],[Number of Users]]-Table2[[#This Row],[Licenses Bought]]),0)</f>
        <v>2</v>
      </c>
      <c r="F1331" s="1">
        <v>44075</v>
      </c>
      <c r="G1331">
        <v>0</v>
      </c>
      <c r="H1331" s="4">
        <v>10</v>
      </c>
      <c r="I1331">
        <f xml:space="preserve"> IF(Table2[[#This Row],[Sales Month]]=MAX(Table2[Sales Month]),Table2[[#This Row],[Upsell $ Per Non-Paying User]]*Table2[[#This Row],[Non-Paying Users]],0)</f>
        <v>0</v>
      </c>
      <c r="J1331" s="7" t="str" cm="1">
        <f t="array" ref="J1331">_xlfn.IFS(Table2[[#This Row],[Current Upsell $ ]]=0,"",Table2[[#This Row],[Current Upsell $ ]]&gt;=400,"High",Table2[[#This Row],[Current Upsell $ ]]&gt;=100,"Medium", Table2[[#This Row],[Current Upsell $ ]]&lt;100,"Low")</f>
        <v/>
      </c>
      <c r="K13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2" spans="1:11" x14ac:dyDescent="0.2">
      <c r="A1332">
        <v>100143</v>
      </c>
      <c r="B1332" t="s">
        <v>0</v>
      </c>
      <c r="C1332">
        <v>1</v>
      </c>
      <c r="D1332">
        <v>2</v>
      </c>
      <c r="E1332">
        <f>IF((Table2[[#This Row],[Number of Users]]-Table2[[#This Row],[Licenses Bought]]) &gt; 0,(Table2[[#This Row],[Number of Users]]-Table2[[#This Row],[Licenses Bought]]),0)</f>
        <v>1</v>
      </c>
      <c r="F1332" s="1">
        <v>44105</v>
      </c>
      <c r="G1332">
        <v>10</v>
      </c>
      <c r="H1332" s="4">
        <v>10</v>
      </c>
      <c r="I1332">
        <f xml:space="preserve"> IF(Table2[[#This Row],[Sales Month]]=MAX(Table2[Sales Month]),Table2[[#This Row],[Upsell $ Per Non-Paying User]]*Table2[[#This Row],[Non-Paying Users]],0)</f>
        <v>0</v>
      </c>
      <c r="J1332" s="7" t="str" cm="1">
        <f t="array" ref="J1332">_xlfn.IFS(Table2[[#This Row],[Current Upsell $ ]]=0,"",Table2[[#This Row],[Current Upsell $ ]]&gt;=400,"High",Table2[[#This Row],[Current Upsell $ ]]&gt;=100,"Medium", Table2[[#This Row],[Current Upsell $ ]]&lt;100,"Low")</f>
        <v/>
      </c>
      <c r="K13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3" spans="1:11" x14ac:dyDescent="0.2">
      <c r="A1333">
        <v>100143</v>
      </c>
      <c r="B1333" t="s">
        <v>0</v>
      </c>
      <c r="C1333">
        <v>1</v>
      </c>
      <c r="D1333">
        <v>2</v>
      </c>
      <c r="E1333">
        <f>IF((Table2[[#This Row],[Number of Users]]-Table2[[#This Row],[Licenses Bought]]) &gt; 0,(Table2[[#This Row],[Number of Users]]-Table2[[#This Row],[Licenses Bought]]),0)</f>
        <v>1</v>
      </c>
      <c r="F1333" s="1">
        <v>44136</v>
      </c>
      <c r="G1333">
        <v>10</v>
      </c>
      <c r="H1333" s="4">
        <v>10</v>
      </c>
      <c r="I1333">
        <f xml:space="preserve"> IF(Table2[[#This Row],[Sales Month]]=MAX(Table2[Sales Month]),Table2[[#This Row],[Upsell $ Per Non-Paying User]]*Table2[[#This Row],[Non-Paying Users]],0)</f>
        <v>0</v>
      </c>
      <c r="J1333" s="7" t="str" cm="1">
        <f t="array" ref="J1333">_xlfn.IFS(Table2[[#This Row],[Current Upsell $ ]]=0,"",Table2[[#This Row],[Current Upsell $ ]]&gt;=400,"High",Table2[[#This Row],[Current Upsell $ ]]&gt;=100,"Medium", Table2[[#This Row],[Current Upsell $ ]]&lt;100,"Low")</f>
        <v/>
      </c>
      <c r="K13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4" spans="1:11" x14ac:dyDescent="0.2">
      <c r="A1334">
        <v>100143</v>
      </c>
      <c r="B1334" t="s">
        <v>0</v>
      </c>
      <c r="C1334">
        <v>1</v>
      </c>
      <c r="D1334">
        <v>2</v>
      </c>
      <c r="E1334">
        <f>IF((Table2[[#This Row],[Number of Users]]-Table2[[#This Row],[Licenses Bought]]) &gt; 0,(Table2[[#This Row],[Number of Users]]-Table2[[#This Row],[Licenses Bought]]),0)</f>
        <v>1</v>
      </c>
      <c r="F1334" s="1">
        <v>44166</v>
      </c>
      <c r="G1334">
        <v>10</v>
      </c>
      <c r="H1334" s="4">
        <v>10</v>
      </c>
      <c r="I1334">
        <f xml:space="preserve"> IF(Table2[[#This Row],[Sales Month]]=MAX(Table2[Sales Month]),Table2[[#This Row],[Upsell $ Per Non-Paying User]]*Table2[[#This Row],[Non-Paying Users]],0)</f>
        <v>0</v>
      </c>
      <c r="J1334" s="7" t="str" cm="1">
        <f t="array" ref="J1334">_xlfn.IFS(Table2[[#This Row],[Current Upsell $ ]]=0,"",Table2[[#This Row],[Current Upsell $ ]]&gt;=400,"High",Table2[[#This Row],[Current Upsell $ ]]&gt;=100,"Medium", Table2[[#This Row],[Current Upsell $ ]]&lt;100,"Low")</f>
        <v/>
      </c>
      <c r="K13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5" spans="1:11" x14ac:dyDescent="0.2">
      <c r="A1335">
        <v>100143</v>
      </c>
      <c r="B1335" t="s">
        <v>0</v>
      </c>
      <c r="C1335">
        <v>1</v>
      </c>
      <c r="D1335">
        <v>2</v>
      </c>
      <c r="E1335">
        <f>IF((Table2[[#This Row],[Number of Users]]-Table2[[#This Row],[Licenses Bought]]) &gt; 0,(Table2[[#This Row],[Number of Users]]-Table2[[#This Row],[Licenses Bought]]),0)</f>
        <v>1</v>
      </c>
      <c r="F1335" s="1">
        <v>44197</v>
      </c>
      <c r="G1335">
        <v>10</v>
      </c>
      <c r="H1335" s="4">
        <v>10</v>
      </c>
      <c r="I1335">
        <f xml:space="preserve"> IF(Table2[[#This Row],[Sales Month]]=MAX(Table2[Sales Month]),Table2[[#This Row],[Upsell $ Per Non-Paying User]]*Table2[[#This Row],[Non-Paying Users]],0)</f>
        <v>0</v>
      </c>
      <c r="J1335" s="7" t="str" cm="1">
        <f t="array" ref="J1335">_xlfn.IFS(Table2[[#This Row],[Current Upsell $ ]]=0,"",Table2[[#This Row],[Current Upsell $ ]]&gt;=400,"High",Table2[[#This Row],[Current Upsell $ ]]&gt;=100,"Medium", Table2[[#This Row],[Current Upsell $ ]]&lt;100,"Low")</f>
        <v/>
      </c>
      <c r="K13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6" spans="1:11" x14ac:dyDescent="0.2">
      <c r="A1336">
        <v>100143</v>
      </c>
      <c r="B1336" t="s">
        <v>0</v>
      </c>
      <c r="C1336">
        <v>1</v>
      </c>
      <c r="D1336">
        <v>2</v>
      </c>
      <c r="E1336">
        <f>IF((Table2[[#This Row],[Number of Users]]-Table2[[#This Row],[Licenses Bought]]) &gt; 0,(Table2[[#This Row],[Number of Users]]-Table2[[#This Row],[Licenses Bought]]),0)</f>
        <v>1</v>
      </c>
      <c r="F1336" s="1">
        <v>44228</v>
      </c>
      <c r="G1336">
        <v>10</v>
      </c>
      <c r="H1336" s="4">
        <v>10</v>
      </c>
      <c r="I1336">
        <f xml:space="preserve"> IF(Table2[[#This Row],[Sales Month]]=MAX(Table2[Sales Month]),Table2[[#This Row],[Upsell $ Per Non-Paying User]]*Table2[[#This Row],[Non-Paying Users]],0)</f>
        <v>0</v>
      </c>
      <c r="J1336" s="7" t="str" cm="1">
        <f t="array" ref="J1336">_xlfn.IFS(Table2[[#This Row],[Current Upsell $ ]]=0,"",Table2[[#This Row],[Current Upsell $ ]]&gt;=400,"High",Table2[[#This Row],[Current Upsell $ ]]&gt;=100,"Medium", Table2[[#This Row],[Current Upsell $ ]]&lt;100,"Low")</f>
        <v/>
      </c>
      <c r="K13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7" spans="1:11" x14ac:dyDescent="0.2">
      <c r="A1337">
        <v>100143</v>
      </c>
      <c r="B1337" t="s">
        <v>0</v>
      </c>
      <c r="C1337">
        <v>1</v>
      </c>
      <c r="D1337">
        <v>2</v>
      </c>
      <c r="E1337">
        <f>IF((Table2[[#This Row],[Number of Users]]-Table2[[#This Row],[Licenses Bought]]) &gt; 0,(Table2[[#This Row],[Number of Users]]-Table2[[#This Row],[Licenses Bought]]),0)</f>
        <v>1</v>
      </c>
      <c r="F1337" s="1">
        <v>44256</v>
      </c>
      <c r="G1337">
        <v>10</v>
      </c>
      <c r="H1337" s="4">
        <v>10</v>
      </c>
      <c r="I1337">
        <f xml:space="preserve"> IF(Table2[[#This Row],[Sales Month]]=MAX(Table2[Sales Month]),Table2[[#This Row],[Upsell $ Per Non-Paying User]]*Table2[[#This Row],[Non-Paying Users]],0)</f>
        <v>0</v>
      </c>
      <c r="J1337" s="7" t="str" cm="1">
        <f t="array" ref="J1337">_xlfn.IFS(Table2[[#This Row],[Current Upsell $ ]]=0,"",Table2[[#This Row],[Current Upsell $ ]]&gt;=400,"High",Table2[[#This Row],[Current Upsell $ ]]&gt;=100,"Medium", Table2[[#This Row],[Current Upsell $ ]]&lt;100,"Low")</f>
        <v/>
      </c>
      <c r="K13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8" spans="1:11" x14ac:dyDescent="0.2">
      <c r="A1338">
        <v>100143</v>
      </c>
      <c r="B1338" t="s">
        <v>0</v>
      </c>
      <c r="C1338">
        <v>1</v>
      </c>
      <c r="D1338">
        <v>2</v>
      </c>
      <c r="E1338">
        <f>IF((Table2[[#This Row],[Number of Users]]-Table2[[#This Row],[Licenses Bought]]) &gt; 0,(Table2[[#This Row],[Number of Users]]-Table2[[#This Row],[Licenses Bought]]),0)</f>
        <v>1</v>
      </c>
      <c r="F1338" s="1">
        <v>44287</v>
      </c>
      <c r="G1338">
        <v>10</v>
      </c>
      <c r="H1338" s="4">
        <v>10</v>
      </c>
      <c r="I1338">
        <f xml:space="preserve"> IF(Table2[[#This Row],[Sales Month]]=MAX(Table2[Sales Month]),Table2[[#This Row],[Upsell $ Per Non-Paying User]]*Table2[[#This Row],[Non-Paying Users]],0)</f>
        <v>0</v>
      </c>
      <c r="J1338" s="7" t="str" cm="1">
        <f t="array" ref="J1338">_xlfn.IFS(Table2[[#This Row],[Current Upsell $ ]]=0,"",Table2[[#This Row],[Current Upsell $ ]]&gt;=400,"High",Table2[[#This Row],[Current Upsell $ ]]&gt;=100,"Medium", Table2[[#This Row],[Current Upsell $ ]]&lt;100,"Low")</f>
        <v/>
      </c>
      <c r="K13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39" spans="1:11" x14ac:dyDescent="0.2">
      <c r="A1339">
        <v>100143</v>
      </c>
      <c r="B1339" t="s">
        <v>0</v>
      </c>
      <c r="C1339">
        <v>1</v>
      </c>
      <c r="D1339">
        <v>2</v>
      </c>
      <c r="E1339">
        <f>IF((Table2[[#This Row],[Number of Users]]-Table2[[#This Row],[Licenses Bought]]) &gt; 0,(Table2[[#This Row],[Number of Users]]-Table2[[#This Row],[Licenses Bought]]),0)</f>
        <v>1</v>
      </c>
      <c r="F1339" s="1">
        <v>44317</v>
      </c>
      <c r="G1339">
        <v>10</v>
      </c>
      <c r="H1339" s="4">
        <v>10</v>
      </c>
      <c r="I1339">
        <f xml:space="preserve"> IF(Table2[[#This Row],[Sales Month]]=MAX(Table2[Sales Month]),Table2[[#This Row],[Upsell $ Per Non-Paying User]]*Table2[[#This Row],[Non-Paying Users]],0)</f>
        <v>0</v>
      </c>
      <c r="J1339" s="7" t="str" cm="1">
        <f t="array" ref="J1339">_xlfn.IFS(Table2[[#This Row],[Current Upsell $ ]]=0,"",Table2[[#This Row],[Current Upsell $ ]]&gt;=400,"High",Table2[[#This Row],[Current Upsell $ ]]&gt;=100,"Medium", Table2[[#This Row],[Current Upsell $ ]]&lt;100,"Low")</f>
        <v/>
      </c>
      <c r="K13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0" spans="1:11" x14ac:dyDescent="0.2">
      <c r="A1340">
        <v>100144</v>
      </c>
      <c r="B1340" t="s">
        <v>3</v>
      </c>
      <c r="C1340">
        <v>0</v>
      </c>
      <c r="D1340">
        <v>2</v>
      </c>
      <c r="E1340">
        <f>IF((Table2[[#This Row],[Number of Users]]-Table2[[#This Row],[Licenses Bought]]) &gt; 0,(Table2[[#This Row],[Number of Users]]-Table2[[#This Row],[Licenses Bought]]),0)</f>
        <v>2</v>
      </c>
      <c r="F1340" s="1">
        <v>44075</v>
      </c>
      <c r="G1340">
        <v>0</v>
      </c>
      <c r="H1340" s="4">
        <v>10</v>
      </c>
      <c r="I1340">
        <f xml:space="preserve"> IF(Table2[[#This Row],[Sales Month]]=MAX(Table2[Sales Month]),Table2[[#This Row],[Upsell $ Per Non-Paying User]]*Table2[[#This Row],[Non-Paying Users]],0)</f>
        <v>0</v>
      </c>
      <c r="J1340" s="7" t="str" cm="1">
        <f t="array" ref="J1340">_xlfn.IFS(Table2[[#This Row],[Current Upsell $ ]]=0,"",Table2[[#This Row],[Current Upsell $ ]]&gt;=400,"High",Table2[[#This Row],[Current Upsell $ ]]&gt;=100,"Medium", Table2[[#This Row],[Current Upsell $ ]]&lt;100,"Low")</f>
        <v/>
      </c>
      <c r="K13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1" spans="1:11" x14ac:dyDescent="0.2">
      <c r="A1341">
        <v>100144</v>
      </c>
      <c r="B1341" t="s">
        <v>0</v>
      </c>
      <c r="C1341">
        <v>1</v>
      </c>
      <c r="D1341">
        <v>2</v>
      </c>
      <c r="E1341">
        <f>IF((Table2[[#This Row],[Number of Users]]-Table2[[#This Row],[Licenses Bought]]) &gt; 0,(Table2[[#This Row],[Number of Users]]-Table2[[#This Row],[Licenses Bought]]),0)</f>
        <v>1</v>
      </c>
      <c r="F1341" s="1">
        <v>44105</v>
      </c>
      <c r="G1341">
        <v>10</v>
      </c>
      <c r="H1341" s="4">
        <v>10</v>
      </c>
      <c r="I1341">
        <f xml:space="preserve"> IF(Table2[[#This Row],[Sales Month]]=MAX(Table2[Sales Month]),Table2[[#This Row],[Upsell $ Per Non-Paying User]]*Table2[[#This Row],[Non-Paying Users]],0)</f>
        <v>0</v>
      </c>
      <c r="J1341" s="7" t="str" cm="1">
        <f t="array" ref="J1341">_xlfn.IFS(Table2[[#This Row],[Current Upsell $ ]]=0,"",Table2[[#This Row],[Current Upsell $ ]]&gt;=400,"High",Table2[[#This Row],[Current Upsell $ ]]&gt;=100,"Medium", Table2[[#This Row],[Current Upsell $ ]]&lt;100,"Low")</f>
        <v/>
      </c>
      <c r="K13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2" spans="1:11" x14ac:dyDescent="0.2">
      <c r="A1342">
        <v>100144</v>
      </c>
      <c r="B1342" t="s">
        <v>0</v>
      </c>
      <c r="C1342">
        <v>1</v>
      </c>
      <c r="D1342">
        <v>2</v>
      </c>
      <c r="E1342">
        <f>IF((Table2[[#This Row],[Number of Users]]-Table2[[#This Row],[Licenses Bought]]) &gt; 0,(Table2[[#This Row],[Number of Users]]-Table2[[#This Row],[Licenses Bought]]),0)</f>
        <v>1</v>
      </c>
      <c r="F1342" s="1">
        <v>44136</v>
      </c>
      <c r="G1342">
        <v>10</v>
      </c>
      <c r="H1342" s="4">
        <v>10</v>
      </c>
      <c r="I1342">
        <f xml:space="preserve"> IF(Table2[[#This Row],[Sales Month]]=MAX(Table2[Sales Month]),Table2[[#This Row],[Upsell $ Per Non-Paying User]]*Table2[[#This Row],[Non-Paying Users]],0)</f>
        <v>0</v>
      </c>
      <c r="J1342" s="7" t="str" cm="1">
        <f t="array" ref="J1342">_xlfn.IFS(Table2[[#This Row],[Current Upsell $ ]]=0,"",Table2[[#This Row],[Current Upsell $ ]]&gt;=400,"High",Table2[[#This Row],[Current Upsell $ ]]&gt;=100,"Medium", Table2[[#This Row],[Current Upsell $ ]]&lt;100,"Low")</f>
        <v/>
      </c>
      <c r="K13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3" spans="1:11" x14ac:dyDescent="0.2">
      <c r="A1343">
        <v>100144</v>
      </c>
      <c r="B1343" t="s">
        <v>0</v>
      </c>
      <c r="C1343">
        <v>1</v>
      </c>
      <c r="D1343">
        <v>2</v>
      </c>
      <c r="E1343">
        <f>IF((Table2[[#This Row],[Number of Users]]-Table2[[#This Row],[Licenses Bought]]) &gt; 0,(Table2[[#This Row],[Number of Users]]-Table2[[#This Row],[Licenses Bought]]),0)</f>
        <v>1</v>
      </c>
      <c r="F1343" s="1">
        <v>44166</v>
      </c>
      <c r="G1343">
        <v>10</v>
      </c>
      <c r="H1343" s="4">
        <v>10</v>
      </c>
      <c r="I1343">
        <f xml:space="preserve"> IF(Table2[[#This Row],[Sales Month]]=MAX(Table2[Sales Month]),Table2[[#This Row],[Upsell $ Per Non-Paying User]]*Table2[[#This Row],[Non-Paying Users]],0)</f>
        <v>0</v>
      </c>
      <c r="J1343" s="7" t="str" cm="1">
        <f t="array" ref="J1343">_xlfn.IFS(Table2[[#This Row],[Current Upsell $ ]]=0,"",Table2[[#This Row],[Current Upsell $ ]]&gt;=400,"High",Table2[[#This Row],[Current Upsell $ ]]&gt;=100,"Medium", Table2[[#This Row],[Current Upsell $ ]]&lt;100,"Low")</f>
        <v/>
      </c>
      <c r="K13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4" spans="1:11" x14ac:dyDescent="0.2">
      <c r="A1344">
        <v>100144</v>
      </c>
      <c r="B1344" t="s">
        <v>0</v>
      </c>
      <c r="C1344">
        <v>1</v>
      </c>
      <c r="D1344">
        <v>2</v>
      </c>
      <c r="E1344">
        <f>IF((Table2[[#This Row],[Number of Users]]-Table2[[#This Row],[Licenses Bought]]) &gt; 0,(Table2[[#This Row],[Number of Users]]-Table2[[#This Row],[Licenses Bought]]),0)</f>
        <v>1</v>
      </c>
      <c r="F1344" s="1">
        <v>44197</v>
      </c>
      <c r="G1344">
        <v>10</v>
      </c>
      <c r="H1344" s="4">
        <v>10</v>
      </c>
      <c r="I1344">
        <f xml:space="preserve"> IF(Table2[[#This Row],[Sales Month]]=MAX(Table2[Sales Month]),Table2[[#This Row],[Upsell $ Per Non-Paying User]]*Table2[[#This Row],[Non-Paying Users]],0)</f>
        <v>0</v>
      </c>
      <c r="J1344" s="7" t="str" cm="1">
        <f t="array" ref="J1344">_xlfn.IFS(Table2[[#This Row],[Current Upsell $ ]]=0,"",Table2[[#This Row],[Current Upsell $ ]]&gt;=400,"High",Table2[[#This Row],[Current Upsell $ ]]&gt;=100,"Medium", Table2[[#This Row],[Current Upsell $ ]]&lt;100,"Low")</f>
        <v/>
      </c>
      <c r="K13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5" spans="1:11" x14ac:dyDescent="0.2">
      <c r="A1345">
        <v>100144</v>
      </c>
      <c r="B1345" t="s">
        <v>0</v>
      </c>
      <c r="C1345">
        <v>1</v>
      </c>
      <c r="D1345">
        <v>2</v>
      </c>
      <c r="E1345">
        <f>IF((Table2[[#This Row],[Number of Users]]-Table2[[#This Row],[Licenses Bought]]) &gt; 0,(Table2[[#This Row],[Number of Users]]-Table2[[#This Row],[Licenses Bought]]),0)</f>
        <v>1</v>
      </c>
      <c r="F1345" s="1">
        <v>44228</v>
      </c>
      <c r="G1345">
        <v>10</v>
      </c>
      <c r="H1345" s="4">
        <v>10</v>
      </c>
      <c r="I1345">
        <f xml:space="preserve"> IF(Table2[[#This Row],[Sales Month]]=MAX(Table2[Sales Month]),Table2[[#This Row],[Upsell $ Per Non-Paying User]]*Table2[[#This Row],[Non-Paying Users]],0)</f>
        <v>0</v>
      </c>
      <c r="J1345" s="7" t="str" cm="1">
        <f t="array" ref="J1345">_xlfn.IFS(Table2[[#This Row],[Current Upsell $ ]]=0,"",Table2[[#This Row],[Current Upsell $ ]]&gt;=400,"High",Table2[[#This Row],[Current Upsell $ ]]&gt;=100,"Medium", Table2[[#This Row],[Current Upsell $ ]]&lt;100,"Low")</f>
        <v/>
      </c>
      <c r="K13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6" spans="1:11" x14ac:dyDescent="0.2">
      <c r="A1346">
        <v>100144</v>
      </c>
      <c r="B1346" t="s">
        <v>0</v>
      </c>
      <c r="C1346">
        <v>1</v>
      </c>
      <c r="D1346">
        <v>2</v>
      </c>
      <c r="E1346">
        <f>IF((Table2[[#This Row],[Number of Users]]-Table2[[#This Row],[Licenses Bought]]) &gt; 0,(Table2[[#This Row],[Number of Users]]-Table2[[#This Row],[Licenses Bought]]),0)</f>
        <v>1</v>
      </c>
      <c r="F1346" s="1">
        <v>44256</v>
      </c>
      <c r="G1346">
        <v>10</v>
      </c>
      <c r="H1346" s="4">
        <v>10</v>
      </c>
      <c r="I1346">
        <f xml:space="preserve"> IF(Table2[[#This Row],[Sales Month]]=MAX(Table2[Sales Month]),Table2[[#This Row],[Upsell $ Per Non-Paying User]]*Table2[[#This Row],[Non-Paying Users]],0)</f>
        <v>0</v>
      </c>
      <c r="J1346" s="7" t="str" cm="1">
        <f t="array" ref="J1346">_xlfn.IFS(Table2[[#This Row],[Current Upsell $ ]]=0,"",Table2[[#This Row],[Current Upsell $ ]]&gt;=400,"High",Table2[[#This Row],[Current Upsell $ ]]&gt;=100,"Medium", Table2[[#This Row],[Current Upsell $ ]]&lt;100,"Low")</f>
        <v/>
      </c>
      <c r="K13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7" spans="1:11" x14ac:dyDescent="0.2">
      <c r="A1347">
        <v>100144</v>
      </c>
      <c r="B1347" t="s">
        <v>0</v>
      </c>
      <c r="C1347">
        <v>1</v>
      </c>
      <c r="D1347">
        <v>2</v>
      </c>
      <c r="E1347">
        <f>IF((Table2[[#This Row],[Number of Users]]-Table2[[#This Row],[Licenses Bought]]) &gt; 0,(Table2[[#This Row],[Number of Users]]-Table2[[#This Row],[Licenses Bought]]),0)</f>
        <v>1</v>
      </c>
      <c r="F1347" s="1">
        <v>44287</v>
      </c>
      <c r="G1347">
        <v>10</v>
      </c>
      <c r="H1347" s="4">
        <v>10</v>
      </c>
      <c r="I1347">
        <f xml:space="preserve"> IF(Table2[[#This Row],[Sales Month]]=MAX(Table2[Sales Month]),Table2[[#This Row],[Upsell $ Per Non-Paying User]]*Table2[[#This Row],[Non-Paying Users]],0)</f>
        <v>0</v>
      </c>
      <c r="J1347" s="7" t="str" cm="1">
        <f t="array" ref="J1347">_xlfn.IFS(Table2[[#This Row],[Current Upsell $ ]]=0,"",Table2[[#This Row],[Current Upsell $ ]]&gt;=400,"High",Table2[[#This Row],[Current Upsell $ ]]&gt;=100,"Medium", Table2[[#This Row],[Current Upsell $ ]]&lt;100,"Low")</f>
        <v/>
      </c>
      <c r="K13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8" spans="1:11" x14ac:dyDescent="0.2">
      <c r="A1348">
        <v>100144</v>
      </c>
      <c r="B1348" t="s">
        <v>0</v>
      </c>
      <c r="C1348">
        <v>1</v>
      </c>
      <c r="D1348">
        <v>2</v>
      </c>
      <c r="E1348">
        <f>IF((Table2[[#This Row],[Number of Users]]-Table2[[#This Row],[Licenses Bought]]) &gt; 0,(Table2[[#This Row],[Number of Users]]-Table2[[#This Row],[Licenses Bought]]),0)</f>
        <v>1</v>
      </c>
      <c r="F1348" s="1">
        <v>44317</v>
      </c>
      <c r="G1348">
        <v>10</v>
      </c>
      <c r="H1348" s="4">
        <v>10</v>
      </c>
      <c r="I1348">
        <f xml:space="preserve"> IF(Table2[[#This Row],[Sales Month]]=MAX(Table2[Sales Month]),Table2[[#This Row],[Upsell $ Per Non-Paying User]]*Table2[[#This Row],[Non-Paying Users]],0)</f>
        <v>0</v>
      </c>
      <c r="J1348" s="7" t="str" cm="1">
        <f t="array" ref="J1348">_xlfn.IFS(Table2[[#This Row],[Current Upsell $ ]]=0,"",Table2[[#This Row],[Current Upsell $ ]]&gt;=400,"High",Table2[[#This Row],[Current Upsell $ ]]&gt;=100,"Medium", Table2[[#This Row],[Current Upsell $ ]]&lt;100,"Low")</f>
        <v/>
      </c>
      <c r="K13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49" spans="1:11" x14ac:dyDescent="0.2">
      <c r="A1349">
        <v>100145</v>
      </c>
      <c r="B1349" t="s">
        <v>3</v>
      </c>
      <c r="C1349">
        <v>0</v>
      </c>
      <c r="D1349">
        <v>2</v>
      </c>
      <c r="E1349">
        <f>IF((Table2[[#This Row],[Number of Users]]-Table2[[#This Row],[Licenses Bought]]) &gt; 0,(Table2[[#This Row],[Number of Users]]-Table2[[#This Row],[Licenses Bought]]),0)</f>
        <v>2</v>
      </c>
      <c r="F1349" s="1">
        <v>44075</v>
      </c>
      <c r="G1349">
        <v>0</v>
      </c>
      <c r="H1349" s="4">
        <v>10</v>
      </c>
      <c r="I1349">
        <f xml:space="preserve"> IF(Table2[[#This Row],[Sales Month]]=MAX(Table2[Sales Month]),Table2[[#This Row],[Upsell $ Per Non-Paying User]]*Table2[[#This Row],[Non-Paying Users]],0)</f>
        <v>0</v>
      </c>
      <c r="J1349" s="7" t="str" cm="1">
        <f t="array" ref="J1349">_xlfn.IFS(Table2[[#This Row],[Current Upsell $ ]]=0,"",Table2[[#This Row],[Current Upsell $ ]]&gt;=400,"High",Table2[[#This Row],[Current Upsell $ ]]&gt;=100,"Medium", Table2[[#This Row],[Current Upsell $ ]]&lt;100,"Low")</f>
        <v/>
      </c>
      <c r="K13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0" spans="1:11" x14ac:dyDescent="0.2">
      <c r="A1350">
        <v>100145</v>
      </c>
      <c r="B1350" t="s">
        <v>0</v>
      </c>
      <c r="C1350">
        <v>1</v>
      </c>
      <c r="D1350">
        <v>2</v>
      </c>
      <c r="E1350">
        <f>IF((Table2[[#This Row],[Number of Users]]-Table2[[#This Row],[Licenses Bought]]) &gt; 0,(Table2[[#This Row],[Number of Users]]-Table2[[#This Row],[Licenses Bought]]),0)</f>
        <v>1</v>
      </c>
      <c r="F1350" s="1">
        <v>44105</v>
      </c>
      <c r="G1350">
        <v>10</v>
      </c>
      <c r="H1350" s="4">
        <v>10</v>
      </c>
      <c r="I1350">
        <f xml:space="preserve"> IF(Table2[[#This Row],[Sales Month]]=MAX(Table2[Sales Month]),Table2[[#This Row],[Upsell $ Per Non-Paying User]]*Table2[[#This Row],[Non-Paying Users]],0)</f>
        <v>0</v>
      </c>
      <c r="J1350" s="7" t="str" cm="1">
        <f t="array" ref="J1350">_xlfn.IFS(Table2[[#This Row],[Current Upsell $ ]]=0,"",Table2[[#This Row],[Current Upsell $ ]]&gt;=400,"High",Table2[[#This Row],[Current Upsell $ ]]&gt;=100,"Medium", Table2[[#This Row],[Current Upsell $ ]]&lt;100,"Low")</f>
        <v/>
      </c>
      <c r="K13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1" spans="1:11" x14ac:dyDescent="0.2">
      <c r="A1351">
        <v>100145</v>
      </c>
      <c r="B1351" t="s">
        <v>0</v>
      </c>
      <c r="C1351">
        <v>1</v>
      </c>
      <c r="D1351">
        <v>2</v>
      </c>
      <c r="E1351">
        <f>IF((Table2[[#This Row],[Number of Users]]-Table2[[#This Row],[Licenses Bought]]) &gt; 0,(Table2[[#This Row],[Number of Users]]-Table2[[#This Row],[Licenses Bought]]),0)</f>
        <v>1</v>
      </c>
      <c r="F1351" s="1">
        <v>44136</v>
      </c>
      <c r="G1351">
        <v>10</v>
      </c>
      <c r="H1351" s="4">
        <v>10</v>
      </c>
      <c r="I1351">
        <f xml:space="preserve"> IF(Table2[[#This Row],[Sales Month]]=MAX(Table2[Sales Month]),Table2[[#This Row],[Upsell $ Per Non-Paying User]]*Table2[[#This Row],[Non-Paying Users]],0)</f>
        <v>0</v>
      </c>
      <c r="J1351" s="7" t="str" cm="1">
        <f t="array" ref="J1351">_xlfn.IFS(Table2[[#This Row],[Current Upsell $ ]]=0,"",Table2[[#This Row],[Current Upsell $ ]]&gt;=400,"High",Table2[[#This Row],[Current Upsell $ ]]&gt;=100,"Medium", Table2[[#This Row],[Current Upsell $ ]]&lt;100,"Low")</f>
        <v/>
      </c>
      <c r="K13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2" spans="1:11" x14ac:dyDescent="0.2">
      <c r="A1352">
        <v>100145</v>
      </c>
      <c r="B1352" t="s">
        <v>0</v>
      </c>
      <c r="C1352">
        <v>1</v>
      </c>
      <c r="D1352">
        <v>2</v>
      </c>
      <c r="E1352">
        <f>IF((Table2[[#This Row],[Number of Users]]-Table2[[#This Row],[Licenses Bought]]) &gt; 0,(Table2[[#This Row],[Number of Users]]-Table2[[#This Row],[Licenses Bought]]),0)</f>
        <v>1</v>
      </c>
      <c r="F1352" s="1">
        <v>44166</v>
      </c>
      <c r="G1352">
        <v>10</v>
      </c>
      <c r="H1352" s="4">
        <v>10</v>
      </c>
      <c r="I1352">
        <f xml:space="preserve"> IF(Table2[[#This Row],[Sales Month]]=MAX(Table2[Sales Month]),Table2[[#This Row],[Upsell $ Per Non-Paying User]]*Table2[[#This Row],[Non-Paying Users]],0)</f>
        <v>0</v>
      </c>
      <c r="J1352" s="7" t="str" cm="1">
        <f t="array" ref="J1352">_xlfn.IFS(Table2[[#This Row],[Current Upsell $ ]]=0,"",Table2[[#This Row],[Current Upsell $ ]]&gt;=400,"High",Table2[[#This Row],[Current Upsell $ ]]&gt;=100,"Medium", Table2[[#This Row],[Current Upsell $ ]]&lt;100,"Low")</f>
        <v/>
      </c>
      <c r="K13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3" spans="1:11" x14ac:dyDescent="0.2">
      <c r="A1353">
        <v>100145</v>
      </c>
      <c r="B1353" t="s">
        <v>0</v>
      </c>
      <c r="C1353">
        <v>1</v>
      </c>
      <c r="D1353">
        <v>2</v>
      </c>
      <c r="E1353">
        <f>IF((Table2[[#This Row],[Number of Users]]-Table2[[#This Row],[Licenses Bought]]) &gt; 0,(Table2[[#This Row],[Number of Users]]-Table2[[#This Row],[Licenses Bought]]),0)</f>
        <v>1</v>
      </c>
      <c r="F1353" s="1">
        <v>44197</v>
      </c>
      <c r="G1353">
        <v>10</v>
      </c>
      <c r="H1353" s="4">
        <v>10</v>
      </c>
      <c r="I1353">
        <f xml:space="preserve"> IF(Table2[[#This Row],[Sales Month]]=MAX(Table2[Sales Month]),Table2[[#This Row],[Upsell $ Per Non-Paying User]]*Table2[[#This Row],[Non-Paying Users]],0)</f>
        <v>0</v>
      </c>
      <c r="J1353" s="7" t="str" cm="1">
        <f t="array" ref="J1353">_xlfn.IFS(Table2[[#This Row],[Current Upsell $ ]]=0,"",Table2[[#This Row],[Current Upsell $ ]]&gt;=400,"High",Table2[[#This Row],[Current Upsell $ ]]&gt;=100,"Medium", Table2[[#This Row],[Current Upsell $ ]]&lt;100,"Low")</f>
        <v/>
      </c>
      <c r="K13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4" spans="1:11" x14ac:dyDescent="0.2">
      <c r="A1354">
        <v>100145</v>
      </c>
      <c r="B1354" t="s">
        <v>0</v>
      </c>
      <c r="C1354">
        <v>1</v>
      </c>
      <c r="D1354">
        <v>2</v>
      </c>
      <c r="E1354">
        <f>IF((Table2[[#This Row],[Number of Users]]-Table2[[#This Row],[Licenses Bought]]) &gt; 0,(Table2[[#This Row],[Number of Users]]-Table2[[#This Row],[Licenses Bought]]),0)</f>
        <v>1</v>
      </c>
      <c r="F1354" s="1">
        <v>44228</v>
      </c>
      <c r="G1354">
        <v>10</v>
      </c>
      <c r="H1354" s="4">
        <v>10</v>
      </c>
      <c r="I1354">
        <f xml:space="preserve"> IF(Table2[[#This Row],[Sales Month]]=MAX(Table2[Sales Month]),Table2[[#This Row],[Upsell $ Per Non-Paying User]]*Table2[[#This Row],[Non-Paying Users]],0)</f>
        <v>0</v>
      </c>
      <c r="J1354" s="7" t="str" cm="1">
        <f t="array" ref="J1354">_xlfn.IFS(Table2[[#This Row],[Current Upsell $ ]]=0,"",Table2[[#This Row],[Current Upsell $ ]]&gt;=400,"High",Table2[[#This Row],[Current Upsell $ ]]&gt;=100,"Medium", Table2[[#This Row],[Current Upsell $ ]]&lt;100,"Low")</f>
        <v/>
      </c>
      <c r="K13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5" spans="1:11" x14ac:dyDescent="0.2">
      <c r="A1355">
        <v>100145</v>
      </c>
      <c r="B1355" t="s">
        <v>0</v>
      </c>
      <c r="C1355">
        <v>1</v>
      </c>
      <c r="D1355">
        <v>1</v>
      </c>
      <c r="E1355">
        <f>IF((Table2[[#This Row],[Number of Users]]-Table2[[#This Row],[Licenses Bought]]) &gt; 0,(Table2[[#This Row],[Number of Users]]-Table2[[#This Row],[Licenses Bought]]),0)</f>
        <v>0</v>
      </c>
      <c r="F1355" s="1">
        <v>44256</v>
      </c>
      <c r="G1355">
        <v>10</v>
      </c>
      <c r="H1355" s="4">
        <v>10</v>
      </c>
      <c r="I1355">
        <f xml:space="preserve"> IF(Table2[[#This Row],[Sales Month]]=MAX(Table2[Sales Month]),Table2[[#This Row],[Upsell $ Per Non-Paying User]]*Table2[[#This Row],[Non-Paying Users]],0)</f>
        <v>0</v>
      </c>
      <c r="J1355" s="7" t="str" cm="1">
        <f t="array" ref="J1355">_xlfn.IFS(Table2[[#This Row],[Current Upsell $ ]]=0,"",Table2[[#This Row],[Current Upsell $ ]]&gt;=400,"High",Table2[[#This Row],[Current Upsell $ ]]&gt;=100,"Medium", Table2[[#This Row],[Current Upsell $ ]]&lt;100,"Low")</f>
        <v/>
      </c>
      <c r="K13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6" spans="1:11" x14ac:dyDescent="0.2">
      <c r="A1356">
        <v>100145</v>
      </c>
      <c r="B1356" t="s">
        <v>0</v>
      </c>
      <c r="C1356">
        <v>1</v>
      </c>
      <c r="D1356">
        <v>2</v>
      </c>
      <c r="E1356">
        <f>IF((Table2[[#This Row],[Number of Users]]-Table2[[#This Row],[Licenses Bought]]) &gt; 0,(Table2[[#This Row],[Number of Users]]-Table2[[#This Row],[Licenses Bought]]),0)</f>
        <v>1</v>
      </c>
      <c r="F1356" s="1">
        <v>44287</v>
      </c>
      <c r="G1356">
        <v>10</v>
      </c>
      <c r="H1356" s="4">
        <v>10</v>
      </c>
      <c r="I1356">
        <f xml:space="preserve"> IF(Table2[[#This Row],[Sales Month]]=MAX(Table2[Sales Month]),Table2[[#This Row],[Upsell $ Per Non-Paying User]]*Table2[[#This Row],[Non-Paying Users]],0)</f>
        <v>0</v>
      </c>
      <c r="J1356" s="7" t="str" cm="1">
        <f t="array" ref="J1356">_xlfn.IFS(Table2[[#This Row],[Current Upsell $ ]]=0,"",Table2[[#This Row],[Current Upsell $ ]]&gt;=400,"High",Table2[[#This Row],[Current Upsell $ ]]&gt;=100,"Medium", Table2[[#This Row],[Current Upsell $ ]]&lt;100,"Low")</f>
        <v/>
      </c>
      <c r="K13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7" spans="1:11" x14ac:dyDescent="0.2">
      <c r="A1357">
        <v>100145</v>
      </c>
      <c r="B1357" t="s">
        <v>0</v>
      </c>
      <c r="C1357">
        <v>1</v>
      </c>
      <c r="D1357">
        <v>2</v>
      </c>
      <c r="E1357">
        <f>IF((Table2[[#This Row],[Number of Users]]-Table2[[#This Row],[Licenses Bought]]) &gt; 0,(Table2[[#This Row],[Number of Users]]-Table2[[#This Row],[Licenses Bought]]),0)</f>
        <v>1</v>
      </c>
      <c r="F1357" s="1">
        <v>44317</v>
      </c>
      <c r="G1357">
        <v>10</v>
      </c>
      <c r="H1357" s="4">
        <v>10</v>
      </c>
      <c r="I1357">
        <f xml:space="preserve"> IF(Table2[[#This Row],[Sales Month]]=MAX(Table2[Sales Month]),Table2[[#This Row],[Upsell $ Per Non-Paying User]]*Table2[[#This Row],[Non-Paying Users]],0)</f>
        <v>0</v>
      </c>
      <c r="J1357" s="7" t="str" cm="1">
        <f t="array" ref="J1357">_xlfn.IFS(Table2[[#This Row],[Current Upsell $ ]]=0,"",Table2[[#This Row],[Current Upsell $ ]]&gt;=400,"High",Table2[[#This Row],[Current Upsell $ ]]&gt;=100,"Medium", Table2[[#This Row],[Current Upsell $ ]]&lt;100,"Low")</f>
        <v/>
      </c>
      <c r="K13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8" spans="1:11" x14ac:dyDescent="0.2">
      <c r="A1358">
        <v>100146</v>
      </c>
      <c r="B1358" t="s">
        <v>3</v>
      </c>
      <c r="C1358">
        <v>0</v>
      </c>
      <c r="D1358">
        <v>38</v>
      </c>
      <c r="E1358">
        <f>IF((Table2[[#This Row],[Number of Users]]-Table2[[#This Row],[Licenses Bought]]) &gt; 0,(Table2[[#This Row],[Number of Users]]-Table2[[#This Row],[Licenses Bought]]),0)</f>
        <v>38</v>
      </c>
      <c r="F1358" s="1">
        <v>44105</v>
      </c>
      <c r="G1358">
        <v>0</v>
      </c>
      <c r="H1358" s="4">
        <v>10</v>
      </c>
      <c r="I1358">
        <f xml:space="preserve"> IF(Table2[[#This Row],[Sales Month]]=MAX(Table2[Sales Month]),Table2[[#This Row],[Upsell $ Per Non-Paying User]]*Table2[[#This Row],[Non-Paying Users]],0)</f>
        <v>0</v>
      </c>
      <c r="J1358" s="7" t="str" cm="1">
        <f t="array" ref="J1358">_xlfn.IFS(Table2[[#This Row],[Current Upsell $ ]]=0,"",Table2[[#This Row],[Current Upsell $ ]]&gt;=400,"High",Table2[[#This Row],[Current Upsell $ ]]&gt;=100,"Medium", Table2[[#This Row],[Current Upsell $ ]]&lt;100,"Low")</f>
        <v/>
      </c>
      <c r="K13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59" spans="1:11" x14ac:dyDescent="0.2">
      <c r="A1359">
        <v>100146</v>
      </c>
      <c r="B1359" t="s">
        <v>0</v>
      </c>
      <c r="C1359">
        <v>41</v>
      </c>
      <c r="D1359">
        <v>39</v>
      </c>
      <c r="E1359">
        <f>IF((Table2[[#This Row],[Number of Users]]-Table2[[#This Row],[Licenses Bought]]) &gt; 0,(Table2[[#This Row],[Number of Users]]-Table2[[#This Row],[Licenses Bought]]),0)</f>
        <v>0</v>
      </c>
      <c r="F1359" s="1">
        <v>44136</v>
      </c>
      <c r="G1359">
        <v>410</v>
      </c>
      <c r="H1359" s="4">
        <v>10</v>
      </c>
      <c r="I1359">
        <f xml:space="preserve"> IF(Table2[[#This Row],[Sales Month]]=MAX(Table2[Sales Month]),Table2[[#This Row],[Upsell $ Per Non-Paying User]]*Table2[[#This Row],[Non-Paying Users]],0)</f>
        <v>0</v>
      </c>
      <c r="J1359" s="7" t="str" cm="1">
        <f t="array" ref="J1359">_xlfn.IFS(Table2[[#This Row],[Current Upsell $ ]]=0,"",Table2[[#This Row],[Current Upsell $ ]]&gt;=400,"High",Table2[[#This Row],[Current Upsell $ ]]&gt;=100,"Medium", Table2[[#This Row],[Current Upsell $ ]]&lt;100,"Low")</f>
        <v/>
      </c>
      <c r="K13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0" spans="1:11" x14ac:dyDescent="0.2">
      <c r="A1360">
        <v>100146</v>
      </c>
      <c r="B1360" t="s">
        <v>0</v>
      </c>
      <c r="C1360">
        <v>52</v>
      </c>
      <c r="D1360">
        <v>48</v>
      </c>
      <c r="E1360">
        <f>IF((Table2[[#This Row],[Number of Users]]-Table2[[#This Row],[Licenses Bought]]) &gt; 0,(Table2[[#This Row],[Number of Users]]-Table2[[#This Row],[Licenses Bought]]),0)</f>
        <v>0</v>
      </c>
      <c r="F1360" s="1">
        <v>44166</v>
      </c>
      <c r="G1360">
        <v>520</v>
      </c>
      <c r="H1360" s="4">
        <v>10</v>
      </c>
      <c r="I1360">
        <f xml:space="preserve"> IF(Table2[[#This Row],[Sales Month]]=MAX(Table2[Sales Month]),Table2[[#This Row],[Upsell $ Per Non-Paying User]]*Table2[[#This Row],[Non-Paying Users]],0)</f>
        <v>0</v>
      </c>
      <c r="J1360" s="7" t="str" cm="1">
        <f t="array" ref="J1360">_xlfn.IFS(Table2[[#This Row],[Current Upsell $ ]]=0,"",Table2[[#This Row],[Current Upsell $ ]]&gt;=400,"High",Table2[[#This Row],[Current Upsell $ ]]&gt;=100,"Medium", Table2[[#This Row],[Current Upsell $ ]]&lt;100,"Low")</f>
        <v/>
      </c>
      <c r="K13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1" spans="1:11" x14ac:dyDescent="0.2">
      <c r="A1361">
        <v>100146</v>
      </c>
      <c r="B1361" t="s">
        <v>0</v>
      </c>
      <c r="C1361">
        <v>41</v>
      </c>
      <c r="D1361">
        <v>60</v>
      </c>
      <c r="E1361">
        <f>IF((Table2[[#This Row],[Number of Users]]-Table2[[#This Row],[Licenses Bought]]) &gt; 0,(Table2[[#This Row],[Number of Users]]-Table2[[#This Row],[Licenses Bought]]),0)</f>
        <v>19</v>
      </c>
      <c r="F1361" s="1">
        <v>44197</v>
      </c>
      <c r="G1361">
        <v>410</v>
      </c>
      <c r="H1361" s="4">
        <v>10</v>
      </c>
      <c r="I1361">
        <f xml:space="preserve"> IF(Table2[[#This Row],[Sales Month]]=MAX(Table2[Sales Month]),Table2[[#This Row],[Upsell $ Per Non-Paying User]]*Table2[[#This Row],[Non-Paying Users]],0)</f>
        <v>0</v>
      </c>
      <c r="J1361" s="7" t="str" cm="1">
        <f t="array" ref="J1361">_xlfn.IFS(Table2[[#This Row],[Current Upsell $ ]]=0,"",Table2[[#This Row],[Current Upsell $ ]]&gt;=400,"High",Table2[[#This Row],[Current Upsell $ ]]&gt;=100,"Medium", Table2[[#This Row],[Current Upsell $ ]]&lt;100,"Low")</f>
        <v/>
      </c>
      <c r="K13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2" spans="1:11" x14ac:dyDescent="0.2">
      <c r="A1362">
        <v>100146</v>
      </c>
      <c r="B1362" t="s">
        <v>0</v>
      </c>
      <c r="C1362">
        <v>52</v>
      </c>
      <c r="D1362">
        <v>64</v>
      </c>
      <c r="E1362">
        <f>IF((Table2[[#This Row],[Number of Users]]-Table2[[#This Row],[Licenses Bought]]) &gt; 0,(Table2[[#This Row],[Number of Users]]-Table2[[#This Row],[Licenses Bought]]),0)</f>
        <v>12</v>
      </c>
      <c r="F1362" s="1">
        <v>44228</v>
      </c>
      <c r="G1362">
        <v>520</v>
      </c>
      <c r="H1362" s="4">
        <v>10</v>
      </c>
      <c r="I1362">
        <f xml:space="preserve"> IF(Table2[[#This Row],[Sales Month]]=MAX(Table2[Sales Month]),Table2[[#This Row],[Upsell $ Per Non-Paying User]]*Table2[[#This Row],[Non-Paying Users]],0)</f>
        <v>0</v>
      </c>
      <c r="J1362" s="7" t="str" cm="1">
        <f t="array" ref="J1362">_xlfn.IFS(Table2[[#This Row],[Current Upsell $ ]]=0,"",Table2[[#This Row],[Current Upsell $ ]]&gt;=400,"High",Table2[[#This Row],[Current Upsell $ ]]&gt;=100,"Medium", Table2[[#This Row],[Current Upsell $ ]]&lt;100,"Low")</f>
        <v/>
      </c>
      <c r="K13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3" spans="1:11" x14ac:dyDescent="0.2">
      <c r="A1363">
        <v>100146</v>
      </c>
      <c r="B1363" t="s">
        <v>0</v>
      </c>
      <c r="C1363">
        <v>52</v>
      </c>
      <c r="D1363">
        <v>59</v>
      </c>
      <c r="E1363">
        <f>IF((Table2[[#This Row],[Number of Users]]-Table2[[#This Row],[Licenses Bought]]) &gt; 0,(Table2[[#This Row],[Number of Users]]-Table2[[#This Row],[Licenses Bought]]),0)</f>
        <v>7</v>
      </c>
      <c r="F1363" s="1">
        <v>44256</v>
      </c>
      <c r="G1363">
        <v>520</v>
      </c>
      <c r="H1363" s="4">
        <v>10</v>
      </c>
      <c r="I1363">
        <f xml:space="preserve"> IF(Table2[[#This Row],[Sales Month]]=MAX(Table2[Sales Month]),Table2[[#This Row],[Upsell $ Per Non-Paying User]]*Table2[[#This Row],[Non-Paying Users]],0)</f>
        <v>0</v>
      </c>
      <c r="J1363" s="7" t="str" cm="1">
        <f t="array" ref="J1363">_xlfn.IFS(Table2[[#This Row],[Current Upsell $ ]]=0,"",Table2[[#This Row],[Current Upsell $ ]]&gt;=400,"High",Table2[[#This Row],[Current Upsell $ ]]&gt;=100,"Medium", Table2[[#This Row],[Current Upsell $ ]]&lt;100,"Low")</f>
        <v/>
      </c>
      <c r="K13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4" spans="1:11" x14ac:dyDescent="0.2">
      <c r="A1364">
        <v>100146</v>
      </c>
      <c r="B1364" t="s">
        <v>0</v>
      </c>
      <c r="C1364">
        <v>52</v>
      </c>
      <c r="D1364">
        <v>56</v>
      </c>
      <c r="E1364">
        <f>IF((Table2[[#This Row],[Number of Users]]-Table2[[#This Row],[Licenses Bought]]) &gt; 0,(Table2[[#This Row],[Number of Users]]-Table2[[#This Row],[Licenses Bought]]),0)</f>
        <v>4</v>
      </c>
      <c r="F1364" s="1">
        <v>44287</v>
      </c>
      <c r="G1364">
        <v>520</v>
      </c>
      <c r="H1364" s="4">
        <v>10</v>
      </c>
      <c r="I1364">
        <f xml:space="preserve"> IF(Table2[[#This Row],[Sales Month]]=MAX(Table2[Sales Month]),Table2[[#This Row],[Upsell $ Per Non-Paying User]]*Table2[[#This Row],[Non-Paying Users]],0)</f>
        <v>0</v>
      </c>
      <c r="J1364" s="7" t="str" cm="1">
        <f t="array" ref="J1364">_xlfn.IFS(Table2[[#This Row],[Current Upsell $ ]]=0,"",Table2[[#This Row],[Current Upsell $ ]]&gt;=400,"High",Table2[[#This Row],[Current Upsell $ ]]&gt;=100,"Medium", Table2[[#This Row],[Current Upsell $ ]]&lt;100,"Low")</f>
        <v/>
      </c>
      <c r="K13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5" spans="1:11" x14ac:dyDescent="0.2">
      <c r="A1365">
        <v>100146</v>
      </c>
      <c r="B1365" t="s">
        <v>0</v>
      </c>
      <c r="C1365">
        <v>52</v>
      </c>
      <c r="D1365">
        <v>52</v>
      </c>
      <c r="E1365">
        <f>IF((Table2[[#This Row],[Number of Users]]-Table2[[#This Row],[Licenses Bought]]) &gt; 0,(Table2[[#This Row],[Number of Users]]-Table2[[#This Row],[Licenses Bought]]),0)</f>
        <v>0</v>
      </c>
      <c r="F1365" s="1">
        <v>44317</v>
      </c>
      <c r="G1365">
        <v>520</v>
      </c>
      <c r="H1365" s="4">
        <v>10</v>
      </c>
      <c r="I1365">
        <f xml:space="preserve"> IF(Table2[[#This Row],[Sales Month]]=MAX(Table2[Sales Month]),Table2[[#This Row],[Upsell $ Per Non-Paying User]]*Table2[[#This Row],[Non-Paying Users]],0)</f>
        <v>0</v>
      </c>
      <c r="J1365" s="7" t="str" cm="1">
        <f t="array" ref="J1365">_xlfn.IFS(Table2[[#This Row],[Current Upsell $ ]]=0,"",Table2[[#This Row],[Current Upsell $ ]]&gt;=400,"High",Table2[[#This Row],[Current Upsell $ ]]&gt;=100,"Medium", Table2[[#This Row],[Current Upsell $ ]]&lt;100,"Low")</f>
        <v/>
      </c>
      <c r="K13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6" spans="1:11" x14ac:dyDescent="0.2">
      <c r="A1366">
        <v>100147</v>
      </c>
      <c r="B1366" t="s">
        <v>3</v>
      </c>
      <c r="C1366">
        <v>0</v>
      </c>
      <c r="D1366">
        <v>67</v>
      </c>
      <c r="E1366">
        <f>IF((Table2[[#This Row],[Number of Users]]-Table2[[#This Row],[Licenses Bought]]) &gt; 0,(Table2[[#This Row],[Number of Users]]-Table2[[#This Row],[Licenses Bought]]),0)</f>
        <v>67</v>
      </c>
      <c r="F1366" s="1">
        <v>44105</v>
      </c>
      <c r="G1366">
        <v>0</v>
      </c>
      <c r="H1366" s="4">
        <v>10</v>
      </c>
      <c r="I1366">
        <f xml:space="preserve"> IF(Table2[[#This Row],[Sales Month]]=MAX(Table2[Sales Month]),Table2[[#This Row],[Upsell $ Per Non-Paying User]]*Table2[[#This Row],[Non-Paying Users]],0)</f>
        <v>0</v>
      </c>
      <c r="J1366" s="7" t="str" cm="1">
        <f t="array" ref="J1366">_xlfn.IFS(Table2[[#This Row],[Current Upsell $ ]]=0,"",Table2[[#This Row],[Current Upsell $ ]]&gt;=400,"High",Table2[[#This Row],[Current Upsell $ ]]&gt;=100,"Medium", Table2[[#This Row],[Current Upsell $ ]]&lt;100,"Low")</f>
        <v/>
      </c>
      <c r="K13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7" spans="1:11" x14ac:dyDescent="0.2">
      <c r="A1367">
        <v>100147</v>
      </c>
      <c r="B1367" t="s">
        <v>0</v>
      </c>
      <c r="C1367">
        <v>28</v>
      </c>
      <c r="D1367">
        <v>51</v>
      </c>
      <c r="E1367">
        <f>IF((Table2[[#This Row],[Number of Users]]-Table2[[#This Row],[Licenses Bought]]) &gt; 0,(Table2[[#This Row],[Number of Users]]-Table2[[#This Row],[Licenses Bought]]),0)</f>
        <v>23</v>
      </c>
      <c r="F1367" s="1">
        <v>44136</v>
      </c>
      <c r="G1367">
        <v>280</v>
      </c>
      <c r="H1367" s="4">
        <v>10</v>
      </c>
      <c r="I1367">
        <f xml:space="preserve"> IF(Table2[[#This Row],[Sales Month]]=MAX(Table2[Sales Month]),Table2[[#This Row],[Upsell $ Per Non-Paying User]]*Table2[[#This Row],[Non-Paying Users]],0)</f>
        <v>0</v>
      </c>
      <c r="J1367" s="7" t="str" cm="1">
        <f t="array" ref="J1367">_xlfn.IFS(Table2[[#This Row],[Current Upsell $ ]]=0,"",Table2[[#This Row],[Current Upsell $ ]]&gt;=400,"High",Table2[[#This Row],[Current Upsell $ ]]&gt;=100,"Medium", Table2[[#This Row],[Current Upsell $ ]]&lt;100,"Low")</f>
        <v/>
      </c>
      <c r="K13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8" spans="1:11" x14ac:dyDescent="0.2">
      <c r="A1368">
        <v>100147</v>
      </c>
      <c r="B1368" t="s">
        <v>0</v>
      </c>
      <c r="C1368">
        <v>46</v>
      </c>
      <c r="D1368">
        <v>50</v>
      </c>
      <c r="E1368">
        <f>IF((Table2[[#This Row],[Number of Users]]-Table2[[#This Row],[Licenses Bought]]) &gt; 0,(Table2[[#This Row],[Number of Users]]-Table2[[#This Row],[Licenses Bought]]),0)</f>
        <v>4</v>
      </c>
      <c r="F1368" s="1">
        <v>44166</v>
      </c>
      <c r="G1368">
        <v>460</v>
      </c>
      <c r="H1368" s="4">
        <v>10</v>
      </c>
      <c r="I1368">
        <f xml:space="preserve"> IF(Table2[[#This Row],[Sales Month]]=MAX(Table2[Sales Month]),Table2[[#This Row],[Upsell $ Per Non-Paying User]]*Table2[[#This Row],[Non-Paying Users]],0)</f>
        <v>0</v>
      </c>
      <c r="J1368" s="7" t="str" cm="1">
        <f t="array" ref="J1368">_xlfn.IFS(Table2[[#This Row],[Current Upsell $ ]]=0,"",Table2[[#This Row],[Current Upsell $ ]]&gt;=400,"High",Table2[[#This Row],[Current Upsell $ ]]&gt;=100,"Medium", Table2[[#This Row],[Current Upsell $ ]]&lt;100,"Low")</f>
        <v/>
      </c>
      <c r="K13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69" spans="1:11" x14ac:dyDescent="0.2">
      <c r="A1369">
        <v>100147</v>
      </c>
      <c r="B1369" t="s">
        <v>0</v>
      </c>
      <c r="C1369">
        <v>51</v>
      </c>
      <c r="D1369">
        <v>70</v>
      </c>
      <c r="E1369">
        <f>IF((Table2[[#This Row],[Number of Users]]-Table2[[#This Row],[Licenses Bought]]) &gt; 0,(Table2[[#This Row],[Number of Users]]-Table2[[#This Row],[Licenses Bought]]),0)</f>
        <v>19</v>
      </c>
      <c r="F1369" s="1">
        <v>44197</v>
      </c>
      <c r="G1369">
        <v>510</v>
      </c>
      <c r="H1369" s="4">
        <v>10</v>
      </c>
      <c r="I1369">
        <f xml:space="preserve"> IF(Table2[[#This Row],[Sales Month]]=MAX(Table2[Sales Month]),Table2[[#This Row],[Upsell $ Per Non-Paying User]]*Table2[[#This Row],[Non-Paying Users]],0)</f>
        <v>0</v>
      </c>
      <c r="J1369" s="7" t="str" cm="1">
        <f t="array" ref="J1369">_xlfn.IFS(Table2[[#This Row],[Current Upsell $ ]]=0,"",Table2[[#This Row],[Current Upsell $ ]]&gt;=400,"High",Table2[[#This Row],[Current Upsell $ ]]&gt;=100,"Medium", Table2[[#This Row],[Current Upsell $ ]]&lt;100,"Low")</f>
        <v/>
      </c>
      <c r="K13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0" spans="1:11" x14ac:dyDescent="0.2">
      <c r="A1370">
        <v>100147</v>
      </c>
      <c r="B1370" t="s">
        <v>0</v>
      </c>
      <c r="C1370">
        <v>51</v>
      </c>
      <c r="D1370">
        <v>61</v>
      </c>
      <c r="E1370">
        <f>IF((Table2[[#This Row],[Number of Users]]-Table2[[#This Row],[Licenses Bought]]) &gt; 0,(Table2[[#This Row],[Number of Users]]-Table2[[#This Row],[Licenses Bought]]),0)</f>
        <v>10</v>
      </c>
      <c r="F1370" s="1">
        <v>44228</v>
      </c>
      <c r="G1370">
        <v>510</v>
      </c>
      <c r="H1370" s="4">
        <v>10</v>
      </c>
      <c r="I1370">
        <f xml:space="preserve"> IF(Table2[[#This Row],[Sales Month]]=MAX(Table2[Sales Month]),Table2[[#This Row],[Upsell $ Per Non-Paying User]]*Table2[[#This Row],[Non-Paying Users]],0)</f>
        <v>0</v>
      </c>
      <c r="J1370" s="7" t="str" cm="1">
        <f t="array" ref="J1370">_xlfn.IFS(Table2[[#This Row],[Current Upsell $ ]]=0,"",Table2[[#This Row],[Current Upsell $ ]]&gt;=400,"High",Table2[[#This Row],[Current Upsell $ ]]&gt;=100,"Medium", Table2[[#This Row],[Current Upsell $ ]]&lt;100,"Low")</f>
        <v/>
      </c>
      <c r="K13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1" spans="1:11" x14ac:dyDescent="0.2">
      <c r="A1371">
        <v>100147</v>
      </c>
      <c r="B1371" t="s">
        <v>0</v>
      </c>
      <c r="C1371">
        <v>51</v>
      </c>
      <c r="D1371">
        <v>57</v>
      </c>
      <c r="E1371">
        <f>IF((Table2[[#This Row],[Number of Users]]-Table2[[#This Row],[Licenses Bought]]) &gt; 0,(Table2[[#This Row],[Number of Users]]-Table2[[#This Row],[Licenses Bought]]),0)</f>
        <v>6</v>
      </c>
      <c r="F1371" s="1">
        <v>44256</v>
      </c>
      <c r="G1371">
        <v>510</v>
      </c>
      <c r="H1371" s="4">
        <v>10</v>
      </c>
      <c r="I1371">
        <f xml:space="preserve"> IF(Table2[[#This Row],[Sales Month]]=MAX(Table2[Sales Month]),Table2[[#This Row],[Upsell $ Per Non-Paying User]]*Table2[[#This Row],[Non-Paying Users]],0)</f>
        <v>0</v>
      </c>
      <c r="J1371" s="7" t="str" cm="1">
        <f t="array" ref="J1371">_xlfn.IFS(Table2[[#This Row],[Current Upsell $ ]]=0,"",Table2[[#This Row],[Current Upsell $ ]]&gt;=400,"High",Table2[[#This Row],[Current Upsell $ ]]&gt;=100,"Medium", Table2[[#This Row],[Current Upsell $ ]]&lt;100,"Low")</f>
        <v/>
      </c>
      <c r="K13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2" spans="1:11" x14ac:dyDescent="0.2">
      <c r="A1372">
        <v>100147</v>
      </c>
      <c r="B1372" t="s">
        <v>0</v>
      </c>
      <c r="C1372">
        <v>51</v>
      </c>
      <c r="D1372">
        <v>67</v>
      </c>
      <c r="E1372">
        <f>IF((Table2[[#This Row],[Number of Users]]-Table2[[#This Row],[Licenses Bought]]) &gt; 0,(Table2[[#This Row],[Number of Users]]-Table2[[#This Row],[Licenses Bought]]),0)</f>
        <v>16</v>
      </c>
      <c r="F1372" s="1">
        <v>44287</v>
      </c>
      <c r="G1372">
        <v>510</v>
      </c>
      <c r="H1372" s="4">
        <v>10</v>
      </c>
      <c r="I1372">
        <f xml:space="preserve"> IF(Table2[[#This Row],[Sales Month]]=MAX(Table2[Sales Month]),Table2[[#This Row],[Upsell $ Per Non-Paying User]]*Table2[[#This Row],[Non-Paying Users]],0)</f>
        <v>0</v>
      </c>
      <c r="J1372" s="7" t="str" cm="1">
        <f t="array" ref="J1372">_xlfn.IFS(Table2[[#This Row],[Current Upsell $ ]]=0,"",Table2[[#This Row],[Current Upsell $ ]]&gt;=400,"High",Table2[[#This Row],[Current Upsell $ ]]&gt;=100,"Medium", Table2[[#This Row],[Current Upsell $ ]]&lt;100,"Low")</f>
        <v/>
      </c>
      <c r="K13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3" spans="1:11" x14ac:dyDescent="0.2">
      <c r="A1373">
        <v>100147</v>
      </c>
      <c r="B1373" t="s">
        <v>0</v>
      </c>
      <c r="C1373">
        <v>51</v>
      </c>
      <c r="D1373">
        <v>68</v>
      </c>
      <c r="E1373">
        <f>IF((Table2[[#This Row],[Number of Users]]-Table2[[#This Row],[Licenses Bought]]) &gt; 0,(Table2[[#This Row],[Number of Users]]-Table2[[#This Row],[Licenses Bought]]),0)</f>
        <v>17</v>
      </c>
      <c r="F1373" s="1">
        <v>44317</v>
      </c>
      <c r="G1373">
        <v>510</v>
      </c>
      <c r="H1373" s="4">
        <v>10</v>
      </c>
      <c r="I1373">
        <f xml:space="preserve"> IF(Table2[[#This Row],[Sales Month]]=MAX(Table2[Sales Month]),Table2[[#This Row],[Upsell $ Per Non-Paying User]]*Table2[[#This Row],[Non-Paying Users]],0)</f>
        <v>0</v>
      </c>
      <c r="J1373" s="7" t="str" cm="1">
        <f t="array" ref="J1373">_xlfn.IFS(Table2[[#This Row],[Current Upsell $ ]]=0,"",Table2[[#This Row],[Current Upsell $ ]]&gt;=400,"High",Table2[[#This Row],[Current Upsell $ ]]&gt;=100,"Medium", Table2[[#This Row],[Current Upsell $ ]]&lt;100,"Low")</f>
        <v/>
      </c>
      <c r="K13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4" spans="1:11" x14ac:dyDescent="0.2">
      <c r="A1374">
        <v>100148</v>
      </c>
      <c r="B1374" t="s">
        <v>3</v>
      </c>
      <c r="C1374">
        <v>0</v>
      </c>
      <c r="D1374">
        <v>69</v>
      </c>
      <c r="E1374">
        <f>IF((Table2[[#This Row],[Number of Users]]-Table2[[#This Row],[Licenses Bought]]) &gt; 0,(Table2[[#This Row],[Number of Users]]-Table2[[#This Row],[Licenses Bought]]),0)</f>
        <v>69</v>
      </c>
      <c r="F1374" s="1">
        <v>44105</v>
      </c>
      <c r="G1374">
        <v>0</v>
      </c>
      <c r="H1374" s="4">
        <v>10</v>
      </c>
      <c r="I1374">
        <f xml:space="preserve"> IF(Table2[[#This Row],[Sales Month]]=MAX(Table2[Sales Month]),Table2[[#This Row],[Upsell $ Per Non-Paying User]]*Table2[[#This Row],[Non-Paying Users]],0)</f>
        <v>0</v>
      </c>
      <c r="J1374" s="7" t="str" cm="1">
        <f t="array" ref="J1374">_xlfn.IFS(Table2[[#This Row],[Current Upsell $ ]]=0,"",Table2[[#This Row],[Current Upsell $ ]]&gt;=400,"High",Table2[[#This Row],[Current Upsell $ ]]&gt;=100,"Medium", Table2[[#This Row],[Current Upsell $ ]]&lt;100,"Low")</f>
        <v/>
      </c>
      <c r="K13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5" spans="1:11" x14ac:dyDescent="0.2">
      <c r="A1375">
        <v>100148</v>
      </c>
      <c r="B1375" t="s">
        <v>0</v>
      </c>
      <c r="C1375">
        <v>14</v>
      </c>
      <c r="D1375">
        <v>59</v>
      </c>
      <c r="E1375">
        <f>IF((Table2[[#This Row],[Number of Users]]-Table2[[#This Row],[Licenses Bought]]) &gt; 0,(Table2[[#This Row],[Number of Users]]-Table2[[#This Row],[Licenses Bought]]),0)</f>
        <v>45</v>
      </c>
      <c r="F1375" s="1">
        <v>44136</v>
      </c>
      <c r="G1375">
        <v>140</v>
      </c>
      <c r="H1375" s="4">
        <v>10</v>
      </c>
      <c r="I1375">
        <f xml:space="preserve"> IF(Table2[[#This Row],[Sales Month]]=MAX(Table2[Sales Month]),Table2[[#This Row],[Upsell $ Per Non-Paying User]]*Table2[[#This Row],[Non-Paying Users]],0)</f>
        <v>0</v>
      </c>
      <c r="J1375" s="7" t="str" cm="1">
        <f t="array" ref="J1375">_xlfn.IFS(Table2[[#This Row],[Current Upsell $ ]]=0,"",Table2[[#This Row],[Current Upsell $ ]]&gt;=400,"High",Table2[[#This Row],[Current Upsell $ ]]&gt;=100,"Medium", Table2[[#This Row],[Current Upsell $ ]]&lt;100,"Low")</f>
        <v/>
      </c>
      <c r="K13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6" spans="1:11" x14ac:dyDescent="0.2">
      <c r="A1376">
        <v>100148</v>
      </c>
      <c r="B1376" t="s">
        <v>0</v>
      </c>
      <c r="C1376">
        <v>48</v>
      </c>
      <c r="D1376">
        <v>45</v>
      </c>
      <c r="E1376">
        <f>IF((Table2[[#This Row],[Number of Users]]-Table2[[#This Row],[Licenses Bought]]) &gt; 0,(Table2[[#This Row],[Number of Users]]-Table2[[#This Row],[Licenses Bought]]),0)</f>
        <v>0</v>
      </c>
      <c r="F1376" s="1">
        <v>44166</v>
      </c>
      <c r="G1376">
        <v>480</v>
      </c>
      <c r="H1376" s="4">
        <v>10</v>
      </c>
      <c r="I1376">
        <f xml:space="preserve"> IF(Table2[[#This Row],[Sales Month]]=MAX(Table2[Sales Month]),Table2[[#This Row],[Upsell $ Per Non-Paying User]]*Table2[[#This Row],[Non-Paying Users]],0)</f>
        <v>0</v>
      </c>
      <c r="J1376" s="7" t="str" cm="1">
        <f t="array" ref="J1376">_xlfn.IFS(Table2[[#This Row],[Current Upsell $ ]]=0,"",Table2[[#This Row],[Current Upsell $ ]]&gt;=400,"High",Table2[[#This Row],[Current Upsell $ ]]&gt;=100,"Medium", Table2[[#This Row],[Current Upsell $ ]]&lt;100,"Low")</f>
        <v/>
      </c>
      <c r="K13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7" spans="1:11" x14ac:dyDescent="0.2">
      <c r="A1377">
        <v>100148</v>
      </c>
      <c r="B1377" t="s">
        <v>0</v>
      </c>
      <c r="C1377">
        <v>48</v>
      </c>
      <c r="D1377">
        <v>46</v>
      </c>
      <c r="E1377">
        <f>IF((Table2[[#This Row],[Number of Users]]-Table2[[#This Row],[Licenses Bought]]) &gt; 0,(Table2[[#This Row],[Number of Users]]-Table2[[#This Row],[Licenses Bought]]),0)</f>
        <v>0</v>
      </c>
      <c r="F1377" s="1">
        <v>44197</v>
      </c>
      <c r="G1377">
        <v>480</v>
      </c>
      <c r="H1377" s="4">
        <v>10</v>
      </c>
      <c r="I1377">
        <f xml:space="preserve"> IF(Table2[[#This Row],[Sales Month]]=MAX(Table2[Sales Month]),Table2[[#This Row],[Upsell $ Per Non-Paying User]]*Table2[[#This Row],[Non-Paying Users]],0)</f>
        <v>0</v>
      </c>
      <c r="J1377" s="7" t="str" cm="1">
        <f t="array" ref="J1377">_xlfn.IFS(Table2[[#This Row],[Current Upsell $ ]]=0,"",Table2[[#This Row],[Current Upsell $ ]]&gt;=400,"High",Table2[[#This Row],[Current Upsell $ ]]&gt;=100,"Medium", Table2[[#This Row],[Current Upsell $ ]]&lt;100,"Low")</f>
        <v/>
      </c>
      <c r="K13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8" spans="1:11" x14ac:dyDescent="0.2">
      <c r="A1378">
        <v>100148</v>
      </c>
      <c r="B1378" t="s">
        <v>0</v>
      </c>
      <c r="C1378">
        <v>48</v>
      </c>
      <c r="D1378">
        <v>61</v>
      </c>
      <c r="E1378">
        <f>IF((Table2[[#This Row],[Number of Users]]-Table2[[#This Row],[Licenses Bought]]) &gt; 0,(Table2[[#This Row],[Number of Users]]-Table2[[#This Row],[Licenses Bought]]),0)</f>
        <v>13</v>
      </c>
      <c r="F1378" s="1">
        <v>44228</v>
      </c>
      <c r="G1378">
        <v>480</v>
      </c>
      <c r="H1378" s="4">
        <v>10</v>
      </c>
      <c r="I1378">
        <f xml:space="preserve"> IF(Table2[[#This Row],[Sales Month]]=MAX(Table2[Sales Month]),Table2[[#This Row],[Upsell $ Per Non-Paying User]]*Table2[[#This Row],[Non-Paying Users]],0)</f>
        <v>0</v>
      </c>
      <c r="J1378" s="7" t="str" cm="1">
        <f t="array" ref="J1378">_xlfn.IFS(Table2[[#This Row],[Current Upsell $ ]]=0,"",Table2[[#This Row],[Current Upsell $ ]]&gt;=400,"High",Table2[[#This Row],[Current Upsell $ ]]&gt;=100,"Medium", Table2[[#This Row],[Current Upsell $ ]]&lt;100,"Low")</f>
        <v/>
      </c>
      <c r="K13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79" spans="1:11" x14ac:dyDescent="0.2">
      <c r="A1379">
        <v>100148</v>
      </c>
      <c r="B1379" t="s">
        <v>0</v>
      </c>
      <c r="C1379">
        <v>48</v>
      </c>
      <c r="D1379">
        <v>50</v>
      </c>
      <c r="E1379">
        <f>IF((Table2[[#This Row],[Number of Users]]-Table2[[#This Row],[Licenses Bought]]) &gt; 0,(Table2[[#This Row],[Number of Users]]-Table2[[#This Row],[Licenses Bought]]),0)</f>
        <v>2</v>
      </c>
      <c r="F1379" s="1">
        <v>44256</v>
      </c>
      <c r="G1379">
        <v>480</v>
      </c>
      <c r="H1379" s="4">
        <v>10</v>
      </c>
      <c r="I1379">
        <f xml:space="preserve"> IF(Table2[[#This Row],[Sales Month]]=MAX(Table2[Sales Month]),Table2[[#This Row],[Upsell $ Per Non-Paying User]]*Table2[[#This Row],[Non-Paying Users]],0)</f>
        <v>0</v>
      </c>
      <c r="J1379" s="7" t="str" cm="1">
        <f t="array" ref="J1379">_xlfn.IFS(Table2[[#This Row],[Current Upsell $ ]]=0,"",Table2[[#This Row],[Current Upsell $ ]]&gt;=400,"High",Table2[[#This Row],[Current Upsell $ ]]&gt;=100,"Medium", Table2[[#This Row],[Current Upsell $ ]]&lt;100,"Low")</f>
        <v/>
      </c>
      <c r="K13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0" spans="1:11" x14ac:dyDescent="0.2">
      <c r="A1380">
        <v>100148</v>
      </c>
      <c r="B1380" t="s">
        <v>0</v>
      </c>
      <c r="C1380">
        <v>48</v>
      </c>
      <c r="D1380">
        <v>62</v>
      </c>
      <c r="E1380">
        <f>IF((Table2[[#This Row],[Number of Users]]-Table2[[#This Row],[Licenses Bought]]) &gt; 0,(Table2[[#This Row],[Number of Users]]-Table2[[#This Row],[Licenses Bought]]),0)</f>
        <v>14</v>
      </c>
      <c r="F1380" s="1">
        <v>44287</v>
      </c>
      <c r="G1380">
        <v>480</v>
      </c>
      <c r="H1380" s="4">
        <v>10</v>
      </c>
      <c r="I1380">
        <f xml:space="preserve"> IF(Table2[[#This Row],[Sales Month]]=MAX(Table2[Sales Month]),Table2[[#This Row],[Upsell $ Per Non-Paying User]]*Table2[[#This Row],[Non-Paying Users]],0)</f>
        <v>0</v>
      </c>
      <c r="J1380" s="7" t="str" cm="1">
        <f t="array" ref="J1380">_xlfn.IFS(Table2[[#This Row],[Current Upsell $ ]]=0,"",Table2[[#This Row],[Current Upsell $ ]]&gt;=400,"High",Table2[[#This Row],[Current Upsell $ ]]&gt;=100,"Medium", Table2[[#This Row],[Current Upsell $ ]]&lt;100,"Low")</f>
        <v/>
      </c>
      <c r="K13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1" spans="1:11" x14ac:dyDescent="0.2">
      <c r="A1381">
        <v>100148</v>
      </c>
      <c r="B1381" t="s">
        <v>0</v>
      </c>
      <c r="C1381">
        <v>48</v>
      </c>
      <c r="D1381">
        <v>57</v>
      </c>
      <c r="E1381">
        <f>IF((Table2[[#This Row],[Number of Users]]-Table2[[#This Row],[Licenses Bought]]) &gt; 0,(Table2[[#This Row],[Number of Users]]-Table2[[#This Row],[Licenses Bought]]),0)</f>
        <v>9</v>
      </c>
      <c r="F1381" s="1">
        <v>44317</v>
      </c>
      <c r="G1381">
        <v>480</v>
      </c>
      <c r="H1381" s="4">
        <v>10</v>
      </c>
      <c r="I1381">
        <f xml:space="preserve"> IF(Table2[[#This Row],[Sales Month]]=MAX(Table2[Sales Month]),Table2[[#This Row],[Upsell $ Per Non-Paying User]]*Table2[[#This Row],[Non-Paying Users]],0)</f>
        <v>0</v>
      </c>
      <c r="J1381" s="7" t="str" cm="1">
        <f t="array" ref="J1381">_xlfn.IFS(Table2[[#This Row],[Current Upsell $ ]]=0,"",Table2[[#This Row],[Current Upsell $ ]]&gt;=400,"High",Table2[[#This Row],[Current Upsell $ ]]&gt;=100,"Medium", Table2[[#This Row],[Current Upsell $ ]]&lt;100,"Low")</f>
        <v/>
      </c>
      <c r="K13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2" spans="1:11" x14ac:dyDescent="0.2">
      <c r="A1382">
        <v>100149</v>
      </c>
      <c r="B1382" t="s">
        <v>3</v>
      </c>
      <c r="C1382">
        <v>0</v>
      </c>
      <c r="D1382">
        <v>45</v>
      </c>
      <c r="E1382">
        <f>IF((Table2[[#This Row],[Number of Users]]-Table2[[#This Row],[Licenses Bought]]) &gt; 0,(Table2[[#This Row],[Number of Users]]-Table2[[#This Row],[Licenses Bought]]),0)</f>
        <v>45</v>
      </c>
      <c r="F1382" s="1">
        <v>44105</v>
      </c>
      <c r="G1382">
        <v>0</v>
      </c>
      <c r="H1382" s="4">
        <v>10</v>
      </c>
      <c r="I1382">
        <f xml:space="preserve"> IF(Table2[[#This Row],[Sales Month]]=MAX(Table2[Sales Month]),Table2[[#This Row],[Upsell $ Per Non-Paying User]]*Table2[[#This Row],[Non-Paying Users]],0)</f>
        <v>0</v>
      </c>
      <c r="J1382" s="7" t="str" cm="1">
        <f t="array" ref="J1382">_xlfn.IFS(Table2[[#This Row],[Current Upsell $ ]]=0,"",Table2[[#This Row],[Current Upsell $ ]]&gt;=400,"High",Table2[[#This Row],[Current Upsell $ ]]&gt;=100,"Medium", Table2[[#This Row],[Current Upsell $ ]]&lt;100,"Low")</f>
        <v/>
      </c>
      <c r="K13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3" spans="1:11" x14ac:dyDescent="0.2">
      <c r="A1383">
        <v>100149</v>
      </c>
      <c r="B1383" t="s">
        <v>0</v>
      </c>
      <c r="C1383">
        <v>24</v>
      </c>
      <c r="D1383">
        <v>44</v>
      </c>
      <c r="E1383">
        <f>IF((Table2[[#This Row],[Number of Users]]-Table2[[#This Row],[Licenses Bought]]) &gt; 0,(Table2[[#This Row],[Number of Users]]-Table2[[#This Row],[Licenses Bought]]),0)</f>
        <v>20</v>
      </c>
      <c r="F1383" s="1">
        <v>44136</v>
      </c>
      <c r="G1383">
        <v>240</v>
      </c>
      <c r="H1383" s="4">
        <v>10</v>
      </c>
      <c r="I1383">
        <f xml:space="preserve"> IF(Table2[[#This Row],[Sales Month]]=MAX(Table2[Sales Month]),Table2[[#This Row],[Upsell $ Per Non-Paying User]]*Table2[[#This Row],[Non-Paying Users]],0)</f>
        <v>0</v>
      </c>
      <c r="J1383" s="7" t="str" cm="1">
        <f t="array" ref="J1383">_xlfn.IFS(Table2[[#This Row],[Current Upsell $ ]]=0,"",Table2[[#This Row],[Current Upsell $ ]]&gt;=400,"High",Table2[[#This Row],[Current Upsell $ ]]&gt;=100,"Medium", Table2[[#This Row],[Current Upsell $ ]]&lt;100,"Low")</f>
        <v/>
      </c>
      <c r="K13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4" spans="1:11" x14ac:dyDescent="0.2">
      <c r="A1384">
        <v>100149</v>
      </c>
      <c r="B1384" t="s">
        <v>0</v>
      </c>
      <c r="C1384">
        <v>26</v>
      </c>
      <c r="D1384">
        <v>39</v>
      </c>
      <c r="E1384">
        <f>IF((Table2[[#This Row],[Number of Users]]-Table2[[#This Row],[Licenses Bought]]) &gt; 0,(Table2[[#This Row],[Number of Users]]-Table2[[#This Row],[Licenses Bought]]),0)</f>
        <v>13</v>
      </c>
      <c r="F1384" s="1">
        <v>44166</v>
      </c>
      <c r="G1384">
        <v>260</v>
      </c>
      <c r="H1384" s="4">
        <v>10</v>
      </c>
      <c r="I1384">
        <f xml:space="preserve"> IF(Table2[[#This Row],[Sales Month]]=MAX(Table2[Sales Month]),Table2[[#This Row],[Upsell $ Per Non-Paying User]]*Table2[[#This Row],[Non-Paying Users]],0)</f>
        <v>0</v>
      </c>
      <c r="J1384" s="7" t="str" cm="1">
        <f t="array" ref="J1384">_xlfn.IFS(Table2[[#This Row],[Current Upsell $ ]]=0,"",Table2[[#This Row],[Current Upsell $ ]]&gt;=400,"High",Table2[[#This Row],[Current Upsell $ ]]&gt;=100,"Medium", Table2[[#This Row],[Current Upsell $ ]]&lt;100,"Low")</f>
        <v/>
      </c>
      <c r="K13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5" spans="1:11" x14ac:dyDescent="0.2">
      <c r="A1385">
        <v>100149</v>
      </c>
      <c r="B1385" t="s">
        <v>0</v>
      </c>
      <c r="C1385">
        <v>33</v>
      </c>
      <c r="D1385">
        <v>42</v>
      </c>
      <c r="E1385">
        <f>IF((Table2[[#This Row],[Number of Users]]-Table2[[#This Row],[Licenses Bought]]) &gt; 0,(Table2[[#This Row],[Number of Users]]-Table2[[#This Row],[Licenses Bought]]),0)</f>
        <v>9</v>
      </c>
      <c r="F1385" s="1">
        <v>44197</v>
      </c>
      <c r="G1385">
        <v>330</v>
      </c>
      <c r="H1385" s="4">
        <v>10</v>
      </c>
      <c r="I1385">
        <f xml:space="preserve"> IF(Table2[[#This Row],[Sales Month]]=MAX(Table2[Sales Month]),Table2[[#This Row],[Upsell $ Per Non-Paying User]]*Table2[[#This Row],[Non-Paying Users]],0)</f>
        <v>0</v>
      </c>
      <c r="J1385" s="7" t="str" cm="1">
        <f t="array" ref="J1385">_xlfn.IFS(Table2[[#This Row],[Current Upsell $ ]]=0,"",Table2[[#This Row],[Current Upsell $ ]]&gt;=400,"High",Table2[[#This Row],[Current Upsell $ ]]&gt;=100,"Medium", Table2[[#This Row],[Current Upsell $ ]]&lt;100,"Low")</f>
        <v/>
      </c>
      <c r="K13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6" spans="1:11" x14ac:dyDescent="0.2">
      <c r="A1386">
        <v>100149</v>
      </c>
      <c r="B1386" t="s">
        <v>0</v>
      </c>
      <c r="C1386">
        <v>33</v>
      </c>
      <c r="D1386">
        <v>53</v>
      </c>
      <c r="E1386">
        <f>IF((Table2[[#This Row],[Number of Users]]-Table2[[#This Row],[Licenses Bought]]) &gt; 0,(Table2[[#This Row],[Number of Users]]-Table2[[#This Row],[Licenses Bought]]),0)</f>
        <v>20</v>
      </c>
      <c r="F1386" s="1">
        <v>44228</v>
      </c>
      <c r="G1386">
        <v>330</v>
      </c>
      <c r="H1386" s="4">
        <v>10</v>
      </c>
      <c r="I1386">
        <f xml:space="preserve"> IF(Table2[[#This Row],[Sales Month]]=MAX(Table2[Sales Month]),Table2[[#This Row],[Upsell $ Per Non-Paying User]]*Table2[[#This Row],[Non-Paying Users]],0)</f>
        <v>0</v>
      </c>
      <c r="J1386" s="7" t="str" cm="1">
        <f t="array" ref="J1386">_xlfn.IFS(Table2[[#This Row],[Current Upsell $ ]]=0,"",Table2[[#This Row],[Current Upsell $ ]]&gt;=400,"High",Table2[[#This Row],[Current Upsell $ ]]&gt;=100,"Medium", Table2[[#This Row],[Current Upsell $ ]]&lt;100,"Low")</f>
        <v/>
      </c>
      <c r="K13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7" spans="1:11" x14ac:dyDescent="0.2">
      <c r="A1387">
        <v>100149</v>
      </c>
      <c r="B1387" t="s">
        <v>0</v>
      </c>
      <c r="C1387">
        <v>33</v>
      </c>
      <c r="D1387">
        <v>34</v>
      </c>
      <c r="E1387">
        <f>IF((Table2[[#This Row],[Number of Users]]-Table2[[#This Row],[Licenses Bought]]) &gt; 0,(Table2[[#This Row],[Number of Users]]-Table2[[#This Row],[Licenses Bought]]),0)</f>
        <v>1</v>
      </c>
      <c r="F1387" s="1">
        <v>44256</v>
      </c>
      <c r="G1387">
        <v>330</v>
      </c>
      <c r="H1387" s="4">
        <v>10</v>
      </c>
      <c r="I1387">
        <f xml:space="preserve"> IF(Table2[[#This Row],[Sales Month]]=MAX(Table2[Sales Month]),Table2[[#This Row],[Upsell $ Per Non-Paying User]]*Table2[[#This Row],[Non-Paying Users]],0)</f>
        <v>0</v>
      </c>
      <c r="J1387" s="7" t="str" cm="1">
        <f t="array" ref="J1387">_xlfn.IFS(Table2[[#This Row],[Current Upsell $ ]]=0,"",Table2[[#This Row],[Current Upsell $ ]]&gt;=400,"High",Table2[[#This Row],[Current Upsell $ ]]&gt;=100,"Medium", Table2[[#This Row],[Current Upsell $ ]]&lt;100,"Low")</f>
        <v/>
      </c>
      <c r="K13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8" spans="1:11" x14ac:dyDescent="0.2">
      <c r="A1388">
        <v>100149</v>
      </c>
      <c r="B1388" t="s">
        <v>0</v>
      </c>
      <c r="C1388">
        <v>33</v>
      </c>
      <c r="D1388">
        <v>38</v>
      </c>
      <c r="E1388">
        <f>IF((Table2[[#This Row],[Number of Users]]-Table2[[#This Row],[Licenses Bought]]) &gt; 0,(Table2[[#This Row],[Number of Users]]-Table2[[#This Row],[Licenses Bought]]),0)</f>
        <v>5</v>
      </c>
      <c r="F1388" s="1">
        <v>44287</v>
      </c>
      <c r="G1388">
        <v>330</v>
      </c>
      <c r="H1388" s="4">
        <v>10</v>
      </c>
      <c r="I1388">
        <f xml:space="preserve"> IF(Table2[[#This Row],[Sales Month]]=MAX(Table2[Sales Month]),Table2[[#This Row],[Upsell $ Per Non-Paying User]]*Table2[[#This Row],[Non-Paying Users]],0)</f>
        <v>0</v>
      </c>
      <c r="J1388" s="7" t="str" cm="1">
        <f t="array" ref="J1388">_xlfn.IFS(Table2[[#This Row],[Current Upsell $ ]]=0,"",Table2[[#This Row],[Current Upsell $ ]]&gt;=400,"High",Table2[[#This Row],[Current Upsell $ ]]&gt;=100,"Medium", Table2[[#This Row],[Current Upsell $ ]]&lt;100,"Low")</f>
        <v/>
      </c>
      <c r="K13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89" spans="1:11" x14ac:dyDescent="0.2">
      <c r="A1389">
        <v>100149</v>
      </c>
      <c r="B1389" t="s">
        <v>0</v>
      </c>
      <c r="C1389">
        <v>33</v>
      </c>
      <c r="D1389">
        <v>37</v>
      </c>
      <c r="E1389">
        <f>IF((Table2[[#This Row],[Number of Users]]-Table2[[#This Row],[Licenses Bought]]) &gt; 0,(Table2[[#This Row],[Number of Users]]-Table2[[#This Row],[Licenses Bought]]),0)</f>
        <v>4</v>
      </c>
      <c r="F1389" s="1">
        <v>44317</v>
      </c>
      <c r="G1389">
        <v>330</v>
      </c>
      <c r="H1389" s="4">
        <v>10</v>
      </c>
      <c r="I1389">
        <f xml:space="preserve"> IF(Table2[[#This Row],[Sales Month]]=MAX(Table2[Sales Month]),Table2[[#This Row],[Upsell $ Per Non-Paying User]]*Table2[[#This Row],[Non-Paying Users]],0)</f>
        <v>0</v>
      </c>
      <c r="J1389" s="7" t="str" cm="1">
        <f t="array" ref="J1389">_xlfn.IFS(Table2[[#This Row],[Current Upsell $ ]]=0,"",Table2[[#This Row],[Current Upsell $ ]]&gt;=400,"High",Table2[[#This Row],[Current Upsell $ ]]&gt;=100,"Medium", Table2[[#This Row],[Current Upsell $ ]]&lt;100,"Low")</f>
        <v/>
      </c>
      <c r="K13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0" spans="1:11" x14ac:dyDescent="0.2">
      <c r="A1390">
        <v>100150</v>
      </c>
      <c r="B1390" t="s">
        <v>3</v>
      </c>
      <c r="C1390">
        <v>0</v>
      </c>
      <c r="D1390">
        <v>27</v>
      </c>
      <c r="E1390">
        <f>IF((Table2[[#This Row],[Number of Users]]-Table2[[#This Row],[Licenses Bought]]) &gt; 0,(Table2[[#This Row],[Number of Users]]-Table2[[#This Row],[Licenses Bought]]),0)</f>
        <v>27</v>
      </c>
      <c r="F1390" s="1">
        <v>44105</v>
      </c>
      <c r="G1390">
        <v>0</v>
      </c>
      <c r="H1390" s="4">
        <v>10</v>
      </c>
      <c r="I1390">
        <f xml:space="preserve"> IF(Table2[[#This Row],[Sales Month]]=MAX(Table2[Sales Month]),Table2[[#This Row],[Upsell $ Per Non-Paying User]]*Table2[[#This Row],[Non-Paying Users]],0)</f>
        <v>0</v>
      </c>
      <c r="J1390" s="7" t="str" cm="1">
        <f t="array" ref="J1390">_xlfn.IFS(Table2[[#This Row],[Current Upsell $ ]]=0,"",Table2[[#This Row],[Current Upsell $ ]]&gt;=400,"High",Table2[[#This Row],[Current Upsell $ ]]&gt;=100,"Medium", Table2[[#This Row],[Current Upsell $ ]]&lt;100,"Low")</f>
        <v/>
      </c>
      <c r="K13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1" spans="1:11" x14ac:dyDescent="0.2">
      <c r="A1391">
        <v>100150</v>
      </c>
      <c r="B1391" t="s">
        <v>0</v>
      </c>
      <c r="C1391">
        <v>16</v>
      </c>
      <c r="D1391">
        <v>41</v>
      </c>
      <c r="E1391">
        <f>IF((Table2[[#This Row],[Number of Users]]-Table2[[#This Row],[Licenses Bought]]) &gt; 0,(Table2[[#This Row],[Number of Users]]-Table2[[#This Row],[Licenses Bought]]),0)</f>
        <v>25</v>
      </c>
      <c r="F1391" s="1">
        <v>44136</v>
      </c>
      <c r="G1391">
        <v>160</v>
      </c>
      <c r="H1391" s="4">
        <v>10</v>
      </c>
      <c r="I1391">
        <f xml:space="preserve"> IF(Table2[[#This Row],[Sales Month]]=MAX(Table2[Sales Month]),Table2[[#This Row],[Upsell $ Per Non-Paying User]]*Table2[[#This Row],[Non-Paying Users]],0)</f>
        <v>0</v>
      </c>
      <c r="J1391" s="7" t="str" cm="1">
        <f t="array" ref="J1391">_xlfn.IFS(Table2[[#This Row],[Current Upsell $ ]]=0,"",Table2[[#This Row],[Current Upsell $ ]]&gt;=400,"High",Table2[[#This Row],[Current Upsell $ ]]&gt;=100,"Medium", Table2[[#This Row],[Current Upsell $ ]]&lt;100,"Low")</f>
        <v/>
      </c>
      <c r="K13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2" spans="1:11" x14ac:dyDescent="0.2">
      <c r="A1392">
        <v>100150</v>
      </c>
      <c r="B1392" t="s">
        <v>0</v>
      </c>
      <c r="C1392">
        <v>20</v>
      </c>
      <c r="D1392">
        <v>37</v>
      </c>
      <c r="E1392">
        <f>IF((Table2[[#This Row],[Number of Users]]-Table2[[#This Row],[Licenses Bought]]) &gt; 0,(Table2[[#This Row],[Number of Users]]-Table2[[#This Row],[Licenses Bought]]),0)</f>
        <v>17</v>
      </c>
      <c r="F1392" s="1">
        <v>44166</v>
      </c>
      <c r="G1392">
        <v>200</v>
      </c>
      <c r="H1392" s="4">
        <v>10</v>
      </c>
      <c r="I1392">
        <f xml:space="preserve"> IF(Table2[[#This Row],[Sales Month]]=MAX(Table2[Sales Month]),Table2[[#This Row],[Upsell $ Per Non-Paying User]]*Table2[[#This Row],[Non-Paying Users]],0)</f>
        <v>0</v>
      </c>
      <c r="J1392" s="7" t="str" cm="1">
        <f t="array" ref="J1392">_xlfn.IFS(Table2[[#This Row],[Current Upsell $ ]]=0,"",Table2[[#This Row],[Current Upsell $ ]]&gt;=400,"High",Table2[[#This Row],[Current Upsell $ ]]&gt;=100,"Medium", Table2[[#This Row],[Current Upsell $ ]]&lt;100,"Low")</f>
        <v/>
      </c>
      <c r="K13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3" spans="1:11" x14ac:dyDescent="0.2">
      <c r="A1393">
        <v>100150</v>
      </c>
      <c r="B1393" t="s">
        <v>0</v>
      </c>
      <c r="C1393">
        <v>23</v>
      </c>
      <c r="D1393">
        <v>33</v>
      </c>
      <c r="E1393">
        <f>IF((Table2[[#This Row],[Number of Users]]-Table2[[#This Row],[Licenses Bought]]) &gt; 0,(Table2[[#This Row],[Number of Users]]-Table2[[#This Row],[Licenses Bought]]),0)</f>
        <v>10</v>
      </c>
      <c r="F1393" s="1">
        <v>44197</v>
      </c>
      <c r="G1393">
        <v>230</v>
      </c>
      <c r="H1393" s="4">
        <v>10</v>
      </c>
      <c r="I1393">
        <f xml:space="preserve"> IF(Table2[[#This Row],[Sales Month]]=MAX(Table2[Sales Month]),Table2[[#This Row],[Upsell $ Per Non-Paying User]]*Table2[[#This Row],[Non-Paying Users]],0)</f>
        <v>0</v>
      </c>
      <c r="J1393" s="7" t="str" cm="1">
        <f t="array" ref="J1393">_xlfn.IFS(Table2[[#This Row],[Current Upsell $ ]]=0,"",Table2[[#This Row],[Current Upsell $ ]]&gt;=400,"High",Table2[[#This Row],[Current Upsell $ ]]&gt;=100,"Medium", Table2[[#This Row],[Current Upsell $ ]]&lt;100,"Low")</f>
        <v/>
      </c>
      <c r="K13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4" spans="1:11" x14ac:dyDescent="0.2">
      <c r="A1394">
        <v>100150</v>
      </c>
      <c r="B1394" t="s">
        <v>0</v>
      </c>
      <c r="C1394">
        <v>27</v>
      </c>
      <c r="D1394">
        <v>26</v>
      </c>
      <c r="E1394">
        <f>IF((Table2[[#This Row],[Number of Users]]-Table2[[#This Row],[Licenses Bought]]) &gt; 0,(Table2[[#This Row],[Number of Users]]-Table2[[#This Row],[Licenses Bought]]),0)</f>
        <v>0</v>
      </c>
      <c r="F1394" s="1">
        <v>44228</v>
      </c>
      <c r="G1394">
        <v>270</v>
      </c>
      <c r="H1394" s="4">
        <v>10</v>
      </c>
      <c r="I1394">
        <f xml:space="preserve"> IF(Table2[[#This Row],[Sales Month]]=MAX(Table2[Sales Month]),Table2[[#This Row],[Upsell $ Per Non-Paying User]]*Table2[[#This Row],[Non-Paying Users]],0)</f>
        <v>0</v>
      </c>
      <c r="J1394" s="7" t="str" cm="1">
        <f t="array" ref="J1394">_xlfn.IFS(Table2[[#This Row],[Current Upsell $ ]]=0,"",Table2[[#This Row],[Current Upsell $ ]]&gt;=400,"High",Table2[[#This Row],[Current Upsell $ ]]&gt;=100,"Medium", Table2[[#This Row],[Current Upsell $ ]]&lt;100,"Low")</f>
        <v/>
      </c>
      <c r="K13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5" spans="1:11" x14ac:dyDescent="0.2">
      <c r="A1395">
        <v>100150</v>
      </c>
      <c r="B1395" t="s">
        <v>0</v>
      </c>
      <c r="C1395">
        <v>27</v>
      </c>
      <c r="D1395">
        <v>36</v>
      </c>
      <c r="E1395">
        <f>IF((Table2[[#This Row],[Number of Users]]-Table2[[#This Row],[Licenses Bought]]) &gt; 0,(Table2[[#This Row],[Number of Users]]-Table2[[#This Row],[Licenses Bought]]),0)</f>
        <v>9</v>
      </c>
      <c r="F1395" s="1">
        <v>44256</v>
      </c>
      <c r="G1395">
        <v>270</v>
      </c>
      <c r="H1395" s="4">
        <v>10</v>
      </c>
      <c r="I1395">
        <f xml:space="preserve"> IF(Table2[[#This Row],[Sales Month]]=MAX(Table2[Sales Month]),Table2[[#This Row],[Upsell $ Per Non-Paying User]]*Table2[[#This Row],[Non-Paying Users]],0)</f>
        <v>0</v>
      </c>
      <c r="J1395" s="7" t="str" cm="1">
        <f t="array" ref="J1395">_xlfn.IFS(Table2[[#This Row],[Current Upsell $ ]]=0,"",Table2[[#This Row],[Current Upsell $ ]]&gt;=400,"High",Table2[[#This Row],[Current Upsell $ ]]&gt;=100,"Medium", Table2[[#This Row],[Current Upsell $ ]]&lt;100,"Low")</f>
        <v/>
      </c>
      <c r="K13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6" spans="1:11" x14ac:dyDescent="0.2">
      <c r="A1396">
        <v>100150</v>
      </c>
      <c r="B1396" t="s">
        <v>0</v>
      </c>
      <c r="C1396">
        <v>27</v>
      </c>
      <c r="D1396">
        <v>41</v>
      </c>
      <c r="E1396">
        <f>IF((Table2[[#This Row],[Number of Users]]-Table2[[#This Row],[Licenses Bought]]) &gt; 0,(Table2[[#This Row],[Number of Users]]-Table2[[#This Row],[Licenses Bought]]),0)</f>
        <v>14</v>
      </c>
      <c r="F1396" s="1">
        <v>44287</v>
      </c>
      <c r="G1396">
        <v>270</v>
      </c>
      <c r="H1396" s="4">
        <v>10</v>
      </c>
      <c r="I1396">
        <f xml:space="preserve"> IF(Table2[[#This Row],[Sales Month]]=MAX(Table2[Sales Month]),Table2[[#This Row],[Upsell $ Per Non-Paying User]]*Table2[[#This Row],[Non-Paying Users]],0)</f>
        <v>0</v>
      </c>
      <c r="J1396" s="7" t="str" cm="1">
        <f t="array" ref="J1396">_xlfn.IFS(Table2[[#This Row],[Current Upsell $ ]]=0,"",Table2[[#This Row],[Current Upsell $ ]]&gt;=400,"High",Table2[[#This Row],[Current Upsell $ ]]&gt;=100,"Medium", Table2[[#This Row],[Current Upsell $ ]]&lt;100,"Low")</f>
        <v/>
      </c>
      <c r="K13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7" spans="1:11" x14ac:dyDescent="0.2">
      <c r="A1397">
        <v>100150</v>
      </c>
      <c r="B1397" t="s">
        <v>0</v>
      </c>
      <c r="C1397">
        <v>27</v>
      </c>
      <c r="D1397">
        <v>35</v>
      </c>
      <c r="E1397">
        <f>IF((Table2[[#This Row],[Number of Users]]-Table2[[#This Row],[Licenses Bought]]) &gt; 0,(Table2[[#This Row],[Number of Users]]-Table2[[#This Row],[Licenses Bought]]),0)</f>
        <v>8</v>
      </c>
      <c r="F1397" s="1">
        <v>44317</v>
      </c>
      <c r="G1397">
        <v>270</v>
      </c>
      <c r="H1397" s="4">
        <v>10</v>
      </c>
      <c r="I1397">
        <f xml:space="preserve"> IF(Table2[[#This Row],[Sales Month]]=MAX(Table2[Sales Month]),Table2[[#This Row],[Upsell $ Per Non-Paying User]]*Table2[[#This Row],[Non-Paying Users]],0)</f>
        <v>0</v>
      </c>
      <c r="J1397" s="7" t="str" cm="1">
        <f t="array" ref="J1397">_xlfn.IFS(Table2[[#This Row],[Current Upsell $ ]]=0,"",Table2[[#This Row],[Current Upsell $ ]]&gt;=400,"High",Table2[[#This Row],[Current Upsell $ ]]&gt;=100,"Medium", Table2[[#This Row],[Current Upsell $ ]]&lt;100,"Low")</f>
        <v/>
      </c>
      <c r="K13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8" spans="1:11" x14ac:dyDescent="0.2">
      <c r="A1398">
        <v>100151</v>
      </c>
      <c r="B1398" t="s">
        <v>3</v>
      </c>
      <c r="C1398">
        <v>0</v>
      </c>
      <c r="D1398">
        <v>21</v>
      </c>
      <c r="E1398">
        <f>IF((Table2[[#This Row],[Number of Users]]-Table2[[#This Row],[Licenses Bought]]) &gt; 0,(Table2[[#This Row],[Number of Users]]-Table2[[#This Row],[Licenses Bought]]),0)</f>
        <v>21</v>
      </c>
      <c r="F1398" s="1">
        <v>44105</v>
      </c>
      <c r="G1398">
        <v>0</v>
      </c>
      <c r="H1398" s="4">
        <v>10</v>
      </c>
      <c r="I1398">
        <f xml:space="preserve"> IF(Table2[[#This Row],[Sales Month]]=MAX(Table2[Sales Month]),Table2[[#This Row],[Upsell $ Per Non-Paying User]]*Table2[[#This Row],[Non-Paying Users]],0)</f>
        <v>0</v>
      </c>
      <c r="J1398" s="7" t="str" cm="1">
        <f t="array" ref="J1398">_xlfn.IFS(Table2[[#This Row],[Current Upsell $ ]]=0,"",Table2[[#This Row],[Current Upsell $ ]]&gt;=400,"High",Table2[[#This Row],[Current Upsell $ ]]&gt;=100,"Medium", Table2[[#This Row],[Current Upsell $ ]]&lt;100,"Low")</f>
        <v/>
      </c>
      <c r="K13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399" spans="1:11" x14ac:dyDescent="0.2">
      <c r="A1399">
        <v>100151</v>
      </c>
      <c r="B1399" t="s">
        <v>0</v>
      </c>
      <c r="C1399">
        <v>8</v>
      </c>
      <c r="D1399">
        <v>27</v>
      </c>
      <c r="E1399">
        <f>IF((Table2[[#This Row],[Number of Users]]-Table2[[#This Row],[Licenses Bought]]) &gt; 0,(Table2[[#This Row],[Number of Users]]-Table2[[#This Row],[Licenses Bought]]),0)</f>
        <v>19</v>
      </c>
      <c r="F1399" s="1">
        <v>44136</v>
      </c>
      <c r="G1399">
        <v>80</v>
      </c>
      <c r="H1399" s="4">
        <v>10</v>
      </c>
      <c r="I1399">
        <f xml:space="preserve"> IF(Table2[[#This Row],[Sales Month]]=MAX(Table2[Sales Month]),Table2[[#This Row],[Upsell $ Per Non-Paying User]]*Table2[[#This Row],[Non-Paying Users]],0)</f>
        <v>0</v>
      </c>
      <c r="J1399" s="7" t="str" cm="1">
        <f t="array" ref="J1399">_xlfn.IFS(Table2[[#This Row],[Current Upsell $ ]]=0,"",Table2[[#This Row],[Current Upsell $ ]]&gt;=400,"High",Table2[[#This Row],[Current Upsell $ ]]&gt;=100,"Medium", Table2[[#This Row],[Current Upsell $ ]]&lt;100,"Low")</f>
        <v/>
      </c>
      <c r="K13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0" spans="1:11" x14ac:dyDescent="0.2">
      <c r="A1400">
        <v>100151</v>
      </c>
      <c r="B1400" t="s">
        <v>0</v>
      </c>
      <c r="C1400">
        <v>20</v>
      </c>
      <c r="D1400">
        <v>22</v>
      </c>
      <c r="E1400">
        <f>IF((Table2[[#This Row],[Number of Users]]-Table2[[#This Row],[Licenses Bought]]) &gt; 0,(Table2[[#This Row],[Number of Users]]-Table2[[#This Row],[Licenses Bought]]),0)</f>
        <v>2</v>
      </c>
      <c r="F1400" s="1">
        <v>44166</v>
      </c>
      <c r="G1400">
        <v>200</v>
      </c>
      <c r="H1400" s="4">
        <v>10</v>
      </c>
      <c r="I1400">
        <f xml:space="preserve"> IF(Table2[[#This Row],[Sales Month]]=MAX(Table2[Sales Month]),Table2[[#This Row],[Upsell $ Per Non-Paying User]]*Table2[[#This Row],[Non-Paying Users]],0)</f>
        <v>0</v>
      </c>
      <c r="J1400" s="7" t="str" cm="1">
        <f t="array" ref="J1400">_xlfn.IFS(Table2[[#This Row],[Current Upsell $ ]]=0,"",Table2[[#This Row],[Current Upsell $ ]]&gt;=400,"High",Table2[[#This Row],[Current Upsell $ ]]&gt;=100,"Medium", Table2[[#This Row],[Current Upsell $ ]]&lt;100,"Low")</f>
        <v/>
      </c>
      <c r="K14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1" spans="1:11" x14ac:dyDescent="0.2">
      <c r="A1401">
        <v>100151</v>
      </c>
      <c r="B1401" t="s">
        <v>0</v>
      </c>
      <c r="C1401">
        <v>16</v>
      </c>
      <c r="D1401">
        <v>29</v>
      </c>
      <c r="E1401">
        <f>IF((Table2[[#This Row],[Number of Users]]-Table2[[#This Row],[Licenses Bought]]) &gt; 0,(Table2[[#This Row],[Number of Users]]-Table2[[#This Row],[Licenses Bought]]),0)</f>
        <v>13</v>
      </c>
      <c r="F1401" s="1">
        <v>44197</v>
      </c>
      <c r="G1401">
        <v>160</v>
      </c>
      <c r="H1401" s="4">
        <v>10</v>
      </c>
      <c r="I1401">
        <f xml:space="preserve"> IF(Table2[[#This Row],[Sales Month]]=MAX(Table2[Sales Month]),Table2[[#This Row],[Upsell $ Per Non-Paying User]]*Table2[[#This Row],[Non-Paying Users]],0)</f>
        <v>0</v>
      </c>
      <c r="J1401" s="7" t="str" cm="1">
        <f t="array" ref="J1401">_xlfn.IFS(Table2[[#This Row],[Current Upsell $ ]]=0,"",Table2[[#This Row],[Current Upsell $ ]]&gt;=400,"High",Table2[[#This Row],[Current Upsell $ ]]&gt;=100,"Medium", Table2[[#This Row],[Current Upsell $ ]]&lt;100,"Low")</f>
        <v/>
      </c>
      <c r="K14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2" spans="1:11" x14ac:dyDescent="0.2">
      <c r="A1402">
        <v>100151</v>
      </c>
      <c r="B1402" t="s">
        <v>0</v>
      </c>
      <c r="C1402">
        <v>20</v>
      </c>
      <c r="D1402">
        <v>28</v>
      </c>
      <c r="E1402">
        <f>IF((Table2[[#This Row],[Number of Users]]-Table2[[#This Row],[Licenses Bought]]) &gt; 0,(Table2[[#This Row],[Number of Users]]-Table2[[#This Row],[Licenses Bought]]),0)</f>
        <v>8</v>
      </c>
      <c r="F1402" s="1">
        <v>44228</v>
      </c>
      <c r="G1402">
        <v>200</v>
      </c>
      <c r="H1402" s="4">
        <v>10</v>
      </c>
      <c r="I1402">
        <f xml:space="preserve"> IF(Table2[[#This Row],[Sales Month]]=MAX(Table2[Sales Month]),Table2[[#This Row],[Upsell $ Per Non-Paying User]]*Table2[[#This Row],[Non-Paying Users]],0)</f>
        <v>0</v>
      </c>
      <c r="J1402" s="7" t="str" cm="1">
        <f t="array" ref="J1402">_xlfn.IFS(Table2[[#This Row],[Current Upsell $ ]]=0,"",Table2[[#This Row],[Current Upsell $ ]]&gt;=400,"High",Table2[[#This Row],[Current Upsell $ ]]&gt;=100,"Medium", Table2[[#This Row],[Current Upsell $ ]]&lt;100,"Low")</f>
        <v/>
      </c>
      <c r="K14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3" spans="1:11" x14ac:dyDescent="0.2">
      <c r="A1403">
        <v>100151</v>
      </c>
      <c r="B1403" t="s">
        <v>0</v>
      </c>
      <c r="C1403">
        <v>20</v>
      </c>
      <c r="D1403">
        <v>25</v>
      </c>
      <c r="E1403">
        <f>IF((Table2[[#This Row],[Number of Users]]-Table2[[#This Row],[Licenses Bought]]) &gt; 0,(Table2[[#This Row],[Number of Users]]-Table2[[#This Row],[Licenses Bought]]),0)</f>
        <v>5</v>
      </c>
      <c r="F1403" s="1">
        <v>44256</v>
      </c>
      <c r="G1403">
        <v>200</v>
      </c>
      <c r="H1403" s="4">
        <v>10</v>
      </c>
      <c r="I1403">
        <f xml:space="preserve"> IF(Table2[[#This Row],[Sales Month]]=MAX(Table2[Sales Month]),Table2[[#This Row],[Upsell $ Per Non-Paying User]]*Table2[[#This Row],[Non-Paying Users]],0)</f>
        <v>0</v>
      </c>
      <c r="J1403" s="7" t="str" cm="1">
        <f t="array" ref="J1403">_xlfn.IFS(Table2[[#This Row],[Current Upsell $ ]]=0,"",Table2[[#This Row],[Current Upsell $ ]]&gt;=400,"High",Table2[[#This Row],[Current Upsell $ ]]&gt;=100,"Medium", Table2[[#This Row],[Current Upsell $ ]]&lt;100,"Low")</f>
        <v/>
      </c>
      <c r="K14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4" spans="1:11" x14ac:dyDescent="0.2">
      <c r="A1404">
        <v>100151</v>
      </c>
      <c r="B1404" t="s">
        <v>0</v>
      </c>
      <c r="C1404">
        <v>20</v>
      </c>
      <c r="D1404">
        <v>25</v>
      </c>
      <c r="E1404">
        <f>IF((Table2[[#This Row],[Number of Users]]-Table2[[#This Row],[Licenses Bought]]) &gt; 0,(Table2[[#This Row],[Number of Users]]-Table2[[#This Row],[Licenses Bought]]),0)</f>
        <v>5</v>
      </c>
      <c r="F1404" s="1">
        <v>44287</v>
      </c>
      <c r="G1404">
        <v>200</v>
      </c>
      <c r="H1404" s="4">
        <v>10</v>
      </c>
      <c r="I1404">
        <f xml:space="preserve"> IF(Table2[[#This Row],[Sales Month]]=MAX(Table2[Sales Month]),Table2[[#This Row],[Upsell $ Per Non-Paying User]]*Table2[[#This Row],[Non-Paying Users]],0)</f>
        <v>0</v>
      </c>
      <c r="J1404" s="7" t="str" cm="1">
        <f t="array" ref="J1404">_xlfn.IFS(Table2[[#This Row],[Current Upsell $ ]]=0,"",Table2[[#This Row],[Current Upsell $ ]]&gt;=400,"High",Table2[[#This Row],[Current Upsell $ ]]&gt;=100,"Medium", Table2[[#This Row],[Current Upsell $ ]]&lt;100,"Low")</f>
        <v/>
      </c>
      <c r="K14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5" spans="1:11" x14ac:dyDescent="0.2">
      <c r="A1405">
        <v>100151</v>
      </c>
      <c r="B1405" t="s">
        <v>0</v>
      </c>
      <c r="C1405">
        <v>20</v>
      </c>
      <c r="D1405">
        <v>29</v>
      </c>
      <c r="E1405">
        <f>IF((Table2[[#This Row],[Number of Users]]-Table2[[#This Row],[Licenses Bought]]) &gt; 0,(Table2[[#This Row],[Number of Users]]-Table2[[#This Row],[Licenses Bought]]),0)</f>
        <v>9</v>
      </c>
      <c r="F1405" s="1">
        <v>44317</v>
      </c>
      <c r="G1405">
        <v>200</v>
      </c>
      <c r="H1405" s="4">
        <v>10</v>
      </c>
      <c r="I1405">
        <f xml:space="preserve"> IF(Table2[[#This Row],[Sales Month]]=MAX(Table2[Sales Month]),Table2[[#This Row],[Upsell $ Per Non-Paying User]]*Table2[[#This Row],[Non-Paying Users]],0)</f>
        <v>0</v>
      </c>
      <c r="J1405" s="7" t="str" cm="1">
        <f t="array" ref="J1405">_xlfn.IFS(Table2[[#This Row],[Current Upsell $ ]]=0,"",Table2[[#This Row],[Current Upsell $ ]]&gt;=400,"High",Table2[[#This Row],[Current Upsell $ ]]&gt;=100,"Medium", Table2[[#This Row],[Current Upsell $ ]]&lt;100,"Low")</f>
        <v/>
      </c>
      <c r="K14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6" spans="1:11" x14ac:dyDescent="0.2">
      <c r="A1406">
        <v>100152</v>
      </c>
      <c r="B1406" t="s">
        <v>3</v>
      </c>
      <c r="C1406">
        <v>0</v>
      </c>
      <c r="D1406">
        <v>10</v>
      </c>
      <c r="E1406">
        <f>IF((Table2[[#This Row],[Number of Users]]-Table2[[#This Row],[Licenses Bought]]) &gt; 0,(Table2[[#This Row],[Number of Users]]-Table2[[#This Row],[Licenses Bought]]),0)</f>
        <v>10</v>
      </c>
      <c r="F1406" s="1">
        <v>44105</v>
      </c>
      <c r="G1406">
        <v>0</v>
      </c>
      <c r="H1406" s="4">
        <v>10</v>
      </c>
      <c r="I1406">
        <f xml:space="preserve"> IF(Table2[[#This Row],[Sales Month]]=MAX(Table2[Sales Month]),Table2[[#This Row],[Upsell $ Per Non-Paying User]]*Table2[[#This Row],[Non-Paying Users]],0)</f>
        <v>0</v>
      </c>
      <c r="J1406" s="7" t="str" cm="1">
        <f t="array" ref="J1406">_xlfn.IFS(Table2[[#This Row],[Current Upsell $ ]]=0,"",Table2[[#This Row],[Current Upsell $ ]]&gt;=400,"High",Table2[[#This Row],[Current Upsell $ ]]&gt;=100,"Medium", Table2[[#This Row],[Current Upsell $ ]]&lt;100,"Low")</f>
        <v/>
      </c>
      <c r="K14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7" spans="1:11" x14ac:dyDescent="0.2">
      <c r="A1407">
        <v>100152</v>
      </c>
      <c r="B1407" t="s">
        <v>0</v>
      </c>
      <c r="C1407">
        <v>8</v>
      </c>
      <c r="D1407">
        <v>15</v>
      </c>
      <c r="E1407">
        <f>IF((Table2[[#This Row],[Number of Users]]-Table2[[#This Row],[Licenses Bought]]) &gt; 0,(Table2[[#This Row],[Number of Users]]-Table2[[#This Row],[Licenses Bought]]),0)</f>
        <v>7</v>
      </c>
      <c r="F1407" s="1">
        <v>44136</v>
      </c>
      <c r="G1407">
        <v>80</v>
      </c>
      <c r="H1407" s="4">
        <v>10</v>
      </c>
      <c r="I1407">
        <f xml:space="preserve"> IF(Table2[[#This Row],[Sales Month]]=MAX(Table2[Sales Month]),Table2[[#This Row],[Upsell $ Per Non-Paying User]]*Table2[[#This Row],[Non-Paying Users]],0)</f>
        <v>0</v>
      </c>
      <c r="J1407" s="7" t="str" cm="1">
        <f t="array" ref="J1407">_xlfn.IFS(Table2[[#This Row],[Current Upsell $ ]]=0,"",Table2[[#This Row],[Current Upsell $ ]]&gt;=400,"High",Table2[[#This Row],[Current Upsell $ ]]&gt;=100,"Medium", Table2[[#This Row],[Current Upsell $ ]]&lt;100,"Low")</f>
        <v/>
      </c>
      <c r="K14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8" spans="1:11" x14ac:dyDescent="0.2">
      <c r="A1408">
        <v>100152</v>
      </c>
      <c r="B1408" t="s">
        <v>0</v>
      </c>
      <c r="C1408">
        <v>10</v>
      </c>
      <c r="D1408">
        <v>14</v>
      </c>
      <c r="E1408">
        <f>IF((Table2[[#This Row],[Number of Users]]-Table2[[#This Row],[Licenses Bought]]) &gt; 0,(Table2[[#This Row],[Number of Users]]-Table2[[#This Row],[Licenses Bought]]),0)</f>
        <v>4</v>
      </c>
      <c r="F1408" s="1">
        <v>44166</v>
      </c>
      <c r="G1408">
        <v>100</v>
      </c>
      <c r="H1408" s="4">
        <v>10</v>
      </c>
      <c r="I1408">
        <f xml:space="preserve"> IF(Table2[[#This Row],[Sales Month]]=MAX(Table2[Sales Month]),Table2[[#This Row],[Upsell $ Per Non-Paying User]]*Table2[[#This Row],[Non-Paying Users]],0)</f>
        <v>0</v>
      </c>
      <c r="J1408" s="7" t="str" cm="1">
        <f t="array" ref="J1408">_xlfn.IFS(Table2[[#This Row],[Current Upsell $ ]]=0,"",Table2[[#This Row],[Current Upsell $ ]]&gt;=400,"High",Table2[[#This Row],[Current Upsell $ ]]&gt;=100,"Medium", Table2[[#This Row],[Current Upsell $ ]]&lt;100,"Low")</f>
        <v/>
      </c>
      <c r="K14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09" spans="1:11" x14ac:dyDescent="0.2">
      <c r="A1409">
        <v>100152</v>
      </c>
      <c r="B1409" t="s">
        <v>0</v>
      </c>
      <c r="C1409">
        <v>10</v>
      </c>
      <c r="D1409">
        <v>14</v>
      </c>
      <c r="E1409">
        <f>IF((Table2[[#This Row],[Number of Users]]-Table2[[#This Row],[Licenses Bought]]) &gt; 0,(Table2[[#This Row],[Number of Users]]-Table2[[#This Row],[Licenses Bought]]),0)</f>
        <v>4</v>
      </c>
      <c r="F1409" s="1">
        <v>44197</v>
      </c>
      <c r="G1409">
        <v>100</v>
      </c>
      <c r="H1409" s="4">
        <v>10</v>
      </c>
      <c r="I1409">
        <f xml:space="preserve"> IF(Table2[[#This Row],[Sales Month]]=MAX(Table2[Sales Month]),Table2[[#This Row],[Upsell $ Per Non-Paying User]]*Table2[[#This Row],[Non-Paying Users]],0)</f>
        <v>0</v>
      </c>
      <c r="J1409" s="7" t="str" cm="1">
        <f t="array" ref="J1409">_xlfn.IFS(Table2[[#This Row],[Current Upsell $ ]]=0,"",Table2[[#This Row],[Current Upsell $ ]]&gt;=400,"High",Table2[[#This Row],[Current Upsell $ ]]&gt;=100,"Medium", Table2[[#This Row],[Current Upsell $ ]]&lt;100,"Low")</f>
        <v/>
      </c>
      <c r="K14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0" spans="1:11" x14ac:dyDescent="0.2">
      <c r="A1410">
        <v>100152</v>
      </c>
      <c r="B1410" t="s">
        <v>0</v>
      </c>
      <c r="C1410">
        <v>10</v>
      </c>
      <c r="D1410">
        <v>14</v>
      </c>
      <c r="E1410">
        <f>IF((Table2[[#This Row],[Number of Users]]-Table2[[#This Row],[Licenses Bought]]) &gt; 0,(Table2[[#This Row],[Number of Users]]-Table2[[#This Row],[Licenses Bought]]),0)</f>
        <v>4</v>
      </c>
      <c r="F1410" s="1">
        <v>44228</v>
      </c>
      <c r="G1410">
        <v>100</v>
      </c>
      <c r="H1410" s="4">
        <v>10</v>
      </c>
      <c r="I1410">
        <f xml:space="preserve"> IF(Table2[[#This Row],[Sales Month]]=MAX(Table2[Sales Month]),Table2[[#This Row],[Upsell $ Per Non-Paying User]]*Table2[[#This Row],[Non-Paying Users]],0)</f>
        <v>0</v>
      </c>
      <c r="J1410" s="7" t="str" cm="1">
        <f t="array" ref="J1410">_xlfn.IFS(Table2[[#This Row],[Current Upsell $ ]]=0,"",Table2[[#This Row],[Current Upsell $ ]]&gt;=400,"High",Table2[[#This Row],[Current Upsell $ ]]&gt;=100,"Medium", Table2[[#This Row],[Current Upsell $ ]]&lt;100,"Low")</f>
        <v/>
      </c>
      <c r="K14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1" spans="1:11" x14ac:dyDescent="0.2">
      <c r="A1411">
        <v>100152</v>
      </c>
      <c r="B1411" t="s">
        <v>0</v>
      </c>
      <c r="C1411">
        <v>10</v>
      </c>
      <c r="D1411">
        <v>12</v>
      </c>
      <c r="E1411">
        <f>IF((Table2[[#This Row],[Number of Users]]-Table2[[#This Row],[Licenses Bought]]) &gt; 0,(Table2[[#This Row],[Number of Users]]-Table2[[#This Row],[Licenses Bought]]),0)</f>
        <v>2</v>
      </c>
      <c r="F1411" s="1">
        <v>44256</v>
      </c>
      <c r="G1411">
        <v>100</v>
      </c>
      <c r="H1411" s="4">
        <v>10</v>
      </c>
      <c r="I1411">
        <f xml:space="preserve"> IF(Table2[[#This Row],[Sales Month]]=MAX(Table2[Sales Month]),Table2[[#This Row],[Upsell $ Per Non-Paying User]]*Table2[[#This Row],[Non-Paying Users]],0)</f>
        <v>0</v>
      </c>
      <c r="J1411" s="7" t="str" cm="1">
        <f t="array" ref="J1411">_xlfn.IFS(Table2[[#This Row],[Current Upsell $ ]]=0,"",Table2[[#This Row],[Current Upsell $ ]]&gt;=400,"High",Table2[[#This Row],[Current Upsell $ ]]&gt;=100,"Medium", Table2[[#This Row],[Current Upsell $ ]]&lt;100,"Low")</f>
        <v/>
      </c>
      <c r="K14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2" spans="1:11" x14ac:dyDescent="0.2">
      <c r="A1412">
        <v>100152</v>
      </c>
      <c r="B1412" t="s">
        <v>0</v>
      </c>
      <c r="C1412">
        <v>10</v>
      </c>
      <c r="D1412">
        <v>13</v>
      </c>
      <c r="E1412">
        <f>IF((Table2[[#This Row],[Number of Users]]-Table2[[#This Row],[Licenses Bought]]) &gt; 0,(Table2[[#This Row],[Number of Users]]-Table2[[#This Row],[Licenses Bought]]),0)</f>
        <v>3</v>
      </c>
      <c r="F1412" s="1">
        <v>44287</v>
      </c>
      <c r="G1412">
        <v>100</v>
      </c>
      <c r="H1412" s="4">
        <v>10</v>
      </c>
      <c r="I1412">
        <f xml:space="preserve"> IF(Table2[[#This Row],[Sales Month]]=MAX(Table2[Sales Month]),Table2[[#This Row],[Upsell $ Per Non-Paying User]]*Table2[[#This Row],[Non-Paying Users]],0)</f>
        <v>0</v>
      </c>
      <c r="J1412" s="7" t="str" cm="1">
        <f t="array" ref="J1412">_xlfn.IFS(Table2[[#This Row],[Current Upsell $ ]]=0,"",Table2[[#This Row],[Current Upsell $ ]]&gt;=400,"High",Table2[[#This Row],[Current Upsell $ ]]&gt;=100,"Medium", Table2[[#This Row],[Current Upsell $ ]]&lt;100,"Low")</f>
        <v/>
      </c>
      <c r="K14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3" spans="1:11" x14ac:dyDescent="0.2">
      <c r="A1413">
        <v>100152</v>
      </c>
      <c r="B1413" t="s">
        <v>0</v>
      </c>
      <c r="C1413">
        <v>10</v>
      </c>
      <c r="D1413">
        <v>14</v>
      </c>
      <c r="E1413">
        <f>IF((Table2[[#This Row],[Number of Users]]-Table2[[#This Row],[Licenses Bought]]) &gt; 0,(Table2[[#This Row],[Number of Users]]-Table2[[#This Row],[Licenses Bought]]),0)</f>
        <v>4</v>
      </c>
      <c r="F1413" s="1">
        <v>44317</v>
      </c>
      <c r="G1413">
        <v>100</v>
      </c>
      <c r="H1413" s="4">
        <v>10</v>
      </c>
      <c r="I1413">
        <f xml:space="preserve"> IF(Table2[[#This Row],[Sales Month]]=MAX(Table2[Sales Month]),Table2[[#This Row],[Upsell $ Per Non-Paying User]]*Table2[[#This Row],[Non-Paying Users]],0)</f>
        <v>0</v>
      </c>
      <c r="J1413" s="7" t="str" cm="1">
        <f t="array" ref="J1413">_xlfn.IFS(Table2[[#This Row],[Current Upsell $ ]]=0,"",Table2[[#This Row],[Current Upsell $ ]]&gt;=400,"High",Table2[[#This Row],[Current Upsell $ ]]&gt;=100,"Medium", Table2[[#This Row],[Current Upsell $ ]]&lt;100,"Low")</f>
        <v/>
      </c>
      <c r="K14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4" spans="1:11" x14ac:dyDescent="0.2">
      <c r="A1414">
        <v>100153</v>
      </c>
      <c r="B1414" t="s">
        <v>3</v>
      </c>
      <c r="C1414">
        <v>0</v>
      </c>
      <c r="D1414">
        <v>8</v>
      </c>
      <c r="E1414">
        <f>IF((Table2[[#This Row],[Number of Users]]-Table2[[#This Row],[Licenses Bought]]) &gt; 0,(Table2[[#This Row],[Number of Users]]-Table2[[#This Row],[Licenses Bought]]),0)</f>
        <v>8</v>
      </c>
      <c r="F1414" s="1">
        <v>44105</v>
      </c>
      <c r="G1414">
        <v>0</v>
      </c>
      <c r="H1414" s="4">
        <v>10</v>
      </c>
      <c r="I1414">
        <f xml:space="preserve"> IF(Table2[[#This Row],[Sales Month]]=MAX(Table2[Sales Month]),Table2[[#This Row],[Upsell $ Per Non-Paying User]]*Table2[[#This Row],[Non-Paying Users]],0)</f>
        <v>0</v>
      </c>
      <c r="J1414" s="7" t="str" cm="1">
        <f t="array" ref="J1414">_xlfn.IFS(Table2[[#This Row],[Current Upsell $ ]]=0,"",Table2[[#This Row],[Current Upsell $ ]]&gt;=400,"High",Table2[[#This Row],[Current Upsell $ ]]&gt;=100,"Medium", Table2[[#This Row],[Current Upsell $ ]]&lt;100,"Low")</f>
        <v/>
      </c>
      <c r="K14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5" spans="1:11" x14ac:dyDescent="0.2">
      <c r="A1415">
        <v>100153</v>
      </c>
      <c r="B1415" t="s">
        <v>3</v>
      </c>
      <c r="C1415">
        <v>0</v>
      </c>
      <c r="D1415">
        <v>8</v>
      </c>
      <c r="E1415">
        <f>IF((Table2[[#This Row],[Number of Users]]-Table2[[#This Row],[Licenses Bought]]) &gt; 0,(Table2[[#This Row],[Number of Users]]-Table2[[#This Row],[Licenses Bought]]),0)</f>
        <v>8</v>
      </c>
      <c r="F1415" s="1">
        <v>44136</v>
      </c>
      <c r="G1415">
        <v>0</v>
      </c>
      <c r="H1415" s="4">
        <v>10</v>
      </c>
      <c r="I1415">
        <f xml:space="preserve"> IF(Table2[[#This Row],[Sales Month]]=MAX(Table2[Sales Month]),Table2[[#This Row],[Upsell $ Per Non-Paying User]]*Table2[[#This Row],[Non-Paying Users]],0)</f>
        <v>0</v>
      </c>
      <c r="J1415" s="7" t="str" cm="1">
        <f t="array" ref="J1415">_xlfn.IFS(Table2[[#This Row],[Current Upsell $ ]]=0,"",Table2[[#This Row],[Current Upsell $ ]]&gt;=400,"High",Table2[[#This Row],[Current Upsell $ ]]&gt;=100,"Medium", Table2[[#This Row],[Current Upsell $ ]]&lt;100,"Low")</f>
        <v/>
      </c>
      <c r="K14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6" spans="1:11" x14ac:dyDescent="0.2">
      <c r="A1416">
        <v>100153</v>
      </c>
      <c r="B1416" t="s">
        <v>3</v>
      </c>
      <c r="C1416">
        <v>0</v>
      </c>
      <c r="D1416">
        <v>10</v>
      </c>
      <c r="E1416">
        <f>IF((Table2[[#This Row],[Number of Users]]-Table2[[#This Row],[Licenses Bought]]) &gt; 0,(Table2[[#This Row],[Number of Users]]-Table2[[#This Row],[Licenses Bought]]),0)</f>
        <v>10</v>
      </c>
      <c r="F1416" s="1">
        <v>44166</v>
      </c>
      <c r="G1416">
        <v>0</v>
      </c>
      <c r="H1416" s="4">
        <v>10</v>
      </c>
      <c r="I1416">
        <f xml:space="preserve"> IF(Table2[[#This Row],[Sales Month]]=MAX(Table2[Sales Month]),Table2[[#This Row],[Upsell $ Per Non-Paying User]]*Table2[[#This Row],[Non-Paying Users]],0)</f>
        <v>0</v>
      </c>
      <c r="J1416" s="7" t="str" cm="1">
        <f t="array" ref="J1416">_xlfn.IFS(Table2[[#This Row],[Current Upsell $ ]]=0,"",Table2[[#This Row],[Current Upsell $ ]]&gt;=400,"High",Table2[[#This Row],[Current Upsell $ ]]&gt;=100,"Medium", Table2[[#This Row],[Current Upsell $ ]]&lt;100,"Low")</f>
        <v/>
      </c>
      <c r="K14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7" spans="1:11" x14ac:dyDescent="0.2">
      <c r="A1417">
        <v>100153</v>
      </c>
      <c r="B1417" t="s">
        <v>3</v>
      </c>
      <c r="C1417">
        <v>0</v>
      </c>
      <c r="D1417">
        <v>7</v>
      </c>
      <c r="E1417">
        <f>IF((Table2[[#This Row],[Number of Users]]-Table2[[#This Row],[Licenses Bought]]) &gt; 0,(Table2[[#This Row],[Number of Users]]-Table2[[#This Row],[Licenses Bought]]),0)</f>
        <v>7</v>
      </c>
      <c r="F1417" s="1">
        <v>44197</v>
      </c>
      <c r="G1417">
        <v>0</v>
      </c>
      <c r="H1417" s="4">
        <v>10</v>
      </c>
      <c r="I1417">
        <f xml:space="preserve"> IF(Table2[[#This Row],[Sales Month]]=MAX(Table2[Sales Month]),Table2[[#This Row],[Upsell $ Per Non-Paying User]]*Table2[[#This Row],[Non-Paying Users]],0)</f>
        <v>0</v>
      </c>
      <c r="J1417" s="7" t="str" cm="1">
        <f t="array" ref="J1417">_xlfn.IFS(Table2[[#This Row],[Current Upsell $ ]]=0,"",Table2[[#This Row],[Current Upsell $ ]]&gt;=400,"High",Table2[[#This Row],[Current Upsell $ ]]&gt;=100,"Medium", Table2[[#This Row],[Current Upsell $ ]]&lt;100,"Low")</f>
        <v/>
      </c>
      <c r="K14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8" spans="1:11" x14ac:dyDescent="0.2">
      <c r="A1418">
        <v>100154</v>
      </c>
      <c r="B1418" t="s">
        <v>3</v>
      </c>
      <c r="C1418">
        <v>0</v>
      </c>
      <c r="D1418">
        <v>8</v>
      </c>
      <c r="E1418">
        <f>IF((Table2[[#This Row],[Number of Users]]-Table2[[#This Row],[Licenses Bought]]) &gt; 0,(Table2[[#This Row],[Number of Users]]-Table2[[#This Row],[Licenses Bought]]),0)</f>
        <v>8</v>
      </c>
      <c r="F1418" s="1">
        <v>44105</v>
      </c>
      <c r="G1418">
        <v>0</v>
      </c>
      <c r="H1418" s="4">
        <v>10</v>
      </c>
      <c r="I1418">
        <f xml:space="preserve"> IF(Table2[[#This Row],[Sales Month]]=MAX(Table2[Sales Month]),Table2[[#This Row],[Upsell $ Per Non-Paying User]]*Table2[[#This Row],[Non-Paying Users]],0)</f>
        <v>0</v>
      </c>
      <c r="J1418" s="7" t="str" cm="1">
        <f t="array" ref="J1418">_xlfn.IFS(Table2[[#This Row],[Current Upsell $ ]]=0,"",Table2[[#This Row],[Current Upsell $ ]]&gt;=400,"High",Table2[[#This Row],[Current Upsell $ ]]&gt;=100,"Medium", Table2[[#This Row],[Current Upsell $ ]]&lt;100,"Low")</f>
        <v/>
      </c>
      <c r="K14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19" spans="1:11" x14ac:dyDescent="0.2">
      <c r="A1419">
        <v>100154</v>
      </c>
      <c r="B1419" t="s">
        <v>0</v>
      </c>
      <c r="C1419">
        <v>3</v>
      </c>
      <c r="D1419">
        <v>9</v>
      </c>
      <c r="E1419">
        <f>IF((Table2[[#This Row],[Number of Users]]-Table2[[#This Row],[Licenses Bought]]) &gt; 0,(Table2[[#This Row],[Number of Users]]-Table2[[#This Row],[Licenses Bought]]),0)</f>
        <v>6</v>
      </c>
      <c r="F1419" s="1">
        <v>44136</v>
      </c>
      <c r="G1419">
        <v>30</v>
      </c>
      <c r="H1419" s="4">
        <v>10</v>
      </c>
      <c r="I1419">
        <f xml:space="preserve"> IF(Table2[[#This Row],[Sales Month]]=MAX(Table2[Sales Month]),Table2[[#This Row],[Upsell $ Per Non-Paying User]]*Table2[[#This Row],[Non-Paying Users]],0)</f>
        <v>0</v>
      </c>
      <c r="J1419" s="7" t="str" cm="1">
        <f t="array" ref="J1419">_xlfn.IFS(Table2[[#This Row],[Current Upsell $ ]]=0,"",Table2[[#This Row],[Current Upsell $ ]]&gt;=400,"High",Table2[[#This Row],[Current Upsell $ ]]&gt;=100,"Medium", Table2[[#This Row],[Current Upsell $ ]]&lt;100,"Low")</f>
        <v/>
      </c>
      <c r="K14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0" spans="1:11" x14ac:dyDescent="0.2">
      <c r="A1420">
        <v>100154</v>
      </c>
      <c r="B1420" t="s">
        <v>0</v>
      </c>
      <c r="C1420">
        <v>6</v>
      </c>
      <c r="D1420">
        <v>8</v>
      </c>
      <c r="E1420">
        <f>IF((Table2[[#This Row],[Number of Users]]-Table2[[#This Row],[Licenses Bought]]) &gt; 0,(Table2[[#This Row],[Number of Users]]-Table2[[#This Row],[Licenses Bought]]),0)</f>
        <v>2</v>
      </c>
      <c r="F1420" s="1">
        <v>44166</v>
      </c>
      <c r="G1420">
        <v>60</v>
      </c>
      <c r="H1420" s="4">
        <v>10</v>
      </c>
      <c r="I1420">
        <f xml:space="preserve"> IF(Table2[[#This Row],[Sales Month]]=MAX(Table2[Sales Month]),Table2[[#This Row],[Upsell $ Per Non-Paying User]]*Table2[[#This Row],[Non-Paying Users]],0)</f>
        <v>0</v>
      </c>
      <c r="J1420" s="7" t="str" cm="1">
        <f t="array" ref="J1420">_xlfn.IFS(Table2[[#This Row],[Current Upsell $ ]]=0,"",Table2[[#This Row],[Current Upsell $ ]]&gt;=400,"High",Table2[[#This Row],[Current Upsell $ ]]&gt;=100,"Medium", Table2[[#This Row],[Current Upsell $ ]]&lt;100,"Low")</f>
        <v/>
      </c>
      <c r="K14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1" spans="1:11" x14ac:dyDescent="0.2">
      <c r="A1421">
        <v>100154</v>
      </c>
      <c r="B1421" t="s">
        <v>0</v>
      </c>
      <c r="C1421">
        <v>6</v>
      </c>
      <c r="D1421">
        <v>7</v>
      </c>
      <c r="E1421">
        <f>IF((Table2[[#This Row],[Number of Users]]-Table2[[#This Row],[Licenses Bought]]) &gt; 0,(Table2[[#This Row],[Number of Users]]-Table2[[#This Row],[Licenses Bought]]),0)</f>
        <v>1</v>
      </c>
      <c r="F1421" s="1">
        <v>44197</v>
      </c>
      <c r="G1421">
        <v>60</v>
      </c>
      <c r="H1421" s="4">
        <v>10</v>
      </c>
      <c r="I1421">
        <f xml:space="preserve"> IF(Table2[[#This Row],[Sales Month]]=MAX(Table2[Sales Month]),Table2[[#This Row],[Upsell $ Per Non-Paying User]]*Table2[[#This Row],[Non-Paying Users]],0)</f>
        <v>0</v>
      </c>
      <c r="J1421" s="7" t="str" cm="1">
        <f t="array" ref="J1421">_xlfn.IFS(Table2[[#This Row],[Current Upsell $ ]]=0,"",Table2[[#This Row],[Current Upsell $ ]]&gt;=400,"High",Table2[[#This Row],[Current Upsell $ ]]&gt;=100,"Medium", Table2[[#This Row],[Current Upsell $ ]]&lt;100,"Low")</f>
        <v/>
      </c>
      <c r="K14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2" spans="1:11" x14ac:dyDescent="0.2">
      <c r="A1422">
        <v>100154</v>
      </c>
      <c r="B1422" t="s">
        <v>0</v>
      </c>
      <c r="C1422">
        <v>6</v>
      </c>
      <c r="D1422">
        <v>6</v>
      </c>
      <c r="E1422">
        <f>IF((Table2[[#This Row],[Number of Users]]-Table2[[#This Row],[Licenses Bought]]) &gt; 0,(Table2[[#This Row],[Number of Users]]-Table2[[#This Row],[Licenses Bought]]),0)</f>
        <v>0</v>
      </c>
      <c r="F1422" s="1">
        <v>44228</v>
      </c>
      <c r="G1422">
        <v>60</v>
      </c>
      <c r="H1422" s="4">
        <v>10</v>
      </c>
      <c r="I1422">
        <f xml:space="preserve"> IF(Table2[[#This Row],[Sales Month]]=MAX(Table2[Sales Month]),Table2[[#This Row],[Upsell $ Per Non-Paying User]]*Table2[[#This Row],[Non-Paying Users]],0)</f>
        <v>0</v>
      </c>
      <c r="J1422" s="7" t="str" cm="1">
        <f t="array" ref="J1422">_xlfn.IFS(Table2[[#This Row],[Current Upsell $ ]]=0,"",Table2[[#This Row],[Current Upsell $ ]]&gt;=400,"High",Table2[[#This Row],[Current Upsell $ ]]&gt;=100,"Medium", Table2[[#This Row],[Current Upsell $ ]]&lt;100,"Low")</f>
        <v/>
      </c>
      <c r="K14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3" spans="1:11" x14ac:dyDescent="0.2">
      <c r="A1423">
        <v>100154</v>
      </c>
      <c r="B1423" t="s">
        <v>0</v>
      </c>
      <c r="C1423">
        <v>6</v>
      </c>
      <c r="D1423">
        <v>7</v>
      </c>
      <c r="E1423">
        <f>IF((Table2[[#This Row],[Number of Users]]-Table2[[#This Row],[Licenses Bought]]) &gt; 0,(Table2[[#This Row],[Number of Users]]-Table2[[#This Row],[Licenses Bought]]),0)</f>
        <v>1</v>
      </c>
      <c r="F1423" s="1">
        <v>44256</v>
      </c>
      <c r="G1423">
        <v>60</v>
      </c>
      <c r="H1423" s="4">
        <v>10</v>
      </c>
      <c r="I1423">
        <f xml:space="preserve"> IF(Table2[[#This Row],[Sales Month]]=MAX(Table2[Sales Month]),Table2[[#This Row],[Upsell $ Per Non-Paying User]]*Table2[[#This Row],[Non-Paying Users]],0)</f>
        <v>0</v>
      </c>
      <c r="J1423" s="7" t="str" cm="1">
        <f t="array" ref="J1423">_xlfn.IFS(Table2[[#This Row],[Current Upsell $ ]]=0,"",Table2[[#This Row],[Current Upsell $ ]]&gt;=400,"High",Table2[[#This Row],[Current Upsell $ ]]&gt;=100,"Medium", Table2[[#This Row],[Current Upsell $ ]]&lt;100,"Low")</f>
        <v/>
      </c>
      <c r="K14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4" spans="1:11" x14ac:dyDescent="0.2">
      <c r="A1424">
        <v>100154</v>
      </c>
      <c r="B1424" t="s">
        <v>0</v>
      </c>
      <c r="C1424">
        <v>6</v>
      </c>
      <c r="D1424">
        <v>7</v>
      </c>
      <c r="E1424">
        <f>IF((Table2[[#This Row],[Number of Users]]-Table2[[#This Row],[Licenses Bought]]) &gt; 0,(Table2[[#This Row],[Number of Users]]-Table2[[#This Row],[Licenses Bought]]),0)</f>
        <v>1</v>
      </c>
      <c r="F1424" s="1">
        <v>44287</v>
      </c>
      <c r="G1424">
        <v>60</v>
      </c>
      <c r="H1424" s="4">
        <v>10</v>
      </c>
      <c r="I1424">
        <f xml:space="preserve"> IF(Table2[[#This Row],[Sales Month]]=MAX(Table2[Sales Month]),Table2[[#This Row],[Upsell $ Per Non-Paying User]]*Table2[[#This Row],[Non-Paying Users]],0)</f>
        <v>0</v>
      </c>
      <c r="J1424" s="7" t="str" cm="1">
        <f t="array" ref="J1424">_xlfn.IFS(Table2[[#This Row],[Current Upsell $ ]]=0,"",Table2[[#This Row],[Current Upsell $ ]]&gt;=400,"High",Table2[[#This Row],[Current Upsell $ ]]&gt;=100,"Medium", Table2[[#This Row],[Current Upsell $ ]]&lt;100,"Low")</f>
        <v/>
      </c>
      <c r="K14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5" spans="1:11" x14ac:dyDescent="0.2">
      <c r="A1425">
        <v>100154</v>
      </c>
      <c r="B1425" t="s">
        <v>0</v>
      </c>
      <c r="C1425">
        <v>6</v>
      </c>
      <c r="D1425">
        <v>8</v>
      </c>
      <c r="E1425">
        <f>IF((Table2[[#This Row],[Number of Users]]-Table2[[#This Row],[Licenses Bought]]) &gt; 0,(Table2[[#This Row],[Number of Users]]-Table2[[#This Row],[Licenses Bought]]),0)</f>
        <v>2</v>
      </c>
      <c r="F1425" s="1">
        <v>44317</v>
      </c>
      <c r="G1425">
        <v>60</v>
      </c>
      <c r="H1425" s="4">
        <v>10</v>
      </c>
      <c r="I1425">
        <f xml:space="preserve"> IF(Table2[[#This Row],[Sales Month]]=MAX(Table2[Sales Month]),Table2[[#This Row],[Upsell $ Per Non-Paying User]]*Table2[[#This Row],[Non-Paying Users]],0)</f>
        <v>0</v>
      </c>
      <c r="J1425" s="7" t="str" cm="1">
        <f t="array" ref="J1425">_xlfn.IFS(Table2[[#This Row],[Current Upsell $ ]]=0,"",Table2[[#This Row],[Current Upsell $ ]]&gt;=400,"High",Table2[[#This Row],[Current Upsell $ ]]&gt;=100,"Medium", Table2[[#This Row],[Current Upsell $ ]]&lt;100,"Low")</f>
        <v/>
      </c>
      <c r="K14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6" spans="1:11" x14ac:dyDescent="0.2">
      <c r="A1426">
        <v>100155</v>
      </c>
      <c r="B1426" t="s">
        <v>3</v>
      </c>
      <c r="C1426">
        <v>0</v>
      </c>
      <c r="D1426">
        <v>18</v>
      </c>
      <c r="E1426">
        <f>IF((Table2[[#This Row],[Number of Users]]-Table2[[#This Row],[Licenses Bought]]) &gt; 0,(Table2[[#This Row],[Number of Users]]-Table2[[#This Row],[Licenses Bought]]),0)</f>
        <v>18</v>
      </c>
      <c r="F1426" s="1">
        <v>44105</v>
      </c>
      <c r="G1426">
        <v>0</v>
      </c>
      <c r="H1426" s="4">
        <v>10</v>
      </c>
      <c r="I1426">
        <f xml:space="preserve"> IF(Table2[[#This Row],[Sales Month]]=MAX(Table2[Sales Month]),Table2[[#This Row],[Upsell $ Per Non-Paying User]]*Table2[[#This Row],[Non-Paying Users]],0)</f>
        <v>0</v>
      </c>
      <c r="J1426" s="7" t="str" cm="1">
        <f t="array" ref="J1426">_xlfn.IFS(Table2[[#This Row],[Current Upsell $ ]]=0,"",Table2[[#This Row],[Current Upsell $ ]]&gt;=400,"High",Table2[[#This Row],[Current Upsell $ ]]&gt;=100,"Medium", Table2[[#This Row],[Current Upsell $ ]]&lt;100,"Low")</f>
        <v/>
      </c>
      <c r="K14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7" spans="1:11" x14ac:dyDescent="0.2">
      <c r="A1427">
        <v>100155</v>
      </c>
      <c r="B1427" t="s">
        <v>2</v>
      </c>
      <c r="C1427">
        <v>50</v>
      </c>
      <c r="D1427">
        <v>16</v>
      </c>
      <c r="E1427">
        <f>IF((Table2[[#This Row],[Number of Users]]-Table2[[#This Row],[Licenses Bought]]) &gt; 0,(Table2[[#This Row],[Number of Users]]-Table2[[#This Row],[Licenses Bought]]),0)</f>
        <v>0</v>
      </c>
      <c r="F1427" s="1">
        <v>44136</v>
      </c>
      <c r="G1427">
        <v>1020</v>
      </c>
      <c r="H1427" s="4">
        <v>27</v>
      </c>
      <c r="I1427">
        <f xml:space="preserve"> IF(Table2[[#This Row],[Sales Month]]=MAX(Table2[Sales Month]),Table2[[#This Row],[Upsell $ Per Non-Paying User]]*Table2[[#This Row],[Non-Paying Users]],0)</f>
        <v>0</v>
      </c>
      <c r="J1427" s="7" t="str" cm="1">
        <f t="array" ref="J1427">_xlfn.IFS(Table2[[#This Row],[Current Upsell $ ]]=0,"",Table2[[#This Row],[Current Upsell $ ]]&gt;=400,"High",Table2[[#This Row],[Current Upsell $ ]]&gt;=100,"Medium", Table2[[#This Row],[Current Upsell $ ]]&lt;100,"Low")</f>
        <v/>
      </c>
      <c r="K14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8" spans="1:11" x14ac:dyDescent="0.2">
      <c r="A1428">
        <v>100155</v>
      </c>
      <c r="B1428" t="s">
        <v>2</v>
      </c>
      <c r="C1428">
        <v>50</v>
      </c>
      <c r="D1428">
        <v>16</v>
      </c>
      <c r="E1428">
        <f>IF((Table2[[#This Row],[Number of Users]]-Table2[[#This Row],[Licenses Bought]]) &gt; 0,(Table2[[#This Row],[Number of Users]]-Table2[[#This Row],[Licenses Bought]]),0)</f>
        <v>0</v>
      </c>
      <c r="F1428" s="1">
        <v>44166</v>
      </c>
      <c r="G1428">
        <v>1110</v>
      </c>
      <c r="H1428" s="4">
        <v>27</v>
      </c>
      <c r="I1428">
        <f xml:space="preserve"> IF(Table2[[#This Row],[Sales Month]]=MAX(Table2[Sales Month]),Table2[[#This Row],[Upsell $ Per Non-Paying User]]*Table2[[#This Row],[Non-Paying Users]],0)</f>
        <v>0</v>
      </c>
      <c r="J1428" s="7" t="str" cm="1">
        <f t="array" ref="J1428">_xlfn.IFS(Table2[[#This Row],[Current Upsell $ ]]=0,"",Table2[[#This Row],[Current Upsell $ ]]&gt;=400,"High",Table2[[#This Row],[Current Upsell $ ]]&gt;=100,"Medium", Table2[[#This Row],[Current Upsell $ ]]&lt;100,"Low")</f>
        <v/>
      </c>
      <c r="K14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29" spans="1:11" x14ac:dyDescent="0.2">
      <c r="A1429">
        <v>100155</v>
      </c>
      <c r="B1429" t="s">
        <v>2</v>
      </c>
      <c r="C1429">
        <v>50</v>
      </c>
      <c r="D1429">
        <v>21</v>
      </c>
      <c r="E1429">
        <f>IF((Table2[[#This Row],[Number of Users]]-Table2[[#This Row],[Licenses Bought]]) &gt; 0,(Table2[[#This Row],[Number of Users]]-Table2[[#This Row],[Licenses Bought]]),0)</f>
        <v>0</v>
      </c>
      <c r="F1429" s="1">
        <v>44197</v>
      </c>
      <c r="G1429">
        <v>1500</v>
      </c>
      <c r="H1429" s="4">
        <v>27</v>
      </c>
      <c r="I1429">
        <f xml:space="preserve"> IF(Table2[[#This Row],[Sales Month]]=MAX(Table2[Sales Month]),Table2[[#This Row],[Upsell $ Per Non-Paying User]]*Table2[[#This Row],[Non-Paying Users]],0)</f>
        <v>0</v>
      </c>
      <c r="J1429" s="7" t="str" cm="1">
        <f t="array" ref="J1429">_xlfn.IFS(Table2[[#This Row],[Current Upsell $ ]]=0,"",Table2[[#This Row],[Current Upsell $ ]]&gt;=400,"High",Table2[[#This Row],[Current Upsell $ ]]&gt;=100,"Medium", Table2[[#This Row],[Current Upsell $ ]]&lt;100,"Low")</f>
        <v/>
      </c>
      <c r="K14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0" spans="1:11" x14ac:dyDescent="0.2">
      <c r="A1430">
        <v>100155</v>
      </c>
      <c r="B1430" t="s">
        <v>2</v>
      </c>
      <c r="C1430">
        <v>50</v>
      </c>
      <c r="D1430">
        <v>21</v>
      </c>
      <c r="E1430">
        <f>IF((Table2[[#This Row],[Number of Users]]-Table2[[#This Row],[Licenses Bought]]) &gt; 0,(Table2[[#This Row],[Number of Users]]-Table2[[#This Row],[Licenses Bought]]),0)</f>
        <v>0</v>
      </c>
      <c r="F1430" s="1">
        <v>44228</v>
      </c>
      <c r="G1430">
        <v>1500</v>
      </c>
      <c r="H1430" s="4">
        <v>27</v>
      </c>
      <c r="I1430">
        <f xml:space="preserve"> IF(Table2[[#This Row],[Sales Month]]=MAX(Table2[Sales Month]),Table2[[#This Row],[Upsell $ Per Non-Paying User]]*Table2[[#This Row],[Non-Paying Users]],0)</f>
        <v>0</v>
      </c>
      <c r="J1430" s="7" t="str" cm="1">
        <f t="array" ref="J1430">_xlfn.IFS(Table2[[#This Row],[Current Upsell $ ]]=0,"",Table2[[#This Row],[Current Upsell $ ]]&gt;=400,"High",Table2[[#This Row],[Current Upsell $ ]]&gt;=100,"Medium", Table2[[#This Row],[Current Upsell $ ]]&lt;100,"Low")</f>
        <v/>
      </c>
      <c r="K14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1" spans="1:11" x14ac:dyDescent="0.2">
      <c r="A1431">
        <v>100155</v>
      </c>
      <c r="B1431" t="s">
        <v>2</v>
      </c>
      <c r="C1431">
        <v>50</v>
      </c>
      <c r="D1431">
        <v>17</v>
      </c>
      <c r="E1431">
        <f>IF((Table2[[#This Row],[Number of Users]]-Table2[[#This Row],[Licenses Bought]]) &gt; 0,(Table2[[#This Row],[Number of Users]]-Table2[[#This Row],[Licenses Bought]]),0)</f>
        <v>0</v>
      </c>
      <c r="F1431" s="1">
        <v>44256</v>
      </c>
      <c r="G1431">
        <v>1500</v>
      </c>
      <c r="H1431" s="4">
        <v>27</v>
      </c>
      <c r="I1431">
        <f xml:space="preserve"> IF(Table2[[#This Row],[Sales Month]]=MAX(Table2[Sales Month]),Table2[[#This Row],[Upsell $ Per Non-Paying User]]*Table2[[#This Row],[Non-Paying Users]],0)</f>
        <v>0</v>
      </c>
      <c r="J1431" s="7" t="str" cm="1">
        <f t="array" ref="J1431">_xlfn.IFS(Table2[[#This Row],[Current Upsell $ ]]=0,"",Table2[[#This Row],[Current Upsell $ ]]&gt;=400,"High",Table2[[#This Row],[Current Upsell $ ]]&gt;=100,"Medium", Table2[[#This Row],[Current Upsell $ ]]&lt;100,"Low")</f>
        <v/>
      </c>
      <c r="K14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2" spans="1:11" x14ac:dyDescent="0.2">
      <c r="A1432">
        <v>100155</v>
      </c>
      <c r="B1432" t="s">
        <v>2</v>
      </c>
      <c r="C1432">
        <v>50</v>
      </c>
      <c r="D1432">
        <v>19</v>
      </c>
      <c r="E1432">
        <f>IF((Table2[[#This Row],[Number of Users]]-Table2[[#This Row],[Licenses Bought]]) &gt; 0,(Table2[[#This Row],[Number of Users]]-Table2[[#This Row],[Licenses Bought]]),0)</f>
        <v>0</v>
      </c>
      <c r="F1432" s="1">
        <v>44287</v>
      </c>
      <c r="G1432">
        <v>1500</v>
      </c>
      <c r="H1432" s="4">
        <v>27</v>
      </c>
      <c r="I1432">
        <f xml:space="preserve"> IF(Table2[[#This Row],[Sales Month]]=MAX(Table2[Sales Month]),Table2[[#This Row],[Upsell $ Per Non-Paying User]]*Table2[[#This Row],[Non-Paying Users]],0)</f>
        <v>0</v>
      </c>
      <c r="J1432" s="7" t="str" cm="1">
        <f t="array" ref="J1432">_xlfn.IFS(Table2[[#This Row],[Current Upsell $ ]]=0,"",Table2[[#This Row],[Current Upsell $ ]]&gt;=400,"High",Table2[[#This Row],[Current Upsell $ ]]&gt;=100,"Medium", Table2[[#This Row],[Current Upsell $ ]]&lt;100,"Low")</f>
        <v/>
      </c>
      <c r="K14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3" spans="1:11" x14ac:dyDescent="0.2">
      <c r="A1433">
        <v>100155</v>
      </c>
      <c r="B1433" t="s">
        <v>2</v>
      </c>
      <c r="C1433">
        <v>50</v>
      </c>
      <c r="D1433">
        <v>18</v>
      </c>
      <c r="E1433">
        <f>IF((Table2[[#This Row],[Number of Users]]-Table2[[#This Row],[Licenses Bought]]) &gt; 0,(Table2[[#This Row],[Number of Users]]-Table2[[#This Row],[Licenses Bought]]),0)</f>
        <v>0</v>
      </c>
      <c r="F1433" s="1">
        <v>44317</v>
      </c>
      <c r="G1433">
        <v>1500</v>
      </c>
      <c r="H1433" s="4">
        <v>27</v>
      </c>
      <c r="I1433">
        <f xml:space="preserve"> IF(Table2[[#This Row],[Sales Month]]=MAX(Table2[Sales Month]),Table2[[#This Row],[Upsell $ Per Non-Paying User]]*Table2[[#This Row],[Non-Paying Users]],0)</f>
        <v>0</v>
      </c>
      <c r="J1433" s="7" t="str" cm="1">
        <f t="array" ref="J1433">_xlfn.IFS(Table2[[#This Row],[Current Upsell $ ]]=0,"",Table2[[#This Row],[Current Upsell $ ]]&gt;=400,"High",Table2[[#This Row],[Current Upsell $ ]]&gt;=100,"Medium", Table2[[#This Row],[Current Upsell $ ]]&lt;100,"Low")</f>
        <v/>
      </c>
      <c r="K14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4" spans="1:11" x14ac:dyDescent="0.2">
      <c r="A1434">
        <v>100155</v>
      </c>
      <c r="B1434" t="s">
        <v>2</v>
      </c>
      <c r="C1434">
        <v>50</v>
      </c>
      <c r="D1434">
        <v>21</v>
      </c>
      <c r="E1434">
        <f>IF((Table2[[#This Row],[Number of Users]]-Table2[[#This Row],[Licenses Bought]]) &gt; 0,(Table2[[#This Row],[Number of Users]]-Table2[[#This Row],[Licenses Bought]]),0)</f>
        <v>0</v>
      </c>
      <c r="F1434" s="1">
        <v>44348</v>
      </c>
      <c r="G1434">
        <v>1500</v>
      </c>
      <c r="H1434" s="4">
        <v>27</v>
      </c>
      <c r="I1434">
        <f xml:space="preserve"> IF(Table2[[#This Row],[Sales Month]]=MAX(Table2[Sales Month]),Table2[[#This Row],[Upsell $ Per Non-Paying User]]*Table2[[#This Row],[Non-Paying Users]],0)</f>
        <v>0</v>
      </c>
      <c r="J1434" s="7" t="str" cm="1">
        <f t="array" ref="J1434">_xlfn.IFS(Table2[[#This Row],[Current Upsell $ ]]=0,"",Table2[[#This Row],[Current Upsell $ ]]&gt;=400,"High",Table2[[#This Row],[Current Upsell $ ]]&gt;=100,"Medium", Table2[[#This Row],[Current Upsell $ ]]&lt;100,"Low")</f>
        <v/>
      </c>
      <c r="K14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5" spans="1:11" x14ac:dyDescent="0.2">
      <c r="A1435">
        <v>100156</v>
      </c>
      <c r="B1435" t="s">
        <v>3</v>
      </c>
      <c r="C1435">
        <v>0</v>
      </c>
      <c r="D1435">
        <v>4</v>
      </c>
      <c r="E1435">
        <f>IF((Table2[[#This Row],[Number of Users]]-Table2[[#This Row],[Licenses Bought]]) &gt; 0,(Table2[[#This Row],[Number of Users]]-Table2[[#This Row],[Licenses Bought]]),0)</f>
        <v>4</v>
      </c>
      <c r="F1435" s="1">
        <v>44105</v>
      </c>
      <c r="G1435">
        <v>0</v>
      </c>
      <c r="H1435" s="4">
        <v>10</v>
      </c>
      <c r="I1435">
        <f xml:space="preserve"> IF(Table2[[#This Row],[Sales Month]]=MAX(Table2[Sales Month]),Table2[[#This Row],[Upsell $ Per Non-Paying User]]*Table2[[#This Row],[Non-Paying Users]],0)</f>
        <v>0</v>
      </c>
      <c r="J1435" s="7" t="str" cm="1">
        <f t="array" ref="J1435">_xlfn.IFS(Table2[[#This Row],[Current Upsell $ ]]=0,"",Table2[[#This Row],[Current Upsell $ ]]&gt;=400,"High",Table2[[#This Row],[Current Upsell $ ]]&gt;=100,"Medium", Table2[[#This Row],[Current Upsell $ ]]&lt;100,"Low")</f>
        <v/>
      </c>
      <c r="K14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6" spans="1:11" x14ac:dyDescent="0.2">
      <c r="A1436">
        <v>100156</v>
      </c>
      <c r="B1436" t="s">
        <v>3</v>
      </c>
      <c r="C1436">
        <v>0</v>
      </c>
      <c r="D1436">
        <v>4</v>
      </c>
      <c r="E1436">
        <f>IF((Table2[[#This Row],[Number of Users]]-Table2[[#This Row],[Licenses Bought]]) &gt; 0,(Table2[[#This Row],[Number of Users]]-Table2[[#This Row],[Licenses Bought]]),0)</f>
        <v>4</v>
      </c>
      <c r="F1436" s="1">
        <v>44136</v>
      </c>
      <c r="G1436">
        <v>0</v>
      </c>
      <c r="H1436" s="4">
        <v>10</v>
      </c>
      <c r="I1436">
        <f xml:space="preserve"> IF(Table2[[#This Row],[Sales Month]]=MAX(Table2[Sales Month]),Table2[[#This Row],[Upsell $ Per Non-Paying User]]*Table2[[#This Row],[Non-Paying Users]],0)</f>
        <v>0</v>
      </c>
      <c r="J1436" s="7" t="str" cm="1">
        <f t="array" ref="J1436">_xlfn.IFS(Table2[[#This Row],[Current Upsell $ ]]=0,"",Table2[[#This Row],[Current Upsell $ ]]&gt;=400,"High",Table2[[#This Row],[Current Upsell $ ]]&gt;=100,"Medium", Table2[[#This Row],[Current Upsell $ ]]&lt;100,"Low")</f>
        <v/>
      </c>
      <c r="K14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7" spans="1:11" x14ac:dyDescent="0.2">
      <c r="A1437">
        <v>100156</v>
      </c>
      <c r="B1437" t="s">
        <v>3</v>
      </c>
      <c r="C1437">
        <v>0</v>
      </c>
      <c r="D1437">
        <v>5</v>
      </c>
      <c r="E1437">
        <f>IF((Table2[[#This Row],[Number of Users]]-Table2[[#This Row],[Licenses Bought]]) &gt; 0,(Table2[[#This Row],[Number of Users]]-Table2[[#This Row],[Licenses Bought]]),0)</f>
        <v>5</v>
      </c>
      <c r="F1437" s="1">
        <v>44166</v>
      </c>
      <c r="G1437">
        <v>0</v>
      </c>
      <c r="H1437" s="4">
        <v>10</v>
      </c>
      <c r="I1437">
        <f xml:space="preserve"> IF(Table2[[#This Row],[Sales Month]]=MAX(Table2[Sales Month]),Table2[[#This Row],[Upsell $ Per Non-Paying User]]*Table2[[#This Row],[Non-Paying Users]],0)</f>
        <v>0</v>
      </c>
      <c r="J1437" s="7" t="str" cm="1">
        <f t="array" ref="J1437">_xlfn.IFS(Table2[[#This Row],[Current Upsell $ ]]=0,"",Table2[[#This Row],[Current Upsell $ ]]&gt;=400,"High",Table2[[#This Row],[Current Upsell $ ]]&gt;=100,"Medium", Table2[[#This Row],[Current Upsell $ ]]&lt;100,"Low")</f>
        <v/>
      </c>
      <c r="K14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8" spans="1:11" x14ac:dyDescent="0.2">
      <c r="A1438">
        <v>100156</v>
      </c>
      <c r="B1438" t="s">
        <v>3</v>
      </c>
      <c r="C1438">
        <v>0</v>
      </c>
      <c r="D1438">
        <v>5</v>
      </c>
      <c r="E1438">
        <f>IF((Table2[[#This Row],[Number of Users]]-Table2[[#This Row],[Licenses Bought]]) &gt; 0,(Table2[[#This Row],[Number of Users]]-Table2[[#This Row],[Licenses Bought]]),0)</f>
        <v>5</v>
      </c>
      <c r="F1438" s="1">
        <v>44197</v>
      </c>
      <c r="G1438">
        <v>0</v>
      </c>
      <c r="H1438" s="4">
        <v>10</v>
      </c>
      <c r="I1438">
        <f xml:space="preserve"> IF(Table2[[#This Row],[Sales Month]]=MAX(Table2[Sales Month]),Table2[[#This Row],[Upsell $ Per Non-Paying User]]*Table2[[#This Row],[Non-Paying Users]],0)</f>
        <v>0</v>
      </c>
      <c r="J1438" s="7" t="str" cm="1">
        <f t="array" ref="J1438">_xlfn.IFS(Table2[[#This Row],[Current Upsell $ ]]=0,"",Table2[[#This Row],[Current Upsell $ ]]&gt;=400,"High",Table2[[#This Row],[Current Upsell $ ]]&gt;=100,"Medium", Table2[[#This Row],[Current Upsell $ ]]&lt;100,"Low")</f>
        <v/>
      </c>
      <c r="K14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39" spans="1:11" x14ac:dyDescent="0.2">
      <c r="A1439">
        <v>100156</v>
      </c>
      <c r="B1439" t="s">
        <v>3</v>
      </c>
      <c r="C1439">
        <v>0</v>
      </c>
      <c r="D1439">
        <v>4</v>
      </c>
      <c r="E1439">
        <f>IF((Table2[[#This Row],[Number of Users]]-Table2[[#This Row],[Licenses Bought]]) &gt; 0,(Table2[[#This Row],[Number of Users]]-Table2[[#This Row],[Licenses Bought]]),0)</f>
        <v>4</v>
      </c>
      <c r="F1439" s="1">
        <v>44228</v>
      </c>
      <c r="G1439">
        <v>0</v>
      </c>
      <c r="H1439" s="4">
        <v>10</v>
      </c>
      <c r="I1439">
        <f xml:space="preserve"> IF(Table2[[#This Row],[Sales Month]]=MAX(Table2[Sales Month]),Table2[[#This Row],[Upsell $ Per Non-Paying User]]*Table2[[#This Row],[Non-Paying Users]],0)</f>
        <v>0</v>
      </c>
      <c r="J1439" s="7" t="str" cm="1">
        <f t="array" ref="J1439">_xlfn.IFS(Table2[[#This Row],[Current Upsell $ ]]=0,"",Table2[[#This Row],[Current Upsell $ ]]&gt;=400,"High",Table2[[#This Row],[Current Upsell $ ]]&gt;=100,"Medium", Table2[[#This Row],[Current Upsell $ ]]&lt;100,"Low")</f>
        <v/>
      </c>
      <c r="K14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0" spans="1:11" x14ac:dyDescent="0.2">
      <c r="A1440">
        <v>100156</v>
      </c>
      <c r="B1440" t="s">
        <v>3</v>
      </c>
      <c r="C1440">
        <v>0</v>
      </c>
      <c r="D1440">
        <v>4</v>
      </c>
      <c r="E1440">
        <f>IF((Table2[[#This Row],[Number of Users]]-Table2[[#This Row],[Licenses Bought]]) &gt; 0,(Table2[[#This Row],[Number of Users]]-Table2[[#This Row],[Licenses Bought]]),0)</f>
        <v>4</v>
      </c>
      <c r="F1440" s="1">
        <v>44256</v>
      </c>
      <c r="G1440">
        <v>0</v>
      </c>
      <c r="H1440" s="4">
        <v>10</v>
      </c>
      <c r="I1440">
        <f xml:space="preserve"> IF(Table2[[#This Row],[Sales Month]]=MAX(Table2[Sales Month]),Table2[[#This Row],[Upsell $ Per Non-Paying User]]*Table2[[#This Row],[Non-Paying Users]],0)</f>
        <v>0</v>
      </c>
      <c r="J1440" s="7" t="str" cm="1">
        <f t="array" ref="J1440">_xlfn.IFS(Table2[[#This Row],[Current Upsell $ ]]=0,"",Table2[[#This Row],[Current Upsell $ ]]&gt;=400,"High",Table2[[#This Row],[Current Upsell $ ]]&gt;=100,"Medium", Table2[[#This Row],[Current Upsell $ ]]&lt;100,"Low")</f>
        <v/>
      </c>
      <c r="K14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1" spans="1:11" x14ac:dyDescent="0.2">
      <c r="A1441">
        <v>100156</v>
      </c>
      <c r="B1441" t="s">
        <v>3</v>
      </c>
      <c r="C1441">
        <v>0</v>
      </c>
      <c r="D1441">
        <v>4</v>
      </c>
      <c r="E1441">
        <f>IF((Table2[[#This Row],[Number of Users]]-Table2[[#This Row],[Licenses Bought]]) &gt; 0,(Table2[[#This Row],[Number of Users]]-Table2[[#This Row],[Licenses Bought]]),0)</f>
        <v>4</v>
      </c>
      <c r="F1441" s="1">
        <v>44287</v>
      </c>
      <c r="G1441">
        <v>0</v>
      </c>
      <c r="H1441" s="4">
        <v>10</v>
      </c>
      <c r="I1441">
        <f xml:space="preserve"> IF(Table2[[#This Row],[Sales Month]]=MAX(Table2[Sales Month]),Table2[[#This Row],[Upsell $ Per Non-Paying User]]*Table2[[#This Row],[Non-Paying Users]],0)</f>
        <v>0</v>
      </c>
      <c r="J1441" s="7" t="str" cm="1">
        <f t="array" ref="J1441">_xlfn.IFS(Table2[[#This Row],[Current Upsell $ ]]=0,"",Table2[[#This Row],[Current Upsell $ ]]&gt;=400,"High",Table2[[#This Row],[Current Upsell $ ]]&gt;=100,"Medium", Table2[[#This Row],[Current Upsell $ ]]&lt;100,"Low")</f>
        <v/>
      </c>
      <c r="K14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2" spans="1:11" x14ac:dyDescent="0.2">
      <c r="A1442">
        <v>100156</v>
      </c>
      <c r="B1442" t="s">
        <v>3</v>
      </c>
      <c r="C1442">
        <v>0</v>
      </c>
      <c r="D1442">
        <v>4</v>
      </c>
      <c r="E1442">
        <f>IF((Table2[[#This Row],[Number of Users]]-Table2[[#This Row],[Licenses Bought]]) &gt; 0,(Table2[[#This Row],[Number of Users]]-Table2[[#This Row],[Licenses Bought]]),0)</f>
        <v>4</v>
      </c>
      <c r="F1442" s="1">
        <v>44317</v>
      </c>
      <c r="G1442">
        <v>0</v>
      </c>
      <c r="H1442" s="4">
        <v>10</v>
      </c>
      <c r="I1442">
        <f xml:space="preserve"> IF(Table2[[#This Row],[Sales Month]]=MAX(Table2[Sales Month]),Table2[[#This Row],[Upsell $ Per Non-Paying User]]*Table2[[#This Row],[Non-Paying Users]],0)</f>
        <v>0</v>
      </c>
      <c r="J1442" s="7" t="str" cm="1">
        <f t="array" ref="J1442">_xlfn.IFS(Table2[[#This Row],[Current Upsell $ ]]=0,"",Table2[[#This Row],[Current Upsell $ ]]&gt;=400,"High",Table2[[#This Row],[Current Upsell $ ]]&gt;=100,"Medium", Table2[[#This Row],[Current Upsell $ ]]&lt;100,"Low")</f>
        <v/>
      </c>
      <c r="K14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3" spans="1:11" x14ac:dyDescent="0.2">
      <c r="A1443">
        <v>100157</v>
      </c>
      <c r="B1443" t="s">
        <v>3</v>
      </c>
      <c r="C1443">
        <v>0</v>
      </c>
      <c r="D1443">
        <v>1</v>
      </c>
      <c r="E1443">
        <f>IF((Table2[[#This Row],[Number of Users]]-Table2[[#This Row],[Licenses Bought]]) &gt; 0,(Table2[[#This Row],[Number of Users]]-Table2[[#This Row],[Licenses Bought]]),0)</f>
        <v>1</v>
      </c>
      <c r="F1443" s="1">
        <v>44105</v>
      </c>
      <c r="G1443">
        <v>0</v>
      </c>
      <c r="H1443" s="4">
        <v>10</v>
      </c>
      <c r="I1443">
        <f xml:space="preserve"> IF(Table2[[#This Row],[Sales Month]]=MAX(Table2[Sales Month]),Table2[[#This Row],[Upsell $ Per Non-Paying User]]*Table2[[#This Row],[Non-Paying Users]],0)</f>
        <v>0</v>
      </c>
      <c r="J1443" s="7" t="str" cm="1">
        <f t="array" ref="J1443">_xlfn.IFS(Table2[[#This Row],[Current Upsell $ ]]=0,"",Table2[[#This Row],[Current Upsell $ ]]&gt;=400,"High",Table2[[#This Row],[Current Upsell $ ]]&gt;=100,"Medium", Table2[[#This Row],[Current Upsell $ ]]&lt;100,"Low")</f>
        <v/>
      </c>
      <c r="K14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4" spans="1:11" x14ac:dyDescent="0.2">
      <c r="A1444">
        <v>100157</v>
      </c>
      <c r="B1444" t="s">
        <v>3</v>
      </c>
      <c r="C1444">
        <v>0</v>
      </c>
      <c r="D1444">
        <v>2</v>
      </c>
      <c r="E1444">
        <f>IF((Table2[[#This Row],[Number of Users]]-Table2[[#This Row],[Licenses Bought]]) &gt; 0,(Table2[[#This Row],[Number of Users]]-Table2[[#This Row],[Licenses Bought]]),0)</f>
        <v>2</v>
      </c>
      <c r="F1444" s="1">
        <v>44136</v>
      </c>
      <c r="G1444">
        <v>0</v>
      </c>
      <c r="H1444" s="4">
        <v>10</v>
      </c>
      <c r="I1444">
        <f xml:space="preserve"> IF(Table2[[#This Row],[Sales Month]]=MAX(Table2[Sales Month]),Table2[[#This Row],[Upsell $ Per Non-Paying User]]*Table2[[#This Row],[Non-Paying Users]],0)</f>
        <v>0</v>
      </c>
      <c r="J1444" s="7" t="str" cm="1">
        <f t="array" ref="J1444">_xlfn.IFS(Table2[[#This Row],[Current Upsell $ ]]=0,"",Table2[[#This Row],[Current Upsell $ ]]&gt;=400,"High",Table2[[#This Row],[Current Upsell $ ]]&gt;=100,"Medium", Table2[[#This Row],[Current Upsell $ ]]&lt;100,"Low")</f>
        <v/>
      </c>
      <c r="K14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5" spans="1:11" x14ac:dyDescent="0.2">
      <c r="A1445">
        <v>100157</v>
      </c>
      <c r="B1445" t="s">
        <v>3</v>
      </c>
      <c r="C1445">
        <v>0</v>
      </c>
      <c r="D1445">
        <v>2</v>
      </c>
      <c r="E1445">
        <f>IF((Table2[[#This Row],[Number of Users]]-Table2[[#This Row],[Licenses Bought]]) &gt; 0,(Table2[[#This Row],[Number of Users]]-Table2[[#This Row],[Licenses Bought]]),0)</f>
        <v>2</v>
      </c>
      <c r="F1445" s="1">
        <v>44166</v>
      </c>
      <c r="G1445">
        <v>0</v>
      </c>
      <c r="H1445" s="4">
        <v>10</v>
      </c>
      <c r="I1445">
        <f xml:space="preserve"> IF(Table2[[#This Row],[Sales Month]]=MAX(Table2[Sales Month]),Table2[[#This Row],[Upsell $ Per Non-Paying User]]*Table2[[#This Row],[Non-Paying Users]],0)</f>
        <v>0</v>
      </c>
      <c r="J1445" s="7" t="str" cm="1">
        <f t="array" ref="J1445">_xlfn.IFS(Table2[[#This Row],[Current Upsell $ ]]=0,"",Table2[[#This Row],[Current Upsell $ ]]&gt;=400,"High",Table2[[#This Row],[Current Upsell $ ]]&gt;=100,"Medium", Table2[[#This Row],[Current Upsell $ ]]&lt;100,"Low")</f>
        <v/>
      </c>
      <c r="K14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6" spans="1:11" x14ac:dyDescent="0.2">
      <c r="A1446">
        <v>100157</v>
      </c>
      <c r="B1446" t="s">
        <v>3</v>
      </c>
      <c r="C1446">
        <v>0</v>
      </c>
      <c r="D1446">
        <v>2</v>
      </c>
      <c r="E1446">
        <f>IF((Table2[[#This Row],[Number of Users]]-Table2[[#This Row],[Licenses Bought]]) &gt; 0,(Table2[[#This Row],[Number of Users]]-Table2[[#This Row],[Licenses Bought]]),0)</f>
        <v>2</v>
      </c>
      <c r="F1446" s="1">
        <v>44197</v>
      </c>
      <c r="G1446">
        <v>0</v>
      </c>
      <c r="H1446" s="4">
        <v>10</v>
      </c>
      <c r="I1446">
        <f xml:space="preserve"> IF(Table2[[#This Row],[Sales Month]]=MAX(Table2[Sales Month]),Table2[[#This Row],[Upsell $ Per Non-Paying User]]*Table2[[#This Row],[Non-Paying Users]],0)</f>
        <v>0</v>
      </c>
      <c r="J1446" s="7" t="str" cm="1">
        <f t="array" ref="J1446">_xlfn.IFS(Table2[[#This Row],[Current Upsell $ ]]=0,"",Table2[[#This Row],[Current Upsell $ ]]&gt;=400,"High",Table2[[#This Row],[Current Upsell $ ]]&gt;=100,"Medium", Table2[[#This Row],[Current Upsell $ ]]&lt;100,"Low")</f>
        <v/>
      </c>
      <c r="K14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7" spans="1:11" x14ac:dyDescent="0.2">
      <c r="A1447">
        <v>100157</v>
      </c>
      <c r="B1447" t="s">
        <v>3</v>
      </c>
      <c r="C1447">
        <v>0</v>
      </c>
      <c r="D1447">
        <v>2</v>
      </c>
      <c r="E1447">
        <f>IF((Table2[[#This Row],[Number of Users]]-Table2[[#This Row],[Licenses Bought]]) &gt; 0,(Table2[[#This Row],[Number of Users]]-Table2[[#This Row],[Licenses Bought]]),0)</f>
        <v>2</v>
      </c>
      <c r="F1447" s="1">
        <v>44228</v>
      </c>
      <c r="G1447">
        <v>0</v>
      </c>
      <c r="H1447" s="4">
        <v>10</v>
      </c>
      <c r="I1447">
        <f xml:space="preserve"> IF(Table2[[#This Row],[Sales Month]]=MAX(Table2[Sales Month]),Table2[[#This Row],[Upsell $ Per Non-Paying User]]*Table2[[#This Row],[Non-Paying Users]],0)</f>
        <v>0</v>
      </c>
      <c r="J1447" s="7" t="str" cm="1">
        <f t="array" ref="J1447">_xlfn.IFS(Table2[[#This Row],[Current Upsell $ ]]=0,"",Table2[[#This Row],[Current Upsell $ ]]&gt;=400,"High",Table2[[#This Row],[Current Upsell $ ]]&gt;=100,"Medium", Table2[[#This Row],[Current Upsell $ ]]&lt;100,"Low")</f>
        <v/>
      </c>
      <c r="K14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8" spans="1:11" x14ac:dyDescent="0.2">
      <c r="A1448">
        <v>100157</v>
      </c>
      <c r="B1448" t="s">
        <v>3</v>
      </c>
      <c r="C1448">
        <v>0</v>
      </c>
      <c r="D1448">
        <v>2</v>
      </c>
      <c r="E1448">
        <f>IF((Table2[[#This Row],[Number of Users]]-Table2[[#This Row],[Licenses Bought]]) &gt; 0,(Table2[[#This Row],[Number of Users]]-Table2[[#This Row],[Licenses Bought]]),0)</f>
        <v>2</v>
      </c>
      <c r="F1448" s="1">
        <v>44256</v>
      </c>
      <c r="G1448">
        <v>0</v>
      </c>
      <c r="H1448" s="4">
        <v>10</v>
      </c>
      <c r="I1448">
        <f xml:space="preserve"> IF(Table2[[#This Row],[Sales Month]]=MAX(Table2[Sales Month]),Table2[[#This Row],[Upsell $ Per Non-Paying User]]*Table2[[#This Row],[Non-Paying Users]],0)</f>
        <v>0</v>
      </c>
      <c r="J1448" s="7" t="str" cm="1">
        <f t="array" ref="J1448">_xlfn.IFS(Table2[[#This Row],[Current Upsell $ ]]=0,"",Table2[[#This Row],[Current Upsell $ ]]&gt;=400,"High",Table2[[#This Row],[Current Upsell $ ]]&gt;=100,"Medium", Table2[[#This Row],[Current Upsell $ ]]&lt;100,"Low")</f>
        <v/>
      </c>
      <c r="K14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49" spans="1:11" x14ac:dyDescent="0.2">
      <c r="A1449">
        <v>100157</v>
      </c>
      <c r="B1449" t="s">
        <v>3</v>
      </c>
      <c r="C1449">
        <v>0</v>
      </c>
      <c r="D1449">
        <v>2</v>
      </c>
      <c r="E1449">
        <f>IF((Table2[[#This Row],[Number of Users]]-Table2[[#This Row],[Licenses Bought]]) &gt; 0,(Table2[[#This Row],[Number of Users]]-Table2[[#This Row],[Licenses Bought]]),0)</f>
        <v>2</v>
      </c>
      <c r="F1449" s="1">
        <v>44287</v>
      </c>
      <c r="G1449">
        <v>0</v>
      </c>
      <c r="H1449" s="4">
        <v>10</v>
      </c>
      <c r="I1449">
        <f xml:space="preserve"> IF(Table2[[#This Row],[Sales Month]]=MAX(Table2[Sales Month]),Table2[[#This Row],[Upsell $ Per Non-Paying User]]*Table2[[#This Row],[Non-Paying Users]],0)</f>
        <v>0</v>
      </c>
      <c r="J1449" s="7" t="str" cm="1">
        <f t="array" ref="J1449">_xlfn.IFS(Table2[[#This Row],[Current Upsell $ ]]=0,"",Table2[[#This Row],[Current Upsell $ ]]&gt;=400,"High",Table2[[#This Row],[Current Upsell $ ]]&gt;=100,"Medium", Table2[[#This Row],[Current Upsell $ ]]&lt;100,"Low")</f>
        <v/>
      </c>
      <c r="K14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0" spans="1:11" x14ac:dyDescent="0.2">
      <c r="A1450">
        <v>100157</v>
      </c>
      <c r="B1450" t="s">
        <v>3</v>
      </c>
      <c r="C1450">
        <v>0</v>
      </c>
      <c r="D1450">
        <v>1</v>
      </c>
      <c r="E1450">
        <f>IF((Table2[[#This Row],[Number of Users]]-Table2[[#This Row],[Licenses Bought]]) &gt; 0,(Table2[[#This Row],[Number of Users]]-Table2[[#This Row],[Licenses Bought]]),0)</f>
        <v>1</v>
      </c>
      <c r="F1450" s="1">
        <v>44317</v>
      </c>
      <c r="G1450">
        <v>0</v>
      </c>
      <c r="H1450" s="4">
        <v>10</v>
      </c>
      <c r="I1450">
        <f xml:space="preserve"> IF(Table2[[#This Row],[Sales Month]]=MAX(Table2[Sales Month]),Table2[[#This Row],[Upsell $ Per Non-Paying User]]*Table2[[#This Row],[Non-Paying Users]],0)</f>
        <v>0</v>
      </c>
      <c r="J1450" s="7" t="str" cm="1">
        <f t="array" ref="J1450">_xlfn.IFS(Table2[[#This Row],[Current Upsell $ ]]=0,"",Table2[[#This Row],[Current Upsell $ ]]&gt;=400,"High",Table2[[#This Row],[Current Upsell $ ]]&gt;=100,"Medium", Table2[[#This Row],[Current Upsell $ ]]&lt;100,"Low")</f>
        <v/>
      </c>
      <c r="K14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1" spans="1:11" x14ac:dyDescent="0.2">
      <c r="A1451">
        <v>100158</v>
      </c>
      <c r="B1451" t="s">
        <v>3</v>
      </c>
      <c r="C1451">
        <v>0</v>
      </c>
      <c r="D1451">
        <v>2</v>
      </c>
      <c r="E1451">
        <f>IF((Table2[[#This Row],[Number of Users]]-Table2[[#This Row],[Licenses Bought]]) &gt; 0,(Table2[[#This Row],[Number of Users]]-Table2[[#This Row],[Licenses Bought]]),0)</f>
        <v>2</v>
      </c>
      <c r="F1451" s="1">
        <v>44105</v>
      </c>
      <c r="G1451">
        <v>0</v>
      </c>
      <c r="H1451" s="4">
        <v>10</v>
      </c>
      <c r="I1451">
        <f xml:space="preserve"> IF(Table2[[#This Row],[Sales Month]]=MAX(Table2[Sales Month]),Table2[[#This Row],[Upsell $ Per Non-Paying User]]*Table2[[#This Row],[Non-Paying Users]],0)</f>
        <v>0</v>
      </c>
      <c r="J1451" s="7" t="str" cm="1">
        <f t="array" ref="J1451">_xlfn.IFS(Table2[[#This Row],[Current Upsell $ ]]=0,"",Table2[[#This Row],[Current Upsell $ ]]&gt;=400,"High",Table2[[#This Row],[Current Upsell $ ]]&gt;=100,"Medium", Table2[[#This Row],[Current Upsell $ ]]&lt;100,"Low")</f>
        <v/>
      </c>
      <c r="K14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2" spans="1:11" x14ac:dyDescent="0.2">
      <c r="A1452">
        <v>100158</v>
      </c>
      <c r="B1452" t="s">
        <v>3</v>
      </c>
      <c r="C1452">
        <v>0</v>
      </c>
      <c r="D1452">
        <v>2</v>
      </c>
      <c r="E1452">
        <f>IF((Table2[[#This Row],[Number of Users]]-Table2[[#This Row],[Licenses Bought]]) &gt; 0,(Table2[[#This Row],[Number of Users]]-Table2[[#This Row],[Licenses Bought]]),0)</f>
        <v>2</v>
      </c>
      <c r="F1452" s="1">
        <v>44136</v>
      </c>
      <c r="G1452">
        <v>0</v>
      </c>
      <c r="H1452" s="4">
        <v>10</v>
      </c>
      <c r="I1452">
        <f xml:space="preserve"> IF(Table2[[#This Row],[Sales Month]]=MAX(Table2[Sales Month]),Table2[[#This Row],[Upsell $ Per Non-Paying User]]*Table2[[#This Row],[Non-Paying Users]],0)</f>
        <v>0</v>
      </c>
      <c r="J1452" s="7" t="str" cm="1">
        <f t="array" ref="J1452">_xlfn.IFS(Table2[[#This Row],[Current Upsell $ ]]=0,"",Table2[[#This Row],[Current Upsell $ ]]&gt;=400,"High",Table2[[#This Row],[Current Upsell $ ]]&gt;=100,"Medium", Table2[[#This Row],[Current Upsell $ ]]&lt;100,"Low")</f>
        <v/>
      </c>
      <c r="K14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3" spans="1:11" x14ac:dyDescent="0.2">
      <c r="A1453">
        <v>100158</v>
      </c>
      <c r="B1453" t="s">
        <v>3</v>
      </c>
      <c r="C1453">
        <v>0</v>
      </c>
      <c r="D1453">
        <v>1</v>
      </c>
      <c r="E1453">
        <f>IF((Table2[[#This Row],[Number of Users]]-Table2[[#This Row],[Licenses Bought]]) &gt; 0,(Table2[[#This Row],[Number of Users]]-Table2[[#This Row],[Licenses Bought]]),0)</f>
        <v>1</v>
      </c>
      <c r="F1453" s="1">
        <v>44166</v>
      </c>
      <c r="G1453">
        <v>0</v>
      </c>
      <c r="H1453" s="4">
        <v>10</v>
      </c>
      <c r="I1453">
        <f xml:space="preserve"> IF(Table2[[#This Row],[Sales Month]]=MAX(Table2[Sales Month]),Table2[[#This Row],[Upsell $ Per Non-Paying User]]*Table2[[#This Row],[Non-Paying Users]],0)</f>
        <v>0</v>
      </c>
      <c r="J1453" s="7" t="str" cm="1">
        <f t="array" ref="J1453">_xlfn.IFS(Table2[[#This Row],[Current Upsell $ ]]=0,"",Table2[[#This Row],[Current Upsell $ ]]&gt;=400,"High",Table2[[#This Row],[Current Upsell $ ]]&gt;=100,"Medium", Table2[[#This Row],[Current Upsell $ ]]&lt;100,"Low")</f>
        <v/>
      </c>
      <c r="K14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4" spans="1:11" x14ac:dyDescent="0.2">
      <c r="A1454">
        <v>100158</v>
      </c>
      <c r="B1454" t="s">
        <v>3</v>
      </c>
      <c r="C1454">
        <v>0</v>
      </c>
      <c r="D1454">
        <v>2</v>
      </c>
      <c r="E1454">
        <f>IF((Table2[[#This Row],[Number of Users]]-Table2[[#This Row],[Licenses Bought]]) &gt; 0,(Table2[[#This Row],[Number of Users]]-Table2[[#This Row],[Licenses Bought]]),0)</f>
        <v>2</v>
      </c>
      <c r="F1454" s="1">
        <v>44197</v>
      </c>
      <c r="G1454">
        <v>0</v>
      </c>
      <c r="H1454" s="4">
        <v>10</v>
      </c>
      <c r="I1454">
        <f xml:space="preserve"> IF(Table2[[#This Row],[Sales Month]]=MAX(Table2[Sales Month]),Table2[[#This Row],[Upsell $ Per Non-Paying User]]*Table2[[#This Row],[Non-Paying Users]],0)</f>
        <v>0</v>
      </c>
      <c r="J1454" s="7" t="str" cm="1">
        <f t="array" ref="J1454">_xlfn.IFS(Table2[[#This Row],[Current Upsell $ ]]=0,"",Table2[[#This Row],[Current Upsell $ ]]&gt;=400,"High",Table2[[#This Row],[Current Upsell $ ]]&gt;=100,"Medium", Table2[[#This Row],[Current Upsell $ ]]&lt;100,"Low")</f>
        <v/>
      </c>
      <c r="K14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5" spans="1:11" x14ac:dyDescent="0.2">
      <c r="A1455">
        <v>100158</v>
      </c>
      <c r="B1455" t="s">
        <v>3</v>
      </c>
      <c r="C1455">
        <v>0</v>
      </c>
      <c r="D1455">
        <v>2</v>
      </c>
      <c r="E1455">
        <f>IF((Table2[[#This Row],[Number of Users]]-Table2[[#This Row],[Licenses Bought]]) &gt; 0,(Table2[[#This Row],[Number of Users]]-Table2[[#This Row],[Licenses Bought]]),0)</f>
        <v>2</v>
      </c>
      <c r="F1455" s="1">
        <v>44228</v>
      </c>
      <c r="G1455">
        <v>0</v>
      </c>
      <c r="H1455" s="4">
        <v>10</v>
      </c>
      <c r="I1455">
        <f xml:space="preserve"> IF(Table2[[#This Row],[Sales Month]]=MAX(Table2[Sales Month]),Table2[[#This Row],[Upsell $ Per Non-Paying User]]*Table2[[#This Row],[Non-Paying Users]],0)</f>
        <v>0</v>
      </c>
      <c r="J1455" s="7" t="str" cm="1">
        <f t="array" ref="J1455">_xlfn.IFS(Table2[[#This Row],[Current Upsell $ ]]=0,"",Table2[[#This Row],[Current Upsell $ ]]&gt;=400,"High",Table2[[#This Row],[Current Upsell $ ]]&gt;=100,"Medium", Table2[[#This Row],[Current Upsell $ ]]&lt;100,"Low")</f>
        <v/>
      </c>
      <c r="K14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6" spans="1:11" x14ac:dyDescent="0.2">
      <c r="A1456">
        <v>100158</v>
      </c>
      <c r="B1456" t="s">
        <v>3</v>
      </c>
      <c r="C1456">
        <v>0</v>
      </c>
      <c r="D1456">
        <v>2</v>
      </c>
      <c r="E1456">
        <f>IF((Table2[[#This Row],[Number of Users]]-Table2[[#This Row],[Licenses Bought]]) &gt; 0,(Table2[[#This Row],[Number of Users]]-Table2[[#This Row],[Licenses Bought]]),0)</f>
        <v>2</v>
      </c>
      <c r="F1456" s="1">
        <v>44256</v>
      </c>
      <c r="G1456">
        <v>0</v>
      </c>
      <c r="H1456" s="4">
        <v>10</v>
      </c>
      <c r="I1456">
        <f xml:space="preserve"> IF(Table2[[#This Row],[Sales Month]]=MAX(Table2[Sales Month]),Table2[[#This Row],[Upsell $ Per Non-Paying User]]*Table2[[#This Row],[Non-Paying Users]],0)</f>
        <v>0</v>
      </c>
      <c r="J1456" s="7" t="str" cm="1">
        <f t="array" ref="J1456">_xlfn.IFS(Table2[[#This Row],[Current Upsell $ ]]=0,"",Table2[[#This Row],[Current Upsell $ ]]&gt;=400,"High",Table2[[#This Row],[Current Upsell $ ]]&gt;=100,"Medium", Table2[[#This Row],[Current Upsell $ ]]&lt;100,"Low")</f>
        <v/>
      </c>
      <c r="K14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7" spans="1:11" x14ac:dyDescent="0.2">
      <c r="A1457">
        <v>100158</v>
      </c>
      <c r="B1457" t="s">
        <v>3</v>
      </c>
      <c r="C1457">
        <v>0</v>
      </c>
      <c r="D1457">
        <v>2</v>
      </c>
      <c r="E1457">
        <f>IF((Table2[[#This Row],[Number of Users]]-Table2[[#This Row],[Licenses Bought]]) &gt; 0,(Table2[[#This Row],[Number of Users]]-Table2[[#This Row],[Licenses Bought]]),0)</f>
        <v>2</v>
      </c>
      <c r="F1457" s="1">
        <v>44287</v>
      </c>
      <c r="G1457">
        <v>0</v>
      </c>
      <c r="H1457" s="4">
        <v>10</v>
      </c>
      <c r="I1457">
        <f xml:space="preserve"> IF(Table2[[#This Row],[Sales Month]]=MAX(Table2[Sales Month]),Table2[[#This Row],[Upsell $ Per Non-Paying User]]*Table2[[#This Row],[Non-Paying Users]],0)</f>
        <v>0</v>
      </c>
      <c r="J1457" s="7" t="str" cm="1">
        <f t="array" ref="J1457">_xlfn.IFS(Table2[[#This Row],[Current Upsell $ ]]=0,"",Table2[[#This Row],[Current Upsell $ ]]&gt;=400,"High",Table2[[#This Row],[Current Upsell $ ]]&gt;=100,"Medium", Table2[[#This Row],[Current Upsell $ ]]&lt;100,"Low")</f>
        <v/>
      </c>
      <c r="K14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8" spans="1:11" x14ac:dyDescent="0.2">
      <c r="A1458">
        <v>100158</v>
      </c>
      <c r="B1458" t="s">
        <v>3</v>
      </c>
      <c r="C1458">
        <v>0</v>
      </c>
      <c r="D1458">
        <v>2</v>
      </c>
      <c r="E1458">
        <f>IF((Table2[[#This Row],[Number of Users]]-Table2[[#This Row],[Licenses Bought]]) &gt; 0,(Table2[[#This Row],[Number of Users]]-Table2[[#This Row],[Licenses Bought]]),0)</f>
        <v>2</v>
      </c>
      <c r="F1458" s="1">
        <v>44317</v>
      </c>
      <c r="G1458">
        <v>0</v>
      </c>
      <c r="H1458" s="4">
        <v>10</v>
      </c>
      <c r="I1458">
        <f xml:space="preserve"> IF(Table2[[#This Row],[Sales Month]]=MAX(Table2[Sales Month]),Table2[[#This Row],[Upsell $ Per Non-Paying User]]*Table2[[#This Row],[Non-Paying Users]],0)</f>
        <v>0</v>
      </c>
      <c r="J1458" s="7" t="str" cm="1">
        <f t="array" ref="J1458">_xlfn.IFS(Table2[[#This Row],[Current Upsell $ ]]=0,"",Table2[[#This Row],[Current Upsell $ ]]&gt;=400,"High",Table2[[#This Row],[Current Upsell $ ]]&gt;=100,"Medium", Table2[[#This Row],[Current Upsell $ ]]&lt;100,"Low")</f>
        <v/>
      </c>
      <c r="K14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59" spans="1:11" x14ac:dyDescent="0.2">
      <c r="A1459">
        <v>100159</v>
      </c>
      <c r="B1459" t="s">
        <v>3</v>
      </c>
      <c r="C1459">
        <v>0</v>
      </c>
      <c r="D1459">
        <v>2</v>
      </c>
      <c r="E1459">
        <f>IF((Table2[[#This Row],[Number of Users]]-Table2[[#This Row],[Licenses Bought]]) &gt; 0,(Table2[[#This Row],[Number of Users]]-Table2[[#This Row],[Licenses Bought]]),0)</f>
        <v>2</v>
      </c>
      <c r="F1459" s="1">
        <v>44105</v>
      </c>
      <c r="G1459">
        <v>0</v>
      </c>
      <c r="H1459" s="4">
        <v>10</v>
      </c>
      <c r="I1459">
        <f xml:space="preserve"> IF(Table2[[#This Row],[Sales Month]]=MAX(Table2[Sales Month]),Table2[[#This Row],[Upsell $ Per Non-Paying User]]*Table2[[#This Row],[Non-Paying Users]],0)</f>
        <v>0</v>
      </c>
      <c r="J1459" s="7" t="str" cm="1">
        <f t="array" ref="J1459">_xlfn.IFS(Table2[[#This Row],[Current Upsell $ ]]=0,"",Table2[[#This Row],[Current Upsell $ ]]&gt;=400,"High",Table2[[#This Row],[Current Upsell $ ]]&gt;=100,"Medium", Table2[[#This Row],[Current Upsell $ ]]&lt;100,"Low")</f>
        <v/>
      </c>
      <c r="K14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0" spans="1:11" x14ac:dyDescent="0.2">
      <c r="A1460">
        <v>100159</v>
      </c>
      <c r="B1460" t="s">
        <v>3</v>
      </c>
      <c r="C1460">
        <v>0</v>
      </c>
      <c r="D1460">
        <v>2</v>
      </c>
      <c r="E1460">
        <f>IF((Table2[[#This Row],[Number of Users]]-Table2[[#This Row],[Licenses Bought]]) &gt; 0,(Table2[[#This Row],[Number of Users]]-Table2[[#This Row],[Licenses Bought]]),0)</f>
        <v>2</v>
      </c>
      <c r="F1460" s="1">
        <v>44136</v>
      </c>
      <c r="G1460">
        <v>0</v>
      </c>
      <c r="H1460" s="4">
        <v>10</v>
      </c>
      <c r="I1460">
        <f xml:space="preserve"> IF(Table2[[#This Row],[Sales Month]]=MAX(Table2[Sales Month]),Table2[[#This Row],[Upsell $ Per Non-Paying User]]*Table2[[#This Row],[Non-Paying Users]],0)</f>
        <v>0</v>
      </c>
      <c r="J1460" s="7" t="str" cm="1">
        <f t="array" ref="J1460">_xlfn.IFS(Table2[[#This Row],[Current Upsell $ ]]=0,"",Table2[[#This Row],[Current Upsell $ ]]&gt;=400,"High",Table2[[#This Row],[Current Upsell $ ]]&gt;=100,"Medium", Table2[[#This Row],[Current Upsell $ ]]&lt;100,"Low")</f>
        <v/>
      </c>
      <c r="K14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1" spans="1:11" x14ac:dyDescent="0.2">
      <c r="A1461">
        <v>100159</v>
      </c>
      <c r="B1461" t="s">
        <v>3</v>
      </c>
      <c r="C1461">
        <v>0</v>
      </c>
      <c r="D1461">
        <v>2</v>
      </c>
      <c r="E1461">
        <f>IF((Table2[[#This Row],[Number of Users]]-Table2[[#This Row],[Licenses Bought]]) &gt; 0,(Table2[[#This Row],[Number of Users]]-Table2[[#This Row],[Licenses Bought]]),0)</f>
        <v>2</v>
      </c>
      <c r="F1461" s="1">
        <v>44166</v>
      </c>
      <c r="G1461">
        <v>0</v>
      </c>
      <c r="H1461" s="4">
        <v>10</v>
      </c>
      <c r="I1461">
        <f xml:space="preserve"> IF(Table2[[#This Row],[Sales Month]]=MAX(Table2[Sales Month]),Table2[[#This Row],[Upsell $ Per Non-Paying User]]*Table2[[#This Row],[Non-Paying Users]],0)</f>
        <v>0</v>
      </c>
      <c r="J1461" s="7" t="str" cm="1">
        <f t="array" ref="J1461">_xlfn.IFS(Table2[[#This Row],[Current Upsell $ ]]=0,"",Table2[[#This Row],[Current Upsell $ ]]&gt;=400,"High",Table2[[#This Row],[Current Upsell $ ]]&gt;=100,"Medium", Table2[[#This Row],[Current Upsell $ ]]&lt;100,"Low")</f>
        <v/>
      </c>
      <c r="K14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2" spans="1:11" x14ac:dyDescent="0.2">
      <c r="A1462">
        <v>100159</v>
      </c>
      <c r="B1462" t="s">
        <v>3</v>
      </c>
      <c r="C1462">
        <v>0</v>
      </c>
      <c r="D1462">
        <v>2</v>
      </c>
      <c r="E1462">
        <f>IF((Table2[[#This Row],[Number of Users]]-Table2[[#This Row],[Licenses Bought]]) &gt; 0,(Table2[[#This Row],[Number of Users]]-Table2[[#This Row],[Licenses Bought]]),0)</f>
        <v>2</v>
      </c>
      <c r="F1462" s="1">
        <v>44197</v>
      </c>
      <c r="G1462">
        <v>0</v>
      </c>
      <c r="H1462" s="4">
        <v>10</v>
      </c>
      <c r="I1462">
        <f xml:space="preserve"> IF(Table2[[#This Row],[Sales Month]]=MAX(Table2[Sales Month]),Table2[[#This Row],[Upsell $ Per Non-Paying User]]*Table2[[#This Row],[Non-Paying Users]],0)</f>
        <v>0</v>
      </c>
      <c r="J1462" s="7" t="str" cm="1">
        <f t="array" ref="J1462">_xlfn.IFS(Table2[[#This Row],[Current Upsell $ ]]=0,"",Table2[[#This Row],[Current Upsell $ ]]&gt;=400,"High",Table2[[#This Row],[Current Upsell $ ]]&gt;=100,"Medium", Table2[[#This Row],[Current Upsell $ ]]&lt;100,"Low")</f>
        <v/>
      </c>
      <c r="K14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3" spans="1:11" x14ac:dyDescent="0.2">
      <c r="A1463">
        <v>100159</v>
      </c>
      <c r="B1463" t="s">
        <v>3</v>
      </c>
      <c r="C1463">
        <v>0</v>
      </c>
      <c r="D1463">
        <v>2</v>
      </c>
      <c r="E1463">
        <f>IF((Table2[[#This Row],[Number of Users]]-Table2[[#This Row],[Licenses Bought]]) &gt; 0,(Table2[[#This Row],[Number of Users]]-Table2[[#This Row],[Licenses Bought]]),0)</f>
        <v>2</v>
      </c>
      <c r="F1463" s="1">
        <v>44228</v>
      </c>
      <c r="G1463">
        <v>0</v>
      </c>
      <c r="H1463" s="4">
        <v>10</v>
      </c>
      <c r="I1463">
        <f xml:space="preserve"> IF(Table2[[#This Row],[Sales Month]]=MAX(Table2[Sales Month]),Table2[[#This Row],[Upsell $ Per Non-Paying User]]*Table2[[#This Row],[Non-Paying Users]],0)</f>
        <v>0</v>
      </c>
      <c r="J1463" s="7" t="str" cm="1">
        <f t="array" ref="J1463">_xlfn.IFS(Table2[[#This Row],[Current Upsell $ ]]=0,"",Table2[[#This Row],[Current Upsell $ ]]&gt;=400,"High",Table2[[#This Row],[Current Upsell $ ]]&gt;=100,"Medium", Table2[[#This Row],[Current Upsell $ ]]&lt;100,"Low")</f>
        <v/>
      </c>
      <c r="K14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4" spans="1:11" x14ac:dyDescent="0.2">
      <c r="A1464">
        <v>100159</v>
      </c>
      <c r="B1464" t="s">
        <v>3</v>
      </c>
      <c r="C1464">
        <v>0</v>
      </c>
      <c r="D1464">
        <v>2</v>
      </c>
      <c r="E1464">
        <f>IF((Table2[[#This Row],[Number of Users]]-Table2[[#This Row],[Licenses Bought]]) &gt; 0,(Table2[[#This Row],[Number of Users]]-Table2[[#This Row],[Licenses Bought]]),0)</f>
        <v>2</v>
      </c>
      <c r="F1464" s="1">
        <v>44256</v>
      </c>
      <c r="G1464">
        <v>0</v>
      </c>
      <c r="H1464" s="4">
        <v>10</v>
      </c>
      <c r="I1464">
        <f xml:space="preserve"> IF(Table2[[#This Row],[Sales Month]]=MAX(Table2[Sales Month]),Table2[[#This Row],[Upsell $ Per Non-Paying User]]*Table2[[#This Row],[Non-Paying Users]],0)</f>
        <v>0</v>
      </c>
      <c r="J1464" s="7" t="str" cm="1">
        <f t="array" ref="J1464">_xlfn.IFS(Table2[[#This Row],[Current Upsell $ ]]=0,"",Table2[[#This Row],[Current Upsell $ ]]&gt;=400,"High",Table2[[#This Row],[Current Upsell $ ]]&gt;=100,"Medium", Table2[[#This Row],[Current Upsell $ ]]&lt;100,"Low")</f>
        <v/>
      </c>
      <c r="K14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5" spans="1:11" x14ac:dyDescent="0.2">
      <c r="A1465">
        <v>100159</v>
      </c>
      <c r="B1465" t="s">
        <v>3</v>
      </c>
      <c r="C1465">
        <v>0</v>
      </c>
      <c r="D1465">
        <v>2</v>
      </c>
      <c r="E1465">
        <f>IF((Table2[[#This Row],[Number of Users]]-Table2[[#This Row],[Licenses Bought]]) &gt; 0,(Table2[[#This Row],[Number of Users]]-Table2[[#This Row],[Licenses Bought]]),0)</f>
        <v>2</v>
      </c>
      <c r="F1465" s="1">
        <v>44287</v>
      </c>
      <c r="G1465">
        <v>0</v>
      </c>
      <c r="H1465" s="4">
        <v>10</v>
      </c>
      <c r="I1465">
        <f xml:space="preserve"> IF(Table2[[#This Row],[Sales Month]]=MAX(Table2[Sales Month]),Table2[[#This Row],[Upsell $ Per Non-Paying User]]*Table2[[#This Row],[Non-Paying Users]],0)</f>
        <v>0</v>
      </c>
      <c r="J1465" s="7" t="str" cm="1">
        <f t="array" ref="J1465">_xlfn.IFS(Table2[[#This Row],[Current Upsell $ ]]=0,"",Table2[[#This Row],[Current Upsell $ ]]&gt;=400,"High",Table2[[#This Row],[Current Upsell $ ]]&gt;=100,"Medium", Table2[[#This Row],[Current Upsell $ ]]&lt;100,"Low")</f>
        <v/>
      </c>
      <c r="K14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6" spans="1:11" x14ac:dyDescent="0.2">
      <c r="A1466">
        <v>100159</v>
      </c>
      <c r="B1466" t="s">
        <v>3</v>
      </c>
      <c r="C1466">
        <v>0</v>
      </c>
      <c r="D1466">
        <v>2</v>
      </c>
      <c r="E1466">
        <f>IF((Table2[[#This Row],[Number of Users]]-Table2[[#This Row],[Licenses Bought]]) &gt; 0,(Table2[[#This Row],[Number of Users]]-Table2[[#This Row],[Licenses Bought]]),0)</f>
        <v>2</v>
      </c>
      <c r="F1466" s="1">
        <v>44317</v>
      </c>
      <c r="G1466">
        <v>0</v>
      </c>
      <c r="H1466" s="4">
        <v>10</v>
      </c>
      <c r="I1466">
        <f xml:space="preserve"> IF(Table2[[#This Row],[Sales Month]]=MAX(Table2[Sales Month]),Table2[[#This Row],[Upsell $ Per Non-Paying User]]*Table2[[#This Row],[Non-Paying Users]],0)</f>
        <v>0</v>
      </c>
      <c r="J1466" s="7" t="str" cm="1">
        <f t="array" ref="J1466">_xlfn.IFS(Table2[[#This Row],[Current Upsell $ ]]=0,"",Table2[[#This Row],[Current Upsell $ ]]&gt;=400,"High",Table2[[#This Row],[Current Upsell $ ]]&gt;=100,"Medium", Table2[[#This Row],[Current Upsell $ ]]&lt;100,"Low")</f>
        <v/>
      </c>
      <c r="K14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7" spans="1:11" x14ac:dyDescent="0.2">
      <c r="A1467">
        <v>100160</v>
      </c>
      <c r="B1467" t="s">
        <v>3</v>
      </c>
      <c r="C1467">
        <v>0</v>
      </c>
      <c r="D1467">
        <v>2</v>
      </c>
      <c r="E1467">
        <f>IF((Table2[[#This Row],[Number of Users]]-Table2[[#This Row],[Licenses Bought]]) &gt; 0,(Table2[[#This Row],[Number of Users]]-Table2[[#This Row],[Licenses Bought]]),0)</f>
        <v>2</v>
      </c>
      <c r="F1467" s="1">
        <v>44105</v>
      </c>
      <c r="G1467">
        <v>0</v>
      </c>
      <c r="H1467" s="4">
        <v>10</v>
      </c>
      <c r="I1467">
        <f xml:space="preserve"> IF(Table2[[#This Row],[Sales Month]]=MAX(Table2[Sales Month]),Table2[[#This Row],[Upsell $ Per Non-Paying User]]*Table2[[#This Row],[Non-Paying Users]],0)</f>
        <v>0</v>
      </c>
      <c r="J1467" s="7" t="str" cm="1">
        <f t="array" ref="J1467">_xlfn.IFS(Table2[[#This Row],[Current Upsell $ ]]=0,"",Table2[[#This Row],[Current Upsell $ ]]&gt;=400,"High",Table2[[#This Row],[Current Upsell $ ]]&gt;=100,"Medium", Table2[[#This Row],[Current Upsell $ ]]&lt;100,"Low")</f>
        <v/>
      </c>
      <c r="K14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8" spans="1:11" x14ac:dyDescent="0.2">
      <c r="A1468">
        <v>100160</v>
      </c>
      <c r="B1468" t="s">
        <v>3</v>
      </c>
      <c r="C1468">
        <v>0</v>
      </c>
      <c r="D1468">
        <v>2</v>
      </c>
      <c r="E1468">
        <f>IF((Table2[[#This Row],[Number of Users]]-Table2[[#This Row],[Licenses Bought]]) &gt; 0,(Table2[[#This Row],[Number of Users]]-Table2[[#This Row],[Licenses Bought]]),0)</f>
        <v>2</v>
      </c>
      <c r="F1468" s="1">
        <v>44136</v>
      </c>
      <c r="G1468">
        <v>0</v>
      </c>
      <c r="H1468" s="4">
        <v>10</v>
      </c>
      <c r="I1468">
        <f xml:space="preserve"> IF(Table2[[#This Row],[Sales Month]]=MAX(Table2[Sales Month]),Table2[[#This Row],[Upsell $ Per Non-Paying User]]*Table2[[#This Row],[Non-Paying Users]],0)</f>
        <v>0</v>
      </c>
      <c r="J1468" s="7" t="str" cm="1">
        <f t="array" ref="J1468">_xlfn.IFS(Table2[[#This Row],[Current Upsell $ ]]=0,"",Table2[[#This Row],[Current Upsell $ ]]&gt;=400,"High",Table2[[#This Row],[Current Upsell $ ]]&gt;=100,"Medium", Table2[[#This Row],[Current Upsell $ ]]&lt;100,"Low")</f>
        <v/>
      </c>
      <c r="K14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69" spans="1:11" x14ac:dyDescent="0.2">
      <c r="A1469">
        <v>100160</v>
      </c>
      <c r="B1469" t="s">
        <v>3</v>
      </c>
      <c r="C1469">
        <v>0</v>
      </c>
      <c r="D1469">
        <v>2</v>
      </c>
      <c r="E1469">
        <f>IF((Table2[[#This Row],[Number of Users]]-Table2[[#This Row],[Licenses Bought]]) &gt; 0,(Table2[[#This Row],[Number of Users]]-Table2[[#This Row],[Licenses Bought]]),0)</f>
        <v>2</v>
      </c>
      <c r="F1469" s="1">
        <v>44166</v>
      </c>
      <c r="G1469">
        <v>0</v>
      </c>
      <c r="H1469" s="4">
        <v>10</v>
      </c>
      <c r="I1469">
        <f xml:space="preserve"> IF(Table2[[#This Row],[Sales Month]]=MAX(Table2[Sales Month]),Table2[[#This Row],[Upsell $ Per Non-Paying User]]*Table2[[#This Row],[Non-Paying Users]],0)</f>
        <v>0</v>
      </c>
      <c r="J1469" s="7" t="str" cm="1">
        <f t="array" ref="J1469">_xlfn.IFS(Table2[[#This Row],[Current Upsell $ ]]=0,"",Table2[[#This Row],[Current Upsell $ ]]&gt;=400,"High",Table2[[#This Row],[Current Upsell $ ]]&gt;=100,"Medium", Table2[[#This Row],[Current Upsell $ ]]&lt;100,"Low")</f>
        <v/>
      </c>
      <c r="K14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0" spans="1:11" x14ac:dyDescent="0.2">
      <c r="A1470">
        <v>100160</v>
      </c>
      <c r="B1470" t="s">
        <v>3</v>
      </c>
      <c r="C1470">
        <v>0</v>
      </c>
      <c r="D1470">
        <v>2</v>
      </c>
      <c r="E1470">
        <f>IF((Table2[[#This Row],[Number of Users]]-Table2[[#This Row],[Licenses Bought]]) &gt; 0,(Table2[[#This Row],[Number of Users]]-Table2[[#This Row],[Licenses Bought]]),0)</f>
        <v>2</v>
      </c>
      <c r="F1470" s="1">
        <v>44197</v>
      </c>
      <c r="G1470">
        <v>0</v>
      </c>
      <c r="H1470" s="4">
        <v>10</v>
      </c>
      <c r="I1470">
        <f xml:space="preserve"> IF(Table2[[#This Row],[Sales Month]]=MAX(Table2[Sales Month]),Table2[[#This Row],[Upsell $ Per Non-Paying User]]*Table2[[#This Row],[Non-Paying Users]],0)</f>
        <v>0</v>
      </c>
      <c r="J1470" s="7" t="str" cm="1">
        <f t="array" ref="J1470">_xlfn.IFS(Table2[[#This Row],[Current Upsell $ ]]=0,"",Table2[[#This Row],[Current Upsell $ ]]&gt;=400,"High",Table2[[#This Row],[Current Upsell $ ]]&gt;=100,"Medium", Table2[[#This Row],[Current Upsell $ ]]&lt;100,"Low")</f>
        <v/>
      </c>
      <c r="K14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1" spans="1:11" x14ac:dyDescent="0.2">
      <c r="A1471">
        <v>100160</v>
      </c>
      <c r="B1471" t="s">
        <v>3</v>
      </c>
      <c r="C1471">
        <v>0</v>
      </c>
      <c r="D1471">
        <v>1</v>
      </c>
      <c r="E1471">
        <f>IF((Table2[[#This Row],[Number of Users]]-Table2[[#This Row],[Licenses Bought]]) &gt; 0,(Table2[[#This Row],[Number of Users]]-Table2[[#This Row],[Licenses Bought]]),0)</f>
        <v>1</v>
      </c>
      <c r="F1471" s="1">
        <v>44228</v>
      </c>
      <c r="G1471">
        <v>0</v>
      </c>
      <c r="H1471" s="4">
        <v>10</v>
      </c>
      <c r="I1471">
        <f xml:space="preserve"> IF(Table2[[#This Row],[Sales Month]]=MAX(Table2[Sales Month]),Table2[[#This Row],[Upsell $ Per Non-Paying User]]*Table2[[#This Row],[Non-Paying Users]],0)</f>
        <v>0</v>
      </c>
      <c r="J1471" s="7" t="str" cm="1">
        <f t="array" ref="J1471">_xlfn.IFS(Table2[[#This Row],[Current Upsell $ ]]=0,"",Table2[[#This Row],[Current Upsell $ ]]&gt;=400,"High",Table2[[#This Row],[Current Upsell $ ]]&gt;=100,"Medium", Table2[[#This Row],[Current Upsell $ ]]&lt;100,"Low")</f>
        <v/>
      </c>
      <c r="K14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2" spans="1:11" x14ac:dyDescent="0.2">
      <c r="A1472">
        <v>100160</v>
      </c>
      <c r="B1472" t="s">
        <v>3</v>
      </c>
      <c r="C1472">
        <v>0</v>
      </c>
      <c r="D1472">
        <v>2</v>
      </c>
      <c r="E1472">
        <f>IF((Table2[[#This Row],[Number of Users]]-Table2[[#This Row],[Licenses Bought]]) &gt; 0,(Table2[[#This Row],[Number of Users]]-Table2[[#This Row],[Licenses Bought]]),0)</f>
        <v>2</v>
      </c>
      <c r="F1472" s="1">
        <v>44256</v>
      </c>
      <c r="G1472">
        <v>0</v>
      </c>
      <c r="H1472" s="4">
        <v>10</v>
      </c>
      <c r="I1472">
        <f xml:space="preserve"> IF(Table2[[#This Row],[Sales Month]]=MAX(Table2[Sales Month]),Table2[[#This Row],[Upsell $ Per Non-Paying User]]*Table2[[#This Row],[Non-Paying Users]],0)</f>
        <v>0</v>
      </c>
      <c r="J1472" s="7" t="str" cm="1">
        <f t="array" ref="J1472">_xlfn.IFS(Table2[[#This Row],[Current Upsell $ ]]=0,"",Table2[[#This Row],[Current Upsell $ ]]&gt;=400,"High",Table2[[#This Row],[Current Upsell $ ]]&gt;=100,"Medium", Table2[[#This Row],[Current Upsell $ ]]&lt;100,"Low")</f>
        <v/>
      </c>
      <c r="K14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3" spans="1:11" x14ac:dyDescent="0.2">
      <c r="A1473">
        <v>100160</v>
      </c>
      <c r="B1473" t="s">
        <v>3</v>
      </c>
      <c r="C1473">
        <v>0</v>
      </c>
      <c r="D1473">
        <v>2</v>
      </c>
      <c r="E1473">
        <f>IF((Table2[[#This Row],[Number of Users]]-Table2[[#This Row],[Licenses Bought]]) &gt; 0,(Table2[[#This Row],[Number of Users]]-Table2[[#This Row],[Licenses Bought]]),0)</f>
        <v>2</v>
      </c>
      <c r="F1473" s="1">
        <v>44287</v>
      </c>
      <c r="G1473">
        <v>0</v>
      </c>
      <c r="H1473" s="4">
        <v>10</v>
      </c>
      <c r="I1473">
        <f xml:space="preserve"> IF(Table2[[#This Row],[Sales Month]]=MAX(Table2[Sales Month]),Table2[[#This Row],[Upsell $ Per Non-Paying User]]*Table2[[#This Row],[Non-Paying Users]],0)</f>
        <v>0</v>
      </c>
      <c r="J1473" s="7" t="str" cm="1">
        <f t="array" ref="J1473">_xlfn.IFS(Table2[[#This Row],[Current Upsell $ ]]=0,"",Table2[[#This Row],[Current Upsell $ ]]&gt;=400,"High",Table2[[#This Row],[Current Upsell $ ]]&gt;=100,"Medium", Table2[[#This Row],[Current Upsell $ ]]&lt;100,"Low")</f>
        <v/>
      </c>
      <c r="K14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4" spans="1:11" x14ac:dyDescent="0.2">
      <c r="A1474">
        <v>100160</v>
      </c>
      <c r="B1474" t="s">
        <v>3</v>
      </c>
      <c r="C1474">
        <v>0</v>
      </c>
      <c r="D1474">
        <v>1</v>
      </c>
      <c r="E1474">
        <f>IF((Table2[[#This Row],[Number of Users]]-Table2[[#This Row],[Licenses Bought]]) &gt; 0,(Table2[[#This Row],[Number of Users]]-Table2[[#This Row],[Licenses Bought]]),0)</f>
        <v>1</v>
      </c>
      <c r="F1474" s="1">
        <v>44317</v>
      </c>
      <c r="G1474">
        <v>0</v>
      </c>
      <c r="H1474" s="4">
        <v>10</v>
      </c>
      <c r="I1474">
        <f xml:space="preserve"> IF(Table2[[#This Row],[Sales Month]]=MAX(Table2[Sales Month]),Table2[[#This Row],[Upsell $ Per Non-Paying User]]*Table2[[#This Row],[Non-Paying Users]],0)</f>
        <v>0</v>
      </c>
      <c r="J1474" s="7" t="str" cm="1">
        <f t="array" ref="J1474">_xlfn.IFS(Table2[[#This Row],[Current Upsell $ ]]=0,"",Table2[[#This Row],[Current Upsell $ ]]&gt;=400,"High",Table2[[#This Row],[Current Upsell $ ]]&gt;=100,"Medium", Table2[[#This Row],[Current Upsell $ ]]&lt;100,"Low")</f>
        <v/>
      </c>
      <c r="K14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5" spans="1:11" x14ac:dyDescent="0.2">
      <c r="A1475">
        <v>100161</v>
      </c>
      <c r="B1475" t="s">
        <v>3</v>
      </c>
      <c r="C1475">
        <v>0</v>
      </c>
      <c r="D1475">
        <v>2</v>
      </c>
      <c r="E1475">
        <f>IF((Table2[[#This Row],[Number of Users]]-Table2[[#This Row],[Licenses Bought]]) &gt; 0,(Table2[[#This Row],[Number of Users]]-Table2[[#This Row],[Licenses Bought]]),0)</f>
        <v>2</v>
      </c>
      <c r="F1475" s="1">
        <v>44105</v>
      </c>
      <c r="G1475">
        <v>0</v>
      </c>
      <c r="H1475" s="4">
        <v>10</v>
      </c>
      <c r="I1475">
        <f xml:space="preserve"> IF(Table2[[#This Row],[Sales Month]]=MAX(Table2[Sales Month]),Table2[[#This Row],[Upsell $ Per Non-Paying User]]*Table2[[#This Row],[Non-Paying Users]],0)</f>
        <v>0</v>
      </c>
      <c r="J1475" s="7" t="str" cm="1">
        <f t="array" ref="J1475">_xlfn.IFS(Table2[[#This Row],[Current Upsell $ ]]=0,"",Table2[[#This Row],[Current Upsell $ ]]&gt;=400,"High",Table2[[#This Row],[Current Upsell $ ]]&gt;=100,"Medium", Table2[[#This Row],[Current Upsell $ ]]&lt;100,"Low")</f>
        <v/>
      </c>
      <c r="K14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6" spans="1:11" x14ac:dyDescent="0.2">
      <c r="A1476">
        <v>100161</v>
      </c>
      <c r="B1476" t="s">
        <v>3</v>
      </c>
      <c r="C1476">
        <v>0</v>
      </c>
      <c r="D1476">
        <v>2</v>
      </c>
      <c r="E1476">
        <f>IF((Table2[[#This Row],[Number of Users]]-Table2[[#This Row],[Licenses Bought]]) &gt; 0,(Table2[[#This Row],[Number of Users]]-Table2[[#This Row],[Licenses Bought]]),0)</f>
        <v>2</v>
      </c>
      <c r="F1476" s="1">
        <v>44136</v>
      </c>
      <c r="G1476">
        <v>0</v>
      </c>
      <c r="H1476" s="4">
        <v>10</v>
      </c>
      <c r="I1476">
        <f xml:space="preserve"> IF(Table2[[#This Row],[Sales Month]]=MAX(Table2[Sales Month]),Table2[[#This Row],[Upsell $ Per Non-Paying User]]*Table2[[#This Row],[Non-Paying Users]],0)</f>
        <v>0</v>
      </c>
      <c r="J1476" s="7" t="str" cm="1">
        <f t="array" ref="J1476">_xlfn.IFS(Table2[[#This Row],[Current Upsell $ ]]=0,"",Table2[[#This Row],[Current Upsell $ ]]&gt;=400,"High",Table2[[#This Row],[Current Upsell $ ]]&gt;=100,"Medium", Table2[[#This Row],[Current Upsell $ ]]&lt;100,"Low")</f>
        <v/>
      </c>
      <c r="K14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7" spans="1:11" x14ac:dyDescent="0.2">
      <c r="A1477">
        <v>100161</v>
      </c>
      <c r="B1477" t="s">
        <v>3</v>
      </c>
      <c r="C1477">
        <v>0</v>
      </c>
      <c r="D1477">
        <v>2</v>
      </c>
      <c r="E1477">
        <f>IF((Table2[[#This Row],[Number of Users]]-Table2[[#This Row],[Licenses Bought]]) &gt; 0,(Table2[[#This Row],[Number of Users]]-Table2[[#This Row],[Licenses Bought]]),0)</f>
        <v>2</v>
      </c>
      <c r="F1477" s="1">
        <v>44166</v>
      </c>
      <c r="G1477">
        <v>0</v>
      </c>
      <c r="H1477" s="4">
        <v>10</v>
      </c>
      <c r="I1477">
        <f xml:space="preserve"> IF(Table2[[#This Row],[Sales Month]]=MAX(Table2[Sales Month]),Table2[[#This Row],[Upsell $ Per Non-Paying User]]*Table2[[#This Row],[Non-Paying Users]],0)</f>
        <v>0</v>
      </c>
      <c r="J1477" s="7" t="str" cm="1">
        <f t="array" ref="J1477">_xlfn.IFS(Table2[[#This Row],[Current Upsell $ ]]=0,"",Table2[[#This Row],[Current Upsell $ ]]&gt;=400,"High",Table2[[#This Row],[Current Upsell $ ]]&gt;=100,"Medium", Table2[[#This Row],[Current Upsell $ ]]&lt;100,"Low")</f>
        <v/>
      </c>
      <c r="K14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8" spans="1:11" x14ac:dyDescent="0.2">
      <c r="A1478">
        <v>100161</v>
      </c>
      <c r="B1478" t="s">
        <v>3</v>
      </c>
      <c r="C1478">
        <v>0</v>
      </c>
      <c r="D1478">
        <v>2</v>
      </c>
      <c r="E1478">
        <f>IF((Table2[[#This Row],[Number of Users]]-Table2[[#This Row],[Licenses Bought]]) &gt; 0,(Table2[[#This Row],[Number of Users]]-Table2[[#This Row],[Licenses Bought]]),0)</f>
        <v>2</v>
      </c>
      <c r="F1478" s="1">
        <v>44197</v>
      </c>
      <c r="G1478">
        <v>0</v>
      </c>
      <c r="H1478" s="4">
        <v>10</v>
      </c>
      <c r="I1478">
        <f xml:space="preserve"> IF(Table2[[#This Row],[Sales Month]]=MAX(Table2[Sales Month]),Table2[[#This Row],[Upsell $ Per Non-Paying User]]*Table2[[#This Row],[Non-Paying Users]],0)</f>
        <v>0</v>
      </c>
      <c r="J1478" s="7" t="str" cm="1">
        <f t="array" ref="J1478">_xlfn.IFS(Table2[[#This Row],[Current Upsell $ ]]=0,"",Table2[[#This Row],[Current Upsell $ ]]&gt;=400,"High",Table2[[#This Row],[Current Upsell $ ]]&gt;=100,"Medium", Table2[[#This Row],[Current Upsell $ ]]&lt;100,"Low")</f>
        <v/>
      </c>
      <c r="K14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79" spans="1:11" x14ac:dyDescent="0.2">
      <c r="A1479">
        <v>100161</v>
      </c>
      <c r="B1479" t="s">
        <v>3</v>
      </c>
      <c r="C1479">
        <v>0</v>
      </c>
      <c r="D1479">
        <v>2</v>
      </c>
      <c r="E1479">
        <f>IF((Table2[[#This Row],[Number of Users]]-Table2[[#This Row],[Licenses Bought]]) &gt; 0,(Table2[[#This Row],[Number of Users]]-Table2[[#This Row],[Licenses Bought]]),0)</f>
        <v>2</v>
      </c>
      <c r="F1479" s="1">
        <v>44228</v>
      </c>
      <c r="G1479">
        <v>0</v>
      </c>
      <c r="H1479" s="4">
        <v>10</v>
      </c>
      <c r="I1479">
        <f xml:space="preserve"> IF(Table2[[#This Row],[Sales Month]]=MAX(Table2[Sales Month]),Table2[[#This Row],[Upsell $ Per Non-Paying User]]*Table2[[#This Row],[Non-Paying Users]],0)</f>
        <v>0</v>
      </c>
      <c r="J1479" s="7" t="str" cm="1">
        <f t="array" ref="J1479">_xlfn.IFS(Table2[[#This Row],[Current Upsell $ ]]=0,"",Table2[[#This Row],[Current Upsell $ ]]&gt;=400,"High",Table2[[#This Row],[Current Upsell $ ]]&gt;=100,"Medium", Table2[[#This Row],[Current Upsell $ ]]&lt;100,"Low")</f>
        <v/>
      </c>
      <c r="K14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0" spans="1:11" x14ac:dyDescent="0.2">
      <c r="A1480">
        <v>100161</v>
      </c>
      <c r="B1480" t="s">
        <v>3</v>
      </c>
      <c r="C1480">
        <v>0</v>
      </c>
      <c r="D1480">
        <v>2</v>
      </c>
      <c r="E1480">
        <f>IF((Table2[[#This Row],[Number of Users]]-Table2[[#This Row],[Licenses Bought]]) &gt; 0,(Table2[[#This Row],[Number of Users]]-Table2[[#This Row],[Licenses Bought]]),0)</f>
        <v>2</v>
      </c>
      <c r="F1480" s="1">
        <v>44256</v>
      </c>
      <c r="G1480">
        <v>0</v>
      </c>
      <c r="H1480" s="4">
        <v>10</v>
      </c>
      <c r="I1480">
        <f xml:space="preserve"> IF(Table2[[#This Row],[Sales Month]]=MAX(Table2[Sales Month]),Table2[[#This Row],[Upsell $ Per Non-Paying User]]*Table2[[#This Row],[Non-Paying Users]],0)</f>
        <v>0</v>
      </c>
      <c r="J1480" s="7" t="str" cm="1">
        <f t="array" ref="J1480">_xlfn.IFS(Table2[[#This Row],[Current Upsell $ ]]=0,"",Table2[[#This Row],[Current Upsell $ ]]&gt;=400,"High",Table2[[#This Row],[Current Upsell $ ]]&gt;=100,"Medium", Table2[[#This Row],[Current Upsell $ ]]&lt;100,"Low")</f>
        <v/>
      </c>
      <c r="K14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1" spans="1:11" x14ac:dyDescent="0.2">
      <c r="A1481">
        <v>100161</v>
      </c>
      <c r="B1481" t="s">
        <v>3</v>
      </c>
      <c r="C1481">
        <v>0</v>
      </c>
      <c r="D1481">
        <v>2</v>
      </c>
      <c r="E1481">
        <f>IF((Table2[[#This Row],[Number of Users]]-Table2[[#This Row],[Licenses Bought]]) &gt; 0,(Table2[[#This Row],[Number of Users]]-Table2[[#This Row],[Licenses Bought]]),0)</f>
        <v>2</v>
      </c>
      <c r="F1481" s="1">
        <v>44287</v>
      </c>
      <c r="G1481">
        <v>0</v>
      </c>
      <c r="H1481" s="4">
        <v>10</v>
      </c>
      <c r="I1481">
        <f xml:space="preserve"> IF(Table2[[#This Row],[Sales Month]]=MAX(Table2[Sales Month]),Table2[[#This Row],[Upsell $ Per Non-Paying User]]*Table2[[#This Row],[Non-Paying Users]],0)</f>
        <v>0</v>
      </c>
      <c r="J1481" s="7" t="str" cm="1">
        <f t="array" ref="J1481">_xlfn.IFS(Table2[[#This Row],[Current Upsell $ ]]=0,"",Table2[[#This Row],[Current Upsell $ ]]&gt;=400,"High",Table2[[#This Row],[Current Upsell $ ]]&gt;=100,"Medium", Table2[[#This Row],[Current Upsell $ ]]&lt;100,"Low")</f>
        <v/>
      </c>
      <c r="K14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2" spans="1:11" x14ac:dyDescent="0.2">
      <c r="A1482">
        <v>100161</v>
      </c>
      <c r="B1482" t="s">
        <v>3</v>
      </c>
      <c r="C1482">
        <v>0</v>
      </c>
      <c r="D1482">
        <v>2</v>
      </c>
      <c r="E1482">
        <f>IF((Table2[[#This Row],[Number of Users]]-Table2[[#This Row],[Licenses Bought]]) &gt; 0,(Table2[[#This Row],[Number of Users]]-Table2[[#This Row],[Licenses Bought]]),0)</f>
        <v>2</v>
      </c>
      <c r="F1482" s="1">
        <v>44317</v>
      </c>
      <c r="G1482">
        <v>0</v>
      </c>
      <c r="H1482" s="4">
        <v>10</v>
      </c>
      <c r="I1482">
        <f xml:space="preserve"> IF(Table2[[#This Row],[Sales Month]]=MAX(Table2[Sales Month]),Table2[[#This Row],[Upsell $ Per Non-Paying User]]*Table2[[#This Row],[Non-Paying Users]],0)</f>
        <v>0</v>
      </c>
      <c r="J1482" s="7" t="str" cm="1">
        <f t="array" ref="J1482">_xlfn.IFS(Table2[[#This Row],[Current Upsell $ ]]=0,"",Table2[[#This Row],[Current Upsell $ ]]&gt;=400,"High",Table2[[#This Row],[Current Upsell $ ]]&gt;=100,"Medium", Table2[[#This Row],[Current Upsell $ ]]&lt;100,"Low")</f>
        <v/>
      </c>
      <c r="K14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3" spans="1:11" x14ac:dyDescent="0.2">
      <c r="A1483">
        <v>100162</v>
      </c>
      <c r="B1483" t="s">
        <v>3</v>
      </c>
      <c r="C1483">
        <v>0</v>
      </c>
      <c r="D1483">
        <v>2</v>
      </c>
      <c r="E1483">
        <f>IF((Table2[[#This Row],[Number of Users]]-Table2[[#This Row],[Licenses Bought]]) &gt; 0,(Table2[[#This Row],[Number of Users]]-Table2[[#This Row],[Licenses Bought]]),0)</f>
        <v>2</v>
      </c>
      <c r="F1483" s="1">
        <v>44105</v>
      </c>
      <c r="G1483">
        <v>0</v>
      </c>
      <c r="H1483" s="4">
        <v>10</v>
      </c>
      <c r="I1483">
        <f xml:space="preserve"> IF(Table2[[#This Row],[Sales Month]]=MAX(Table2[Sales Month]),Table2[[#This Row],[Upsell $ Per Non-Paying User]]*Table2[[#This Row],[Non-Paying Users]],0)</f>
        <v>0</v>
      </c>
      <c r="J1483" s="7" t="str" cm="1">
        <f t="array" ref="J1483">_xlfn.IFS(Table2[[#This Row],[Current Upsell $ ]]=0,"",Table2[[#This Row],[Current Upsell $ ]]&gt;=400,"High",Table2[[#This Row],[Current Upsell $ ]]&gt;=100,"Medium", Table2[[#This Row],[Current Upsell $ ]]&lt;100,"Low")</f>
        <v/>
      </c>
      <c r="K14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4" spans="1:11" x14ac:dyDescent="0.2">
      <c r="A1484">
        <v>100162</v>
      </c>
      <c r="B1484" t="s">
        <v>3</v>
      </c>
      <c r="C1484">
        <v>0</v>
      </c>
      <c r="D1484">
        <v>2</v>
      </c>
      <c r="E1484">
        <f>IF((Table2[[#This Row],[Number of Users]]-Table2[[#This Row],[Licenses Bought]]) &gt; 0,(Table2[[#This Row],[Number of Users]]-Table2[[#This Row],[Licenses Bought]]),0)</f>
        <v>2</v>
      </c>
      <c r="F1484" s="1">
        <v>44136</v>
      </c>
      <c r="G1484">
        <v>0</v>
      </c>
      <c r="H1484" s="4">
        <v>10</v>
      </c>
      <c r="I1484">
        <f xml:space="preserve"> IF(Table2[[#This Row],[Sales Month]]=MAX(Table2[Sales Month]),Table2[[#This Row],[Upsell $ Per Non-Paying User]]*Table2[[#This Row],[Non-Paying Users]],0)</f>
        <v>0</v>
      </c>
      <c r="J1484" s="7" t="str" cm="1">
        <f t="array" ref="J1484">_xlfn.IFS(Table2[[#This Row],[Current Upsell $ ]]=0,"",Table2[[#This Row],[Current Upsell $ ]]&gt;=400,"High",Table2[[#This Row],[Current Upsell $ ]]&gt;=100,"Medium", Table2[[#This Row],[Current Upsell $ ]]&lt;100,"Low")</f>
        <v/>
      </c>
      <c r="K14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5" spans="1:11" x14ac:dyDescent="0.2">
      <c r="A1485">
        <v>100162</v>
      </c>
      <c r="B1485" t="s">
        <v>3</v>
      </c>
      <c r="C1485">
        <v>0</v>
      </c>
      <c r="D1485">
        <v>2</v>
      </c>
      <c r="E1485">
        <f>IF((Table2[[#This Row],[Number of Users]]-Table2[[#This Row],[Licenses Bought]]) &gt; 0,(Table2[[#This Row],[Number of Users]]-Table2[[#This Row],[Licenses Bought]]),0)</f>
        <v>2</v>
      </c>
      <c r="F1485" s="1">
        <v>44166</v>
      </c>
      <c r="G1485">
        <v>0</v>
      </c>
      <c r="H1485" s="4">
        <v>10</v>
      </c>
      <c r="I1485">
        <f xml:space="preserve"> IF(Table2[[#This Row],[Sales Month]]=MAX(Table2[Sales Month]),Table2[[#This Row],[Upsell $ Per Non-Paying User]]*Table2[[#This Row],[Non-Paying Users]],0)</f>
        <v>0</v>
      </c>
      <c r="J1485" s="7" t="str" cm="1">
        <f t="array" ref="J1485">_xlfn.IFS(Table2[[#This Row],[Current Upsell $ ]]=0,"",Table2[[#This Row],[Current Upsell $ ]]&gt;=400,"High",Table2[[#This Row],[Current Upsell $ ]]&gt;=100,"Medium", Table2[[#This Row],[Current Upsell $ ]]&lt;100,"Low")</f>
        <v/>
      </c>
      <c r="K14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6" spans="1:11" x14ac:dyDescent="0.2">
      <c r="A1486">
        <v>100162</v>
      </c>
      <c r="B1486" t="s">
        <v>3</v>
      </c>
      <c r="C1486">
        <v>0</v>
      </c>
      <c r="D1486">
        <v>2</v>
      </c>
      <c r="E1486">
        <f>IF((Table2[[#This Row],[Number of Users]]-Table2[[#This Row],[Licenses Bought]]) &gt; 0,(Table2[[#This Row],[Number of Users]]-Table2[[#This Row],[Licenses Bought]]),0)</f>
        <v>2</v>
      </c>
      <c r="F1486" s="1">
        <v>44197</v>
      </c>
      <c r="G1486">
        <v>0</v>
      </c>
      <c r="H1486" s="4">
        <v>10</v>
      </c>
      <c r="I1486">
        <f xml:space="preserve"> IF(Table2[[#This Row],[Sales Month]]=MAX(Table2[Sales Month]),Table2[[#This Row],[Upsell $ Per Non-Paying User]]*Table2[[#This Row],[Non-Paying Users]],0)</f>
        <v>0</v>
      </c>
      <c r="J1486" s="7" t="str" cm="1">
        <f t="array" ref="J1486">_xlfn.IFS(Table2[[#This Row],[Current Upsell $ ]]=0,"",Table2[[#This Row],[Current Upsell $ ]]&gt;=400,"High",Table2[[#This Row],[Current Upsell $ ]]&gt;=100,"Medium", Table2[[#This Row],[Current Upsell $ ]]&lt;100,"Low")</f>
        <v/>
      </c>
      <c r="K14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7" spans="1:11" x14ac:dyDescent="0.2">
      <c r="A1487">
        <v>100162</v>
      </c>
      <c r="B1487" t="s">
        <v>3</v>
      </c>
      <c r="C1487">
        <v>0</v>
      </c>
      <c r="D1487">
        <v>2</v>
      </c>
      <c r="E1487">
        <f>IF((Table2[[#This Row],[Number of Users]]-Table2[[#This Row],[Licenses Bought]]) &gt; 0,(Table2[[#This Row],[Number of Users]]-Table2[[#This Row],[Licenses Bought]]),0)</f>
        <v>2</v>
      </c>
      <c r="F1487" s="1">
        <v>44228</v>
      </c>
      <c r="G1487">
        <v>0</v>
      </c>
      <c r="H1487" s="4">
        <v>10</v>
      </c>
      <c r="I1487">
        <f xml:space="preserve"> IF(Table2[[#This Row],[Sales Month]]=MAX(Table2[Sales Month]),Table2[[#This Row],[Upsell $ Per Non-Paying User]]*Table2[[#This Row],[Non-Paying Users]],0)</f>
        <v>0</v>
      </c>
      <c r="J1487" s="7" t="str" cm="1">
        <f t="array" ref="J1487">_xlfn.IFS(Table2[[#This Row],[Current Upsell $ ]]=0,"",Table2[[#This Row],[Current Upsell $ ]]&gt;=400,"High",Table2[[#This Row],[Current Upsell $ ]]&gt;=100,"Medium", Table2[[#This Row],[Current Upsell $ ]]&lt;100,"Low")</f>
        <v/>
      </c>
      <c r="K14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8" spans="1:11" x14ac:dyDescent="0.2">
      <c r="A1488">
        <v>100162</v>
      </c>
      <c r="B1488" t="s">
        <v>3</v>
      </c>
      <c r="C1488">
        <v>0</v>
      </c>
      <c r="D1488">
        <v>2</v>
      </c>
      <c r="E1488">
        <f>IF((Table2[[#This Row],[Number of Users]]-Table2[[#This Row],[Licenses Bought]]) &gt; 0,(Table2[[#This Row],[Number of Users]]-Table2[[#This Row],[Licenses Bought]]),0)</f>
        <v>2</v>
      </c>
      <c r="F1488" s="1">
        <v>44256</v>
      </c>
      <c r="G1488">
        <v>0</v>
      </c>
      <c r="H1488" s="4">
        <v>10</v>
      </c>
      <c r="I1488">
        <f xml:space="preserve"> IF(Table2[[#This Row],[Sales Month]]=MAX(Table2[Sales Month]),Table2[[#This Row],[Upsell $ Per Non-Paying User]]*Table2[[#This Row],[Non-Paying Users]],0)</f>
        <v>0</v>
      </c>
      <c r="J1488" s="7" t="str" cm="1">
        <f t="array" ref="J1488">_xlfn.IFS(Table2[[#This Row],[Current Upsell $ ]]=0,"",Table2[[#This Row],[Current Upsell $ ]]&gt;=400,"High",Table2[[#This Row],[Current Upsell $ ]]&gt;=100,"Medium", Table2[[#This Row],[Current Upsell $ ]]&lt;100,"Low")</f>
        <v/>
      </c>
      <c r="K14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89" spans="1:11" x14ac:dyDescent="0.2">
      <c r="A1489">
        <v>100162</v>
      </c>
      <c r="B1489" t="s">
        <v>3</v>
      </c>
      <c r="C1489">
        <v>0</v>
      </c>
      <c r="D1489">
        <v>2</v>
      </c>
      <c r="E1489">
        <f>IF((Table2[[#This Row],[Number of Users]]-Table2[[#This Row],[Licenses Bought]]) &gt; 0,(Table2[[#This Row],[Number of Users]]-Table2[[#This Row],[Licenses Bought]]),0)</f>
        <v>2</v>
      </c>
      <c r="F1489" s="1">
        <v>44287</v>
      </c>
      <c r="G1489">
        <v>0</v>
      </c>
      <c r="H1489" s="4">
        <v>10</v>
      </c>
      <c r="I1489">
        <f xml:space="preserve"> IF(Table2[[#This Row],[Sales Month]]=MAX(Table2[Sales Month]),Table2[[#This Row],[Upsell $ Per Non-Paying User]]*Table2[[#This Row],[Non-Paying Users]],0)</f>
        <v>0</v>
      </c>
      <c r="J1489" s="7" t="str" cm="1">
        <f t="array" ref="J1489">_xlfn.IFS(Table2[[#This Row],[Current Upsell $ ]]=0,"",Table2[[#This Row],[Current Upsell $ ]]&gt;=400,"High",Table2[[#This Row],[Current Upsell $ ]]&gt;=100,"Medium", Table2[[#This Row],[Current Upsell $ ]]&lt;100,"Low")</f>
        <v/>
      </c>
      <c r="K14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0" spans="1:11" x14ac:dyDescent="0.2">
      <c r="A1490">
        <v>100162</v>
      </c>
      <c r="B1490" t="s">
        <v>3</v>
      </c>
      <c r="C1490">
        <v>0</v>
      </c>
      <c r="D1490">
        <v>2</v>
      </c>
      <c r="E1490">
        <f>IF((Table2[[#This Row],[Number of Users]]-Table2[[#This Row],[Licenses Bought]]) &gt; 0,(Table2[[#This Row],[Number of Users]]-Table2[[#This Row],[Licenses Bought]]),0)</f>
        <v>2</v>
      </c>
      <c r="F1490" s="1">
        <v>44317</v>
      </c>
      <c r="G1490">
        <v>0</v>
      </c>
      <c r="H1490" s="4">
        <v>10</v>
      </c>
      <c r="I1490">
        <f xml:space="preserve"> IF(Table2[[#This Row],[Sales Month]]=MAX(Table2[Sales Month]),Table2[[#This Row],[Upsell $ Per Non-Paying User]]*Table2[[#This Row],[Non-Paying Users]],0)</f>
        <v>0</v>
      </c>
      <c r="J1490" s="7" t="str" cm="1">
        <f t="array" ref="J1490">_xlfn.IFS(Table2[[#This Row],[Current Upsell $ ]]=0,"",Table2[[#This Row],[Current Upsell $ ]]&gt;=400,"High",Table2[[#This Row],[Current Upsell $ ]]&gt;=100,"Medium", Table2[[#This Row],[Current Upsell $ ]]&lt;100,"Low")</f>
        <v/>
      </c>
      <c r="K14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1" spans="1:11" x14ac:dyDescent="0.2">
      <c r="A1491">
        <v>100163</v>
      </c>
      <c r="B1491" t="s">
        <v>3</v>
      </c>
      <c r="C1491">
        <v>0</v>
      </c>
      <c r="D1491">
        <v>2</v>
      </c>
      <c r="E1491">
        <f>IF((Table2[[#This Row],[Number of Users]]-Table2[[#This Row],[Licenses Bought]]) &gt; 0,(Table2[[#This Row],[Number of Users]]-Table2[[#This Row],[Licenses Bought]]),0)</f>
        <v>2</v>
      </c>
      <c r="F1491" s="1">
        <v>44105</v>
      </c>
      <c r="G1491">
        <v>0</v>
      </c>
      <c r="H1491" s="4">
        <v>10</v>
      </c>
      <c r="I1491">
        <f xml:space="preserve"> IF(Table2[[#This Row],[Sales Month]]=MAX(Table2[Sales Month]),Table2[[#This Row],[Upsell $ Per Non-Paying User]]*Table2[[#This Row],[Non-Paying Users]],0)</f>
        <v>0</v>
      </c>
      <c r="J1491" s="7" t="str" cm="1">
        <f t="array" ref="J1491">_xlfn.IFS(Table2[[#This Row],[Current Upsell $ ]]=0,"",Table2[[#This Row],[Current Upsell $ ]]&gt;=400,"High",Table2[[#This Row],[Current Upsell $ ]]&gt;=100,"Medium", Table2[[#This Row],[Current Upsell $ ]]&lt;100,"Low")</f>
        <v/>
      </c>
      <c r="K14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2" spans="1:11" x14ac:dyDescent="0.2">
      <c r="A1492">
        <v>100163</v>
      </c>
      <c r="B1492" t="s">
        <v>3</v>
      </c>
      <c r="C1492">
        <v>0</v>
      </c>
      <c r="D1492">
        <v>2</v>
      </c>
      <c r="E1492">
        <f>IF((Table2[[#This Row],[Number of Users]]-Table2[[#This Row],[Licenses Bought]]) &gt; 0,(Table2[[#This Row],[Number of Users]]-Table2[[#This Row],[Licenses Bought]]),0)</f>
        <v>2</v>
      </c>
      <c r="F1492" s="1">
        <v>44136</v>
      </c>
      <c r="G1492">
        <v>0</v>
      </c>
      <c r="H1492" s="4">
        <v>10</v>
      </c>
      <c r="I1492">
        <f xml:space="preserve"> IF(Table2[[#This Row],[Sales Month]]=MAX(Table2[Sales Month]),Table2[[#This Row],[Upsell $ Per Non-Paying User]]*Table2[[#This Row],[Non-Paying Users]],0)</f>
        <v>0</v>
      </c>
      <c r="J1492" s="7" t="str" cm="1">
        <f t="array" ref="J1492">_xlfn.IFS(Table2[[#This Row],[Current Upsell $ ]]=0,"",Table2[[#This Row],[Current Upsell $ ]]&gt;=400,"High",Table2[[#This Row],[Current Upsell $ ]]&gt;=100,"Medium", Table2[[#This Row],[Current Upsell $ ]]&lt;100,"Low")</f>
        <v/>
      </c>
      <c r="K14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3" spans="1:11" x14ac:dyDescent="0.2">
      <c r="A1493">
        <v>100164</v>
      </c>
      <c r="B1493" t="s">
        <v>3</v>
      </c>
      <c r="C1493">
        <v>0</v>
      </c>
      <c r="D1493">
        <v>34</v>
      </c>
      <c r="E1493">
        <f>IF((Table2[[#This Row],[Number of Users]]-Table2[[#This Row],[Licenses Bought]]) &gt; 0,(Table2[[#This Row],[Number of Users]]-Table2[[#This Row],[Licenses Bought]]),0)</f>
        <v>34</v>
      </c>
      <c r="F1493" s="1">
        <v>44136</v>
      </c>
      <c r="G1493">
        <v>0</v>
      </c>
      <c r="H1493" s="4">
        <v>10</v>
      </c>
      <c r="I1493">
        <f xml:space="preserve"> IF(Table2[[#This Row],[Sales Month]]=MAX(Table2[Sales Month]),Table2[[#This Row],[Upsell $ Per Non-Paying User]]*Table2[[#This Row],[Non-Paying Users]],0)</f>
        <v>0</v>
      </c>
      <c r="J1493" s="7" t="str" cm="1">
        <f t="array" ref="J1493">_xlfn.IFS(Table2[[#This Row],[Current Upsell $ ]]=0,"",Table2[[#This Row],[Current Upsell $ ]]&gt;=400,"High",Table2[[#This Row],[Current Upsell $ ]]&gt;=100,"Medium", Table2[[#This Row],[Current Upsell $ ]]&lt;100,"Low")</f>
        <v/>
      </c>
      <c r="K14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4" spans="1:11" x14ac:dyDescent="0.2">
      <c r="A1494">
        <v>100164</v>
      </c>
      <c r="B1494" t="s">
        <v>0</v>
      </c>
      <c r="C1494">
        <v>10</v>
      </c>
      <c r="D1494">
        <v>30</v>
      </c>
      <c r="E1494">
        <f>IF((Table2[[#This Row],[Number of Users]]-Table2[[#This Row],[Licenses Bought]]) &gt; 0,(Table2[[#This Row],[Number of Users]]-Table2[[#This Row],[Licenses Bought]]),0)</f>
        <v>20</v>
      </c>
      <c r="F1494" s="1">
        <v>44166</v>
      </c>
      <c r="G1494">
        <v>100</v>
      </c>
      <c r="H1494" s="4">
        <v>10</v>
      </c>
      <c r="I1494">
        <f xml:space="preserve"> IF(Table2[[#This Row],[Sales Month]]=MAX(Table2[Sales Month]),Table2[[#This Row],[Upsell $ Per Non-Paying User]]*Table2[[#This Row],[Non-Paying Users]],0)</f>
        <v>0</v>
      </c>
      <c r="J1494" s="7" t="str" cm="1">
        <f t="array" ref="J1494">_xlfn.IFS(Table2[[#This Row],[Current Upsell $ ]]=0,"",Table2[[#This Row],[Current Upsell $ ]]&gt;=400,"High",Table2[[#This Row],[Current Upsell $ ]]&gt;=100,"Medium", Table2[[#This Row],[Current Upsell $ ]]&lt;100,"Low")</f>
        <v/>
      </c>
      <c r="K14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5" spans="1:11" x14ac:dyDescent="0.2">
      <c r="A1495">
        <v>100164</v>
      </c>
      <c r="B1495" t="s">
        <v>0</v>
      </c>
      <c r="C1495">
        <v>28</v>
      </c>
      <c r="D1495">
        <v>26</v>
      </c>
      <c r="E1495">
        <f>IF((Table2[[#This Row],[Number of Users]]-Table2[[#This Row],[Licenses Bought]]) &gt; 0,(Table2[[#This Row],[Number of Users]]-Table2[[#This Row],[Licenses Bought]]),0)</f>
        <v>0</v>
      </c>
      <c r="F1495" s="1">
        <v>44197</v>
      </c>
      <c r="G1495">
        <v>280</v>
      </c>
      <c r="H1495" s="4">
        <v>10</v>
      </c>
      <c r="I1495">
        <f xml:space="preserve"> IF(Table2[[#This Row],[Sales Month]]=MAX(Table2[Sales Month]),Table2[[#This Row],[Upsell $ Per Non-Paying User]]*Table2[[#This Row],[Non-Paying Users]],0)</f>
        <v>0</v>
      </c>
      <c r="J1495" s="7" t="str" cm="1">
        <f t="array" ref="J1495">_xlfn.IFS(Table2[[#This Row],[Current Upsell $ ]]=0,"",Table2[[#This Row],[Current Upsell $ ]]&gt;=400,"High",Table2[[#This Row],[Current Upsell $ ]]&gt;=100,"Medium", Table2[[#This Row],[Current Upsell $ ]]&lt;100,"Low")</f>
        <v/>
      </c>
      <c r="K14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6" spans="1:11" x14ac:dyDescent="0.2">
      <c r="A1496">
        <v>100164</v>
      </c>
      <c r="B1496" t="s">
        <v>0</v>
      </c>
      <c r="C1496">
        <v>29</v>
      </c>
      <c r="D1496">
        <v>29</v>
      </c>
      <c r="E1496">
        <f>IF((Table2[[#This Row],[Number of Users]]-Table2[[#This Row],[Licenses Bought]]) &gt; 0,(Table2[[#This Row],[Number of Users]]-Table2[[#This Row],[Licenses Bought]]),0)</f>
        <v>0</v>
      </c>
      <c r="F1496" s="1">
        <v>44228</v>
      </c>
      <c r="G1496">
        <v>290</v>
      </c>
      <c r="H1496" s="4">
        <v>10</v>
      </c>
      <c r="I1496">
        <f xml:space="preserve"> IF(Table2[[#This Row],[Sales Month]]=MAX(Table2[Sales Month]),Table2[[#This Row],[Upsell $ Per Non-Paying User]]*Table2[[#This Row],[Non-Paying Users]],0)</f>
        <v>0</v>
      </c>
      <c r="J1496" s="7" t="str" cm="1">
        <f t="array" ref="J1496">_xlfn.IFS(Table2[[#This Row],[Current Upsell $ ]]=0,"",Table2[[#This Row],[Current Upsell $ ]]&gt;=400,"High",Table2[[#This Row],[Current Upsell $ ]]&gt;=100,"Medium", Table2[[#This Row],[Current Upsell $ ]]&lt;100,"Low")</f>
        <v/>
      </c>
      <c r="K14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7" spans="1:11" x14ac:dyDescent="0.2">
      <c r="A1497">
        <v>100164</v>
      </c>
      <c r="B1497" t="s">
        <v>0</v>
      </c>
      <c r="C1497">
        <v>31</v>
      </c>
      <c r="D1497">
        <v>33</v>
      </c>
      <c r="E1497">
        <f>IF((Table2[[#This Row],[Number of Users]]-Table2[[#This Row],[Licenses Bought]]) &gt; 0,(Table2[[#This Row],[Number of Users]]-Table2[[#This Row],[Licenses Bought]]),0)</f>
        <v>2</v>
      </c>
      <c r="F1497" s="1">
        <v>44256</v>
      </c>
      <c r="G1497">
        <v>310</v>
      </c>
      <c r="H1497" s="4">
        <v>10</v>
      </c>
      <c r="I1497">
        <f xml:space="preserve"> IF(Table2[[#This Row],[Sales Month]]=MAX(Table2[Sales Month]),Table2[[#This Row],[Upsell $ Per Non-Paying User]]*Table2[[#This Row],[Non-Paying Users]],0)</f>
        <v>0</v>
      </c>
      <c r="J1497" s="7" t="str" cm="1">
        <f t="array" ref="J1497">_xlfn.IFS(Table2[[#This Row],[Current Upsell $ ]]=0,"",Table2[[#This Row],[Current Upsell $ ]]&gt;=400,"High",Table2[[#This Row],[Current Upsell $ ]]&gt;=100,"Medium", Table2[[#This Row],[Current Upsell $ ]]&lt;100,"Low")</f>
        <v/>
      </c>
      <c r="K14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8" spans="1:11" x14ac:dyDescent="0.2">
      <c r="A1498">
        <v>100164</v>
      </c>
      <c r="B1498" t="s">
        <v>0</v>
      </c>
      <c r="C1498">
        <v>31</v>
      </c>
      <c r="D1498">
        <v>31</v>
      </c>
      <c r="E1498">
        <f>IF((Table2[[#This Row],[Number of Users]]-Table2[[#This Row],[Licenses Bought]]) &gt; 0,(Table2[[#This Row],[Number of Users]]-Table2[[#This Row],[Licenses Bought]]),0)</f>
        <v>0</v>
      </c>
      <c r="F1498" s="1">
        <v>44287</v>
      </c>
      <c r="G1498">
        <v>310</v>
      </c>
      <c r="H1498" s="4">
        <v>10</v>
      </c>
      <c r="I1498">
        <f xml:space="preserve"> IF(Table2[[#This Row],[Sales Month]]=MAX(Table2[Sales Month]),Table2[[#This Row],[Upsell $ Per Non-Paying User]]*Table2[[#This Row],[Non-Paying Users]],0)</f>
        <v>0</v>
      </c>
      <c r="J1498" s="7" t="str" cm="1">
        <f t="array" ref="J1498">_xlfn.IFS(Table2[[#This Row],[Current Upsell $ ]]=0,"",Table2[[#This Row],[Current Upsell $ ]]&gt;=400,"High",Table2[[#This Row],[Current Upsell $ ]]&gt;=100,"Medium", Table2[[#This Row],[Current Upsell $ ]]&lt;100,"Low")</f>
        <v/>
      </c>
      <c r="K14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499" spans="1:11" x14ac:dyDescent="0.2">
      <c r="A1499">
        <v>100164</v>
      </c>
      <c r="B1499" t="s">
        <v>0</v>
      </c>
      <c r="C1499">
        <v>31</v>
      </c>
      <c r="D1499">
        <v>54</v>
      </c>
      <c r="E1499">
        <f>IF((Table2[[#This Row],[Number of Users]]-Table2[[#This Row],[Licenses Bought]]) &gt; 0,(Table2[[#This Row],[Number of Users]]-Table2[[#This Row],[Licenses Bought]]),0)</f>
        <v>23</v>
      </c>
      <c r="F1499" s="1">
        <v>44317</v>
      </c>
      <c r="G1499">
        <v>310</v>
      </c>
      <c r="H1499" s="4">
        <v>10</v>
      </c>
      <c r="I1499">
        <f xml:space="preserve"> IF(Table2[[#This Row],[Sales Month]]=MAX(Table2[Sales Month]),Table2[[#This Row],[Upsell $ Per Non-Paying User]]*Table2[[#This Row],[Non-Paying Users]],0)</f>
        <v>0</v>
      </c>
      <c r="J1499" s="7" t="str" cm="1">
        <f t="array" ref="J1499">_xlfn.IFS(Table2[[#This Row],[Current Upsell $ ]]=0,"",Table2[[#This Row],[Current Upsell $ ]]&gt;=400,"High",Table2[[#This Row],[Current Upsell $ ]]&gt;=100,"Medium", Table2[[#This Row],[Current Upsell $ ]]&lt;100,"Low")</f>
        <v/>
      </c>
      <c r="K14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0" spans="1:11" x14ac:dyDescent="0.2">
      <c r="A1500">
        <v>100165</v>
      </c>
      <c r="B1500" t="s">
        <v>3</v>
      </c>
      <c r="C1500">
        <v>0</v>
      </c>
      <c r="D1500">
        <v>42</v>
      </c>
      <c r="E1500">
        <f>IF((Table2[[#This Row],[Number of Users]]-Table2[[#This Row],[Licenses Bought]]) &gt; 0,(Table2[[#This Row],[Number of Users]]-Table2[[#This Row],[Licenses Bought]]),0)</f>
        <v>42</v>
      </c>
      <c r="F1500" s="1">
        <v>44136</v>
      </c>
      <c r="G1500">
        <v>0</v>
      </c>
      <c r="H1500" s="4">
        <v>10</v>
      </c>
      <c r="I1500">
        <f xml:space="preserve"> IF(Table2[[#This Row],[Sales Month]]=MAX(Table2[Sales Month]),Table2[[#This Row],[Upsell $ Per Non-Paying User]]*Table2[[#This Row],[Non-Paying Users]],0)</f>
        <v>0</v>
      </c>
      <c r="J1500" s="7" t="str" cm="1">
        <f t="array" ref="J1500">_xlfn.IFS(Table2[[#This Row],[Current Upsell $ ]]=0,"",Table2[[#This Row],[Current Upsell $ ]]&gt;=400,"High",Table2[[#This Row],[Current Upsell $ ]]&gt;=100,"Medium", Table2[[#This Row],[Current Upsell $ ]]&lt;100,"Low")</f>
        <v/>
      </c>
      <c r="K15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1" spans="1:11" x14ac:dyDescent="0.2">
      <c r="A1501">
        <v>100165</v>
      </c>
      <c r="B1501" t="s">
        <v>0</v>
      </c>
      <c r="C1501">
        <v>16</v>
      </c>
      <c r="D1501">
        <v>43</v>
      </c>
      <c r="E1501">
        <f>IF((Table2[[#This Row],[Number of Users]]-Table2[[#This Row],[Licenses Bought]]) &gt; 0,(Table2[[#This Row],[Number of Users]]-Table2[[#This Row],[Licenses Bought]]),0)</f>
        <v>27</v>
      </c>
      <c r="F1501" s="1">
        <v>44166</v>
      </c>
      <c r="G1501">
        <v>160</v>
      </c>
      <c r="H1501" s="4">
        <v>10</v>
      </c>
      <c r="I1501">
        <f xml:space="preserve"> IF(Table2[[#This Row],[Sales Month]]=MAX(Table2[Sales Month]),Table2[[#This Row],[Upsell $ Per Non-Paying User]]*Table2[[#This Row],[Non-Paying Users]],0)</f>
        <v>0</v>
      </c>
      <c r="J1501" s="7" t="str" cm="1">
        <f t="array" ref="J1501">_xlfn.IFS(Table2[[#This Row],[Current Upsell $ ]]=0,"",Table2[[#This Row],[Current Upsell $ ]]&gt;=400,"High",Table2[[#This Row],[Current Upsell $ ]]&gt;=100,"Medium", Table2[[#This Row],[Current Upsell $ ]]&lt;100,"Low")</f>
        <v/>
      </c>
      <c r="K15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2" spans="1:11" x14ac:dyDescent="0.2">
      <c r="A1502">
        <v>100165</v>
      </c>
      <c r="B1502" t="s">
        <v>0</v>
      </c>
      <c r="C1502">
        <v>16</v>
      </c>
      <c r="D1502">
        <v>39</v>
      </c>
      <c r="E1502">
        <f>IF((Table2[[#This Row],[Number of Users]]-Table2[[#This Row],[Licenses Bought]]) &gt; 0,(Table2[[#This Row],[Number of Users]]-Table2[[#This Row],[Licenses Bought]]),0)</f>
        <v>23</v>
      </c>
      <c r="F1502" s="1">
        <v>44197</v>
      </c>
      <c r="G1502">
        <v>160</v>
      </c>
      <c r="H1502" s="4">
        <v>10</v>
      </c>
      <c r="I1502">
        <f xml:space="preserve"> IF(Table2[[#This Row],[Sales Month]]=MAX(Table2[Sales Month]),Table2[[#This Row],[Upsell $ Per Non-Paying User]]*Table2[[#This Row],[Non-Paying Users]],0)</f>
        <v>0</v>
      </c>
      <c r="J1502" s="7" t="str" cm="1">
        <f t="array" ref="J1502">_xlfn.IFS(Table2[[#This Row],[Current Upsell $ ]]=0,"",Table2[[#This Row],[Current Upsell $ ]]&gt;=400,"High",Table2[[#This Row],[Current Upsell $ ]]&gt;=100,"Medium", Table2[[#This Row],[Current Upsell $ ]]&lt;100,"Low")</f>
        <v/>
      </c>
      <c r="K15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3" spans="1:11" x14ac:dyDescent="0.2">
      <c r="A1503">
        <v>100165</v>
      </c>
      <c r="B1503" t="s">
        <v>0</v>
      </c>
      <c r="C1503">
        <v>25</v>
      </c>
      <c r="D1503">
        <v>34</v>
      </c>
      <c r="E1503">
        <f>IF((Table2[[#This Row],[Number of Users]]-Table2[[#This Row],[Licenses Bought]]) &gt; 0,(Table2[[#This Row],[Number of Users]]-Table2[[#This Row],[Licenses Bought]]),0)</f>
        <v>9</v>
      </c>
      <c r="F1503" s="1">
        <v>44228</v>
      </c>
      <c r="G1503">
        <v>250</v>
      </c>
      <c r="H1503" s="4">
        <v>10</v>
      </c>
      <c r="I1503">
        <f xml:space="preserve"> IF(Table2[[#This Row],[Sales Month]]=MAX(Table2[Sales Month]),Table2[[#This Row],[Upsell $ Per Non-Paying User]]*Table2[[#This Row],[Non-Paying Users]],0)</f>
        <v>0</v>
      </c>
      <c r="J1503" s="7" t="str" cm="1">
        <f t="array" ref="J1503">_xlfn.IFS(Table2[[#This Row],[Current Upsell $ ]]=0,"",Table2[[#This Row],[Current Upsell $ ]]&gt;=400,"High",Table2[[#This Row],[Current Upsell $ ]]&gt;=100,"Medium", Table2[[#This Row],[Current Upsell $ ]]&lt;100,"Low")</f>
        <v/>
      </c>
      <c r="K15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4" spans="1:11" x14ac:dyDescent="0.2">
      <c r="A1504">
        <v>100165</v>
      </c>
      <c r="B1504" t="s">
        <v>0</v>
      </c>
      <c r="C1504">
        <v>29</v>
      </c>
      <c r="D1504">
        <v>35</v>
      </c>
      <c r="E1504">
        <f>IF((Table2[[#This Row],[Number of Users]]-Table2[[#This Row],[Licenses Bought]]) &gt; 0,(Table2[[#This Row],[Number of Users]]-Table2[[#This Row],[Licenses Bought]]),0)</f>
        <v>6</v>
      </c>
      <c r="F1504" s="1">
        <v>44256</v>
      </c>
      <c r="G1504">
        <v>290</v>
      </c>
      <c r="H1504" s="4">
        <v>10</v>
      </c>
      <c r="I1504">
        <f xml:space="preserve"> IF(Table2[[#This Row],[Sales Month]]=MAX(Table2[Sales Month]),Table2[[#This Row],[Upsell $ Per Non-Paying User]]*Table2[[#This Row],[Non-Paying Users]],0)</f>
        <v>0</v>
      </c>
      <c r="J1504" s="7" t="str" cm="1">
        <f t="array" ref="J1504">_xlfn.IFS(Table2[[#This Row],[Current Upsell $ ]]=0,"",Table2[[#This Row],[Current Upsell $ ]]&gt;=400,"High",Table2[[#This Row],[Current Upsell $ ]]&gt;=100,"Medium", Table2[[#This Row],[Current Upsell $ ]]&lt;100,"Low")</f>
        <v/>
      </c>
      <c r="K15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5" spans="1:11" x14ac:dyDescent="0.2">
      <c r="A1505">
        <v>100165</v>
      </c>
      <c r="B1505" t="s">
        <v>0</v>
      </c>
      <c r="C1505">
        <v>29</v>
      </c>
      <c r="D1505">
        <v>31</v>
      </c>
      <c r="E1505">
        <f>IF((Table2[[#This Row],[Number of Users]]-Table2[[#This Row],[Licenses Bought]]) &gt; 0,(Table2[[#This Row],[Number of Users]]-Table2[[#This Row],[Licenses Bought]]),0)</f>
        <v>2</v>
      </c>
      <c r="F1505" s="1">
        <v>44287</v>
      </c>
      <c r="G1505">
        <v>290</v>
      </c>
      <c r="H1505" s="4">
        <v>10</v>
      </c>
      <c r="I1505">
        <f xml:space="preserve"> IF(Table2[[#This Row],[Sales Month]]=MAX(Table2[Sales Month]),Table2[[#This Row],[Upsell $ Per Non-Paying User]]*Table2[[#This Row],[Non-Paying Users]],0)</f>
        <v>0</v>
      </c>
      <c r="J1505" s="7" t="str" cm="1">
        <f t="array" ref="J1505">_xlfn.IFS(Table2[[#This Row],[Current Upsell $ ]]=0,"",Table2[[#This Row],[Current Upsell $ ]]&gt;=400,"High",Table2[[#This Row],[Current Upsell $ ]]&gt;=100,"Medium", Table2[[#This Row],[Current Upsell $ ]]&lt;100,"Low")</f>
        <v/>
      </c>
      <c r="K15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6" spans="1:11" x14ac:dyDescent="0.2">
      <c r="A1506">
        <v>100165</v>
      </c>
      <c r="B1506" t="s">
        <v>0</v>
      </c>
      <c r="C1506">
        <v>29</v>
      </c>
      <c r="D1506">
        <v>32</v>
      </c>
      <c r="E1506">
        <f>IF((Table2[[#This Row],[Number of Users]]-Table2[[#This Row],[Licenses Bought]]) &gt; 0,(Table2[[#This Row],[Number of Users]]-Table2[[#This Row],[Licenses Bought]]),0)</f>
        <v>3</v>
      </c>
      <c r="F1506" s="1">
        <v>44317</v>
      </c>
      <c r="G1506">
        <v>290</v>
      </c>
      <c r="H1506" s="4">
        <v>10</v>
      </c>
      <c r="I1506">
        <f xml:space="preserve"> IF(Table2[[#This Row],[Sales Month]]=MAX(Table2[Sales Month]),Table2[[#This Row],[Upsell $ Per Non-Paying User]]*Table2[[#This Row],[Non-Paying Users]],0)</f>
        <v>0</v>
      </c>
      <c r="J1506" s="7" t="str" cm="1">
        <f t="array" ref="J1506">_xlfn.IFS(Table2[[#This Row],[Current Upsell $ ]]=0,"",Table2[[#This Row],[Current Upsell $ ]]&gt;=400,"High",Table2[[#This Row],[Current Upsell $ ]]&gt;=100,"Medium", Table2[[#This Row],[Current Upsell $ ]]&lt;100,"Low")</f>
        <v/>
      </c>
      <c r="K15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7" spans="1:11" x14ac:dyDescent="0.2">
      <c r="A1507">
        <v>100166</v>
      </c>
      <c r="B1507" t="s">
        <v>3</v>
      </c>
      <c r="C1507">
        <v>0</v>
      </c>
      <c r="D1507">
        <v>21</v>
      </c>
      <c r="E1507">
        <f>IF((Table2[[#This Row],[Number of Users]]-Table2[[#This Row],[Licenses Bought]]) &gt; 0,(Table2[[#This Row],[Number of Users]]-Table2[[#This Row],[Licenses Bought]]),0)</f>
        <v>21</v>
      </c>
      <c r="F1507" s="1">
        <v>44136</v>
      </c>
      <c r="G1507">
        <v>0</v>
      </c>
      <c r="H1507" s="4">
        <v>10</v>
      </c>
      <c r="I1507">
        <f xml:space="preserve"> IF(Table2[[#This Row],[Sales Month]]=MAX(Table2[Sales Month]),Table2[[#This Row],[Upsell $ Per Non-Paying User]]*Table2[[#This Row],[Non-Paying Users]],0)</f>
        <v>0</v>
      </c>
      <c r="J1507" s="7" t="str" cm="1">
        <f t="array" ref="J1507">_xlfn.IFS(Table2[[#This Row],[Current Upsell $ ]]=0,"",Table2[[#This Row],[Current Upsell $ ]]&gt;=400,"High",Table2[[#This Row],[Current Upsell $ ]]&gt;=100,"Medium", Table2[[#This Row],[Current Upsell $ ]]&lt;100,"Low")</f>
        <v/>
      </c>
      <c r="K15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8" spans="1:11" x14ac:dyDescent="0.2">
      <c r="A1508">
        <v>100166</v>
      </c>
      <c r="B1508" t="s">
        <v>0</v>
      </c>
      <c r="C1508">
        <v>6</v>
      </c>
      <c r="D1508">
        <v>17</v>
      </c>
      <c r="E1508">
        <f>IF((Table2[[#This Row],[Number of Users]]-Table2[[#This Row],[Licenses Bought]]) &gt; 0,(Table2[[#This Row],[Number of Users]]-Table2[[#This Row],[Licenses Bought]]),0)</f>
        <v>11</v>
      </c>
      <c r="F1508" s="1">
        <v>44166</v>
      </c>
      <c r="G1508">
        <v>60</v>
      </c>
      <c r="H1508" s="4">
        <v>10</v>
      </c>
      <c r="I1508">
        <f xml:space="preserve"> IF(Table2[[#This Row],[Sales Month]]=MAX(Table2[Sales Month]),Table2[[#This Row],[Upsell $ Per Non-Paying User]]*Table2[[#This Row],[Non-Paying Users]],0)</f>
        <v>0</v>
      </c>
      <c r="J1508" s="7" t="str" cm="1">
        <f t="array" ref="J1508">_xlfn.IFS(Table2[[#This Row],[Current Upsell $ ]]=0,"",Table2[[#This Row],[Current Upsell $ ]]&gt;=400,"High",Table2[[#This Row],[Current Upsell $ ]]&gt;=100,"Medium", Table2[[#This Row],[Current Upsell $ ]]&lt;100,"Low")</f>
        <v/>
      </c>
      <c r="K15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09" spans="1:11" x14ac:dyDescent="0.2">
      <c r="A1509">
        <v>100166</v>
      </c>
      <c r="B1509" t="s">
        <v>0</v>
      </c>
      <c r="C1509">
        <v>10</v>
      </c>
      <c r="D1509">
        <v>20</v>
      </c>
      <c r="E1509">
        <f>IF((Table2[[#This Row],[Number of Users]]-Table2[[#This Row],[Licenses Bought]]) &gt; 0,(Table2[[#This Row],[Number of Users]]-Table2[[#This Row],[Licenses Bought]]),0)</f>
        <v>10</v>
      </c>
      <c r="F1509" s="1">
        <v>44197</v>
      </c>
      <c r="G1509">
        <v>100</v>
      </c>
      <c r="H1509" s="4">
        <v>10</v>
      </c>
      <c r="I1509">
        <f xml:space="preserve"> IF(Table2[[#This Row],[Sales Month]]=MAX(Table2[Sales Month]),Table2[[#This Row],[Upsell $ Per Non-Paying User]]*Table2[[#This Row],[Non-Paying Users]],0)</f>
        <v>0</v>
      </c>
      <c r="J1509" s="7" t="str" cm="1">
        <f t="array" ref="J1509">_xlfn.IFS(Table2[[#This Row],[Current Upsell $ ]]=0,"",Table2[[#This Row],[Current Upsell $ ]]&gt;=400,"High",Table2[[#This Row],[Current Upsell $ ]]&gt;=100,"Medium", Table2[[#This Row],[Current Upsell $ ]]&lt;100,"Low")</f>
        <v/>
      </c>
      <c r="K15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0" spans="1:11" x14ac:dyDescent="0.2">
      <c r="A1510">
        <v>100166</v>
      </c>
      <c r="B1510" t="s">
        <v>0</v>
      </c>
      <c r="C1510">
        <v>16</v>
      </c>
      <c r="D1510">
        <v>27</v>
      </c>
      <c r="E1510">
        <f>IF((Table2[[#This Row],[Number of Users]]-Table2[[#This Row],[Licenses Bought]]) &gt; 0,(Table2[[#This Row],[Number of Users]]-Table2[[#This Row],[Licenses Bought]]),0)</f>
        <v>11</v>
      </c>
      <c r="F1510" s="1">
        <v>44228</v>
      </c>
      <c r="G1510">
        <v>160</v>
      </c>
      <c r="H1510" s="4">
        <v>10</v>
      </c>
      <c r="I1510">
        <f xml:space="preserve"> IF(Table2[[#This Row],[Sales Month]]=MAX(Table2[Sales Month]),Table2[[#This Row],[Upsell $ Per Non-Paying User]]*Table2[[#This Row],[Non-Paying Users]],0)</f>
        <v>0</v>
      </c>
      <c r="J1510" s="7" t="str" cm="1">
        <f t="array" ref="J1510">_xlfn.IFS(Table2[[#This Row],[Current Upsell $ ]]=0,"",Table2[[#This Row],[Current Upsell $ ]]&gt;=400,"High",Table2[[#This Row],[Current Upsell $ ]]&gt;=100,"Medium", Table2[[#This Row],[Current Upsell $ ]]&lt;100,"Low")</f>
        <v/>
      </c>
      <c r="K15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1" spans="1:11" x14ac:dyDescent="0.2">
      <c r="A1511">
        <v>100166</v>
      </c>
      <c r="B1511" t="s">
        <v>0</v>
      </c>
      <c r="C1511">
        <v>17</v>
      </c>
      <c r="D1511">
        <v>15</v>
      </c>
      <c r="E1511">
        <f>IF((Table2[[#This Row],[Number of Users]]-Table2[[#This Row],[Licenses Bought]]) &gt; 0,(Table2[[#This Row],[Number of Users]]-Table2[[#This Row],[Licenses Bought]]),0)</f>
        <v>0</v>
      </c>
      <c r="F1511" s="1">
        <v>44256</v>
      </c>
      <c r="G1511">
        <v>170</v>
      </c>
      <c r="H1511" s="4">
        <v>10</v>
      </c>
      <c r="I1511">
        <f xml:space="preserve"> IF(Table2[[#This Row],[Sales Month]]=MAX(Table2[Sales Month]),Table2[[#This Row],[Upsell $ Per Non-Paying User]]*Table2[[#This Row],[Non-Paying Users]],0)</f>
        <v>0</v>
      </c>
      <c r="J1511" s="7" t="str" cm="1">
        <f t="array" ref="J1511">_xlfn.IFS(Table2[[#This Row],[Current Upsell $ ]]=0,"",Table2[[#This Row],[Current Upsell $ ]]&gt;=400,"High",Table2[[#This Row],[Current Upsell $ ]]&gt;=100,"Medium", Table2[[#This Row],[Current Upsell $ ]]&lt;100,"Low")</f>
        <v/>
      </c>
      <c r="K15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2" spans="1:11" x14ac:dyDescent="0.2">
      <c r="A1512">
        <v>100166</v>
      </c>
      <c r="B1512" t="s">
        <v>0</v>
      </c>
      <c r="C1512">
        <v>17</v>
      </c>
      <c r="D1512">
        <v>23</v>
      </c>
      <c r="E1512">
        <f>IF((Table2[[#This Row],[Number of Users]]-Table2[[#This Row],[Licenses Bought]]) &gt; 0,(Table2[[#This Row],[Number of Users]]-Table2[[#This Row],[Licenses Bought]]),0)</f>
        <v>6</v>
      </c>
      <c r="F1512" s="1">
        <v>44287</v>
      </c>
      <c r="G1512">
        <v>170</v>
      </c>
      <c r="H1512" s="4">
        <v>10</v>
      </c>
      <c r="I1512">
        <f xml:space="preserve"> IF(Table2[[#This Row],[Sales Month]]=MAX(Table2[Sales Month]),Table2[[#This Row],[Upsell $ Per Non-Paying User]]*Table2[[#This Row],[Non-Paying Users]],0)</f>
        <v>0</v>
      </c>
      <c r="J1512" s="7" t="str" cm="1">
        <f t="array" ref="J1512">_xlfn.IFS(Table2[[#This Row],[Current Upsell $ ]]=0,"",Table2[[#This Row],[Current Upsell $ ]]&gt;=400,"High",Table2[[#This Row],[Current Upsell $ ]]&gt;=100,"Medium", Table2[[#This Row],[Current Upsell $ ]]&lt;100,"Low")</f>
        <v/>
      </c>
      <c r="K15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3" spans="1:11" x14ac:dyDescent="0.2">
      <c r="A1513">
        <v>100166</v>
      </c>
      <c r="B1513" t="s">
        <v>0</v>
      </c>
      <c r="C1513">
        <v>17</v>
      </c>
      <c r="D1513">
        <v>21</v>
      </c>
      <c r="E1513">
        <f>IF((Table2[[#This Row],[Number of Users]]-Table2[[#This Row],[Licenses Bought]]) &gt; 0,(Table2[[#This Row],[Number of Users]]-Table2[[#This Row],[Licenses Bought]]),0)</f>
        <v>4</v>
      </c>
      <c r="F1513" s="1">
        <v>44317</v>
      </c>
      <c r="G1513">
        <v>170</v>
      </c>
      <c r="H1513" s="4">
        <v>10</v>
      </c>
      <c r="I1513">
        <f xml:space="preserve"> IF(Table2[[#This Row],[Sales Month]]=MAX(Table2[Sales Month]),Table2[[#This Row],[Upsell $ Per Non-Paying User]]*Table2[[#This Row],[Non-Paying Users]],0)</f>
        <v>0</v>
      </c>
      <c r="J1513" s="7" t="str" cm="1">
        <f t="array" ref="J1513">_xlfn.IFS(Table2[[#This Row],[Current Upsell $ ]]=0,"",Table2[[#This Row],[Current Upsell $ ]]&gt;=400,"High",Table2[[#This Row],[Current Upsell $ ]]&gt;=100,"Medium", Table2[[#This Row],[Current Upsell $ ]]&lt;100,"Low")</f>
        <v/>
      </c>
      <c r="K15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4" spans="1:11" x14ac:dyDescent="0.2">
      <c r="A1514">
        <v>100167</v>
      </c>
      <c r="B1514" t="s">
        <v>3</v>
      </c>
      <c r="C1514">
        <v>0</v>
      </c>
      <c r="D1514">
        <v>77</v>
      </c>
      <c r="E1514">
        <f>IF((Table2[[#This Row],[Number of Users]]-Table2[[#This Row],[Licenses Bought]]) &gt; 0,(Table2[[#This Row],[Number of Users]]-Table2[[#This Row],[Licenses Bought]]),0)</f>
        <v>77</v>
      </c>
      <c r="F1514" s="1">
        <v>44136</v>
      </c>
      <c r="G1514">
        <v>0</v>
      </c>
      <c r="H1514" s="4">
        <v>10</v>
      </c>
      <c r="I1514">
        <f xml:space="preserve"> IF(Table2[[#This Row],[Sales Month]]=MAX(Table2[Sales Month]),Table2[[#This Row],[Upsell $ Per Non-Paying User]]*Table2[[#This Row],[Non-Paying Users]],0)</f>
        <v>0</v>
      </c>
      <c r="J1514" s="7" t="str" cm="1">
        <f t="array" ref="J1514">_xlfn.IFS(Table2[[#This Row],[Current Upsell $ ]]=0,"",Table2[[#This Row],[Current Upsell $ ]]&gt;=400,"High",Table2[[#This Row],[Current Upsell $ ]]&gt;=100,"Medium", Table2[[#This Row],[Current Upsell $ ]]&lt;100,"Low")</f>
        <v/>
      </c>
      <c r="K15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5" spans="1:11" x14ac:dyDescent="0.2">
      <c r="A1515">
        <v>100167</v>
      </c>
      <c r="B1515" t="s">
        <v>2</v>
      </c>
      <c r="C1515">
        <v>80</v>
      </c>
      <c r="D1515">
        <v>74</v>
      </c>
      <c r="E1515">
        <f>IF((Table2[[#This Row],[Number of Users]]-Table2[[#This Row],[Licenses Bought]]) &gt; 0,(Table2[[#This Row],[Number of Users]]-Table2[[#This Row],[Licenses Bought]]),0)</f>
        <v>0</v>
      </c>
      <c r="F1515" s="1">
        <v>44166</v>
      </c>
      <c r="G1515">
        <v>630</v>
      </c>
      <c r="H1515" s="4">
        <v>27</v>
      </c>
      <c r="I1515">
        <f xml:space="preserve"> IF(Table2[[#This Row],[Sales Month]]=MAX(Table2[Sales Month]),Table2[[#This Row],[Upsell $ Per Non-Paying User]]*Table2[[#This Row],[Non-Paying Users]],0)</f>
        <v>0</v>
      </c>
      <c r="J1515" s="7" t="str" cm="1">
        <f t="array" ref="J1515">_xlfn.IFS(Table2[[#This Row],[Current Upsell $ ]]=0,"",Table2[[#This Row],[Current Upsell $ ]]&gt;=400,"High",Table2[[#This Row],[Current Upsell $ ]]&gt;=100,"Medium", Table2[[#This Row],[Current Upsell $ ]]&lt;100,"Low")</f>
        <v/>
      </c>
      <c r="K15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6" spans="1:11" x14ac:dyDescent="0.2">
      <c r="A1516">
        <v>100167</v>
      </c>
      <c r="B1516" t="s">
        <v>2</v>
      </c>
      <c r="C1516">
        <v>80</v>
      </c>
      <c r="D1516">
        <v>95</v>
      </c>
      <c r="E1516">
        <f>IF((Table2[[#This Row],[Number of Users]]-Table2[[#This Row],[Licenses Bought]]) &gt; 0,(Table2[[#This Row],[Number of Users]]-Table2[[#This Row],[Licenses Bought]]),0)</f>
        <v>15</v>
      </c>
      <c r="F1516" s="1">
        <v>44197</v>
      </c>
      <c r="G1516">
        <v>1230</v>
      </c>
      <c r="H1516" s="4">
        <v>27</v>
      </c>
      <c r="I1516">
        <f xml:space="preserve"> IF(Table2[[#This Row],[Sales Month]]=MAX(Table2[Sales Month]),Table2[[#This Row],[Upsell $ Per Non-Paying User]]*Table2[[#This Row],[Non-Paying Users]],0)</f>
        <v>0</v>
      </c>
      <c r="J1516" s="7" t="str" cm="1">
        <f t="array" ref="J1516">_xlfn.IFS(Table2[[#This Row],[Current Upsell $ ]]=0,"",Table2[[#This Row],[Current Upsell $ ]]&gt;=400,"High",Table2[[#This Row],[Current Upsell $ ]]&gt;=100,"Medium", Table2[[#This Row],[Current Upsell $ ]]&lt;100,"Low")</f>
        <v/>
      </c>
      <c r="K15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7" spans="1:11" x14ac:dyDescent="0.2">
      <c r="A1517">
        <v>100167</v>
      </c>
      <c r="B1517" t="s">
        <v>2</v>
      </c>
      <c r="C1517">
        <v>80</v>
      </c>
      <c r="D1517">
        <v>98</v>
      </c>
      <c r="E1517">
        <f>IF((Table2[[#This Row],[Number of Users]]-Table2[[#This Row],[Licenses Bought]]) &gt; 0,(Table2[[#This Row],[Number of Users]]-Table2[[#This Row],[Licenses Bought]]),0)</f>
        <v>18</v>
      </c>
      <c r="F1517" s="1">
        <v>44228</v>
      </c>
      <c r="G1517">
        <v>2400</v>
      </c>
      <c r="H1517" s="4">
        <v>27</v>
      </c>
      <c r="I1517">
        <f xml:space="preserve"> IF(Table2[[#This Row],[Sales Month]]=MAX(Table2[Sales Month]),Table2[[#This Row],[Upsell $ Per Non-Paying User]]*Table2[[#This Row],[Non-Paying Users]],0)</f>
        <v>0</v>
      </c>
      <c r="J1517" s="7" t="str" cm="1">
        <f t="array" ref="J1517">_xlfn.IFS(Table2[[#This Row],[Current Upsell $ ]]=0,"",Table2[[#This Row],[Current Upsell $ ]]&gt;=400,"High",Table2[[#This Row],[Current Upsell $ ]]&gt;=100,"Medium", Table2[[#This Row],[Current Upsell $ ]]&lt;100,"Low")</f>
        <v/>
      </c>
      <c r="K15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8" spans="1:11" x14ac:dyDescent="0.2">
      <c r="A1518">
        <v>100167</v>
      </c>
      <c r="B1518" t="s">
        <v>2</v>
      </c>
      <c r="C1518">
        <v>80</v>
      </c>
      <c r="D1518">
        <v>84</v>
      </c>
      <c r="E1518">
        <f>IF((Table2[[#This Row],[Number of Users]]-Table2[[#This Row],[Licenses Bought]]) &gt; 0,(Table2[[#This Row],[Number of Users]]-Table2[[#This Row],[Licenses Bought]]),0)</f>
        <v>4</v>
      </c>
      <c r="F1518" s="1">
        <v>44256</v>
      </c>
      <c r="G1518">
        <v>2400</v>
      </c>
      <c r="H1518" s="4">
        <v>27</v>
      </c>
      <c r="I1518">
        <f xml:space="preserve"> IF(Table2[[#This Row],[Sales Month]]=MAX(Table2[Sales Month]),Table2[[#This Row],[Upsell $ Per Non-Paying User]]*Table2[[#This Row],[Non-Paying Users]],0)</f>
        <v>0</v>
      </c>
      <c r="J1518" s="7" t="str" cm="1">
        <f t="array" ref="J1518">_xlfn.IFS(Table2[[#This Row],[Current Upsell $ ]]=0,"",Table2[[#This Row],[Current Upsell $ ]]&gt;=400,"High",Table2[[#This Row],[Current Upsell $ ]]&gt;=100,"Medium", Table2[[#This Row],[Current Upsell $ ]]&lt;100,"Low")</f>
        <v/>
      </c>
      <c r="K15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19" spans="1:11" x14ac:dyDescent="0.2">
      <c r="A1519">
        <v>100167</v>
      </c>
      <c r="B1519" t="s">
        <v>2</v>
      </c>
      <c r="C1519">
        <v>80</v>
      </c>
      <c r="D1519">
        <v>86</v>
      </c>
      <c r="E1519">
        <f>IF((Table2[[#This Row],[Number of Users]]-Table2[[#This Row],[Licenses Bought]]) &gt; 0,(Table2[[#This Row],[Number of Users]]-Table2[[#This Row],[Licenses Bought]]),0)</f>
        <v>6</v>
      </c>
      <c r="F1519" s="1">
        <v>44287</v>
      </c>
      <c r="G1519">
        <v>2400</v>
      </c>
      <c r="H1519" s="4">
        <v>27</v>
      </c>
      <c r="I1519">
        <f xml:space="preserve"> IF(Table2[[#This Row],[Sales Month]]=MAX(Table2[Sales Month]),Table2[[#This Row],[Upsell $ Per Non-Paying User]]*Table2[[#This Row],[Non-Paying Users]],0)</f>
        <v>0</v>
      </c>
      <c r="J1519" s="7" t="str" cm="1">
        <f t="array" ref="J1519">_xlfn.IFS(Table2[[#This Row],[Current Upsell $ ]]=0,"",Table2[[#This Row],[Current Upsell $ ]]&gt;=400,"High",Table2[[#This Row],[Current Upsell $ ]]&gt;=100,"Medium", Table2[[#This Row],[Current Upsell $ ]]&lt;100,"Low")</f>
        <v/>
      </c>
      <c r="K15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0" spans="1:11" x14ac:dyDescent="0.2">
      <c r="A1520">
        <v>100167</v>
      </c>
      <c r="B1520" t="s">
        <v>2</v>
      </c>
      <c r="C1520">
        <v>80</v>
      </c>
      <c r="D1520">
        <v>89</v>
      </c>
      <c r="E1520">
        <f>IF((Table2[[#This Row],[Number of Users]]-Table2[[#This Row],[Licenses Bought]]) &gt; 0,(Table2[[#This Row],[Number of Users]]-Table2[[#This Row],[Licenses Bought]]),0)</f>
        <v>9</v>
      </c>
      <c r="F1520" s="1">
        <v>44317</v>
      </c>
      <c r="G1520">
        <v>2400</v>
      </c>
      <c r="H1520" s="4">
        <v>27</v>
      </c>
      <c r="I1520">
        <f xml:space="preserve"> IF(Table2[[#This Row],[Sales Month]]=MAX(Table2[Sales Month]),Table2[[#This Row],[Upsell $ Per Non-Paying User]]*Table2[[#This Row],[Non-Paying Users]],0)</f>
        <v>0</v>
      </c>
      <c r="J1520" s="7" t="str" cm="1">
        <f t="array" ref="J1520">_xlfn.IFS(Table2[[#This Row],[Current Upsell $ ]]=0,"",Table2[[#This Row],[Current Upsell $ ]]&gt;=400,"High",Table2[[#This Row],[Current Upsell $ ]]&gt;=100,"Medium", Table2[[#This Row],[Current Upsell $ ]]&lt;100,"Low")</f>
        <v/>
      </c>
      <c r="K15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1" spans="1:11" x14ac:dyDescent="0.2">
      <c r="A1521">
        <v>100168</v>
      </c>
      <c r="B1521" t="s">
        <v>3</v>
      </c>
      <c r="C1521">
        <v>0</v>
      </c>
      <c r="D1521">
        <v>2</v>
      </c>
      <c r="E1521">
        <f>IF((Table2[[#This Row],[Number of Users]]-Table2[[#This Row],[Licenses Bought]]) &gt; 0,(Table2[[#This Row],[Number of Users]]-Table2[[#This Row],[Licenses Bought]]),0)</f>
        <v>2</v>
      </c>
      <c r="F1521" s="1">
        <v>44136</v>
      </c>
      <c r="G1521">
        <v>0</v>
      </c>
      <c r="H1521" s="4">
        <v>10</v>
      </c>
      <c r="I1521">
        <f xml:space="preserve"> IF(Table2[[#This Row],[Sales Month]]=MAX(Table2[Sales Month]),Table2[[#This Row],[Upsell $ Per Non-Paying User]]*Table2[[#This Row],[Non-Paying Users]],0)</f>
        <v>0</v>
      </c>
      <c r="J1521" s="7" t="str" cm="1">
        <f t="array" ref="J1521">_xlfn.IFS(Table2[[#This Row],[Current Upsell $ ]]=0,"",Table2[[#This Row],[Current Upsell $ ]]&gt;=400,"High",Table2[[#This Row],[Current Upsell $ ]]&gt;=100,"Medium", Table2[[#This Row],[Current Upsell $ ]]&lt;100,"Low")</f>
        <v/>
      </c>
      <c r="K15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2" spans="1:11" x14ac:dyDescent="0.2">
      <c r="A1522">
        <v>100168</v>
      </c>
      <c r="B1522" t="s">
        <v>3</v>
      </c>
      <c r="C1522">
        <v>0</v>
      </c>
      <c r="D1522">
        <v>1</v>
      </c>
      <c r="E1522">
        <f>IF((Table2[[#This Row],[Number of Users]]-Table2[[#This Row],[Licenses Bought]]) &gt; 0,(Table2[[#This Row],[Number of Users]]-Table2[[#This Row],[Licenses Bought]]),0)</f>
        <v>1</v>
      </c>
      <c r="F1522" s="1">
        <v>44166</v>
      </c>
      <c r="G1522">
        <v>0</v>
      </c>
      <c r="H1522" s="4">
        <v>10</v>
      </c>
      <c r="I1522">
        <f xml:space="preserve"> IF(Table2[[#This Row],[Sales Month]]=MAX(Table2[Sales Month]),Table2[[#This Row],[Upsell $ Per Non-Paying User]]*Table2[[#This Row],[Non-Paying Users]],0)</f>
        <v>0</v>
      </c>
      <c r="J1522" s="7" t="str" cm="1">
        <f t="array" ref="J1522">_xlfn.IFS(Table2[[#This Row],[Current Upsell $ ]]=0,"",Table2[[#This Row],[Current Upsell $ ]]&gt;=400,"High",Table2[[#This Row],[Current Upsell $ ]]&gt;=100,"Medium", Table2[[#This Row],[Current Upsell $ ]]&lt;100,"Low")</f>
        <v/>
      </c>
      <c r="K15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3" spans="1:11" x14ac:dyDescent="0.2">
      <c r="A1523">
        <v>100169</v>
      </c>
      <c r="B1523" t="s">
        <v>3</v>
      </c>
      <c r="C1523">
        <v>0</v>
      </c>
      <c r="D1523">
        <v>2</v>
      </c>
      <c r="E1523">
        <f>IF((Table2[[#This Row],[Number of Users]]-Table2[[#This Row],[Licenses Bought]]) &gt; 0,(Table2[[#This Row],[Number of Users]]-Table2[[#This Row],[Licenses Bought]]),0)</f>
        <v>2</v>
      </c>
      <c r="F1523" s="1">
        <v>44136</v>
      </c>
      <c r="G1523">
        <v>0</v>
      </c>
      <c r="H1523" s="4">
        <v>10</v>
      </c>
      <c r="I1523">
        <f xml:space="preserve"> IF(Table2[[#This Row],[Sales Month]]=MAX(Table2[Sales Month]),Table2[[#This Row],[Upsell $ Per Non-Paying User]]*Table2[[#This Row],[Non-Paying Users]],0)</f>
        <v>0</v>
      </c>
      <c r="J1523" s="7" t="str" cm="1">
        <f t="array" ref="J1523">_xlfn.IFS(Table2[[#This Row],[Current Upsell $ ]]=0,"",Table2[[#This Row],[Current Upsell $ ]]&gt;=400,"High",Table2[[#This Row],[Current Upsell $ ]]&gt;=100,"Medium", Table2[[#This Row],[Current Upsell $ ]]&lt;100,"Low")</f>
        <v/>
      </c>
      <c r="K15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4" spans="1:11" x14ac:dyDescent="0.2">
      <c r="A1524">
        <v>100169</v>
      </c>
      <c r="B1524" t="s">
        <v>0</v>
      </c>
      <c r="C1524">
        <v>1</v>
      </c>
      <c r="D1524">
        <v>2</v>
      </c>
      <c r="E1524">
        <f>IF((Table2[[#This Row],[Number of Users]]-Table2[[#This Row],[Licenses Bought]]) &gt; 0,(Table2[[#This Row],[Number of Users]]-Table2[[#This Row],[Licenses Bought]]),0)</f>
        <v>1</v>
      </c>
      <c r="F1524" s="1">
        <v>44166</v>
      </c>
      <c r="G1524">
        <v>10</v>
      </c>
      <c r="H1524" s="4">
        <v>10</v>
      </c>
      <c r="I1524">
        <f xml:space="preserve"> IF(Table2[[#This Row],[Sales Month]]=MAX(Table2[Sales Month]),Table2[[#This Row],[Upsell $ Per Non-Paying User]]*Table2[[#This Row],[Non-Paying Users]],0)</f>
        <v>0</v>
      </c>
      <c r="J1524" s="7" t="str" cm="1">
        <f t="array" ref="J1524">_xlfn.IFS(Table2[[#This Row],[Current Upsell $ ]]=0,"",Table2[[#This Row],[Current Upsell $ ]]&gt;=400,"High",Table2[[#This Row],[Current Upsell $ ]]&gt;=100,"Medium", Table2[[#This Row],[Current Upsell $ ]]&lt;100,"Low")</f>
        <v/>
      </c>
      <c r="K15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5" spans="1:11" x14ac:dyDescent="0.2">
      <c r="A1525">
        <v>100169</v>
      </c>
      <c r="B1525" t="s">
        <v>0</v>
      </c>
      <c r="C1525">
        <v>1</v>
      </c>
      <c r="D1525">
        <v>1</v>
      </c>
      <c r="E1525">
        <f>IF((Table2[[#This Row],[Number of Users]]-Table2[[#This Row],[Licenses Bought]]) &gt; 0,(Table2[[#This Row],[Number of Users]]-Table2[[#This Row],[Licenses Bought]]),0)</f>
        <v>0</v>
      </c>
      <c r="F1525" s="1">
        <v>44197</v>
      </c>
      <c r="G1525">
        <v>10</v>
      </c>
      <c r="H1525" s="4">
        <v>10</v>
      </c>
      <c r="I1525">
        <f xml:space="preserve"> IF(Table2[[#This Row],[Sales Month]]=MAX(Table2[Sales Month]),Table2[[#This Row],[Upsell $ Per Non-Paying User]]*Table2[[#This Row],[Non-Paying Users]],0)</f>
        <v>0</v>
      </c>
      <c r="J1525" s="7" t="str" cm="1">
        <f t="array" ref="J1525">_xlfn.IFS(Table2[[#This Row],[Current Upsell $ ]]=0,"",Table2[[#This Row],[Current Upsell $ ]]&gt;=400,"High",Table2[[#This Row],[Current Upsell $ ]]&gt;=100,"Medium", Table2[[#This Row],[Current Upsell $ ]]&lt;100,"Low")</f>
        <v/>
      </c>
      <c r="K15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6" spans="1:11" x14ac:dyDescent="0.2">
      <c r="A1526">
        <v>100169</v>
      </c>
      <c r="B1526" t="s">
        <v>0</v>
      </c>
      <c r="C1526">
        <v>1</v>
      </c>
      <c r="D1526">
        <v>2</v>
      </c>
      <c r="E1526">
        <f>IF((Table2[[#This Row],[Number of Users]]-Table2[[#This Row],[Licenses Bought]]) &gt; 0,(Table2[[#This Row],[Number of Users]]-Table2[[#This Row],[Licenses Bought]]),0)</f>
        <v>1</v>
      </c>
      <c r="F1526" s="1">
        <v>44228</v>
      </c>
      <c r="G1526">
        <v>10</v>
      </c>
      <c r="H1526" s="4">
        <v>10</v>
      </c>
      <c r="I1526">
        <f xml:space="preserve"> IF(Table2[[#This Row],[Sales Month]]=MAX(Table2[Sales Month]),Table2[[#This Row],[Upsell $ Per Non-Paying User]]*Table2[[#This Row],[Non-Paying Users]],0)</f>
        <v>0</v>
      </c>
      <c r="J1526" s="7" t="str" cm="1">
        <f t="array" ref="J1526">_xlfn.IFS(Table2[[#This Row],[Current Upsell $ ]]=0,"",Table2[[#This Row],[Current Upsell $ ]]&gt;=400,"High",Table2[[#This Row],[Current Upsell $ ]]&gt;=100,"Medium", Table2[[#This Row],[Current Upsell $ ]]&lt;100,"Low")</f>
        <v/>
      </c>
      <c r="K15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7" spans="1:11" x14ac:dyDescent="0.2">
      <c r="A1527">
        <v>100169</v>
      </c>
      <c r="B1527" t="s">
        <v>0</v>
      </c>
      <c r="C1527">
        <v>1</v>
      </c>
      <c r="D1527">
        <v>1</v>
      </c>
      <c r="E1527">
        <f>IF((Table2[[#This Row],[Number of Users]]-Table2[[#This Row],[Licenses Bought]]) &gt; 0,(Table2[[#This Row],[Number of Users]]-Table2[[#This Row],[Licenses Bought]]),0)</f>
        <v>0</v>
      </c>
      <c r="F1527" s="1">
        <v>44256</v>
      </c>
      <c r="G1527">
        <v>10</v>
      </c>
      <c r="H1527" s="4">
        <v>10</v>
      </c>
      <c r="I1527">
        <f xml:space="preserve"> IF(Table2[[#This Row],[Sales Month]]=MAX(Table2[Sales Month]),Table2[[#This Row],[Upsell $ Per Non-Paying User]]*Table2[[#This Row],[Non-Paying Users]],0)</f>
        <v>0</v>
      </c>
      <c r="J1527" s="7" t="str" cm="1">
        <f t="array" ref="J1527">_xlfn.IFS(Table2[[#This Row],[Current Upsell $ ]]=0,"",Table2[[#This Row],[Current Upsell $ ]]&gt;=400,"High",Table2[[#This Row],[Current Upsell $ ]]&gt;=100,"Medium", Table2[[#This Row],[Current Upsell $ ]]&lt;100,"Low")</f>
        <v/>
      </c>
      <c r="K15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8" spans="1:11" x14ac:dyDescent="0.2">
      <c r="A1528">
        <v>100169</v>
      </c>
      <c r="B1528" t="s">
        <v>0</v>
      </c>
      <c r="C1528">
        <v>1</v>
      </c>
      <c r="D1528">
        <v>2</v>
      </c>
      <c r="E1528">
        <f>IF((Table2[[#This Row],[Number of Users]]-Table2[[#This Row],[Licenses Bought]]) &gt; 0,(Table2[[#This Row],[Number of Users]]-Table2[[#This Row],[Licenses Bought]]),0)</f>
        <v>1</v>
      </c>
      <c r="F1528" s="1">
        <v>44287</v>
      </c>
      <c r="G1528">
        <v>10</v>
      </c>
      <c r="H1528" s="4">
        <v>10</v>
      </c>
      <c r="I1528">
        <f xml:space="preserve"> IF(Table2[[#This Row],[Sales Month]]=MAX(Table2[Sales Month]),Table2[[#This Row],[Upsell $ Per Non-Paying User]]*Table2[[#This Row],[Non-Paying Users]],0)</f>
        <v>0</v>
      </c>
      <c r="J1528" s="7" t="str" cm="1">
        <f t="array" ref="J1528">_xlfn.IFS(Table2[[#This Row],[Current Upsell $ ]]=0,"",Table2[[#This Row],[Current Upsell $ ]]&gt;=400,"High",Table2[[#This Row],[Current Upsell $ ]]&gt;=100,"Medium", Table2[[#This Row],[Current Upsell $ ]]&lt;100,"Low")</f>
        <v/>
      </c>
      <c r="K15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29" spans="1:11" x14ac:dyDescent="0.2">
      <c r="A1529">
        <v>100169</v>
      </c>
      <c r="B1529" t="s">
        <v>0</v>
      </c>
      <c r="C1529">
        <v>1</v>
      </c>
      <c r="D1529">
        <v>2</v>
      </c>
      <c r="E1529">
        <f>IF((Table2[[#This Row],[Number of Users]]-Table2[[#This Row],[Licenses Bought]]) &gt; 0,(Table2[[#This Row],[Number of Users]]-Table2[[#This Row],[Licenses Bought]]),0)</f>
        <v>1</v>
      </c>
      <c r="F1529" s="1">
        <v>44317</v>
      </c>
      <c r="G1529">
        <v>10</v>
      </c>
      <c r="H1529" s="4">
        <v>10</v>
      </c>
      <c r="I1529">
        <f xml:space="preserve"> IF(Table2[[#This Row],[Sales Month]]=MAX(Table2[Sales Month]),Table2[[#This Row],[Upsell $ Per Non-Paying User]]*Table2[[#This Row],[Non-Paying Users]],0)</f>
        <v>0</v>
      </c>
      <c r="J1529" s="7" t="str" cm="1">
        <f t="array" ref="J1529">_xlfn.IFS(Table2[[#This Row],[Current Upsell $ ]]=0,"",Table2[[#This Row],[Current Upsell $ ]]&gt;=400,"High",Table2[[#This Row],[Current Upsell $ ]]&gt;=100,"Medium", Table2[[#This Row],[Current Upsell $ ]]&lt;100,"Low")</f>
        <v/>
      </c>
      <c r="K15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0" spans="1:11" x14ac:dyDescent="0.2">
      <c r="A1530">
        <v>100170</v>
      </c>
      <c r="B1530" t="s">
        <v>3</v>
      </c>
      <c r="C1530">
        <v>0</v>
      </c>
      <c r="D1530">
        <v>2</v>
      </c>
      <c r="E1530">
        <f>IF((Table2[[#This Row],[Number of Users]]-Table2[[#This Row],[Licenses Bought]]) &gt; 0,(Table2[[#This Row],[Number of Users]]-Table2[[#This Row],[Licenses Bought]]),0)</f>
        <v>2</v>
      </c>
      <c r="F1530" s="1">
        <v>44136</v>
      </c>
      <c r="G1530">
        <v>0</v>
      </c>
      <c r="H1530" s="4">
        <v>10</v>
      </c>
      <c r="I1530">
        <f xml:space="preserve"> IF(Table2[[#This Row],[Sales Month]]=MAX(Table2[Sales Month]),Table2[[#This Row],[Upsell $ Per Non-Paying User]]*Table2[[#This Row],[Non-Paying Users]],0)</f>
        <v>0</v>
      </c>
      <c r="J1530" s="7" t="str" cm="1">
        <f t="array" ref="J1530">_xlfn.IFS(Table2[[#This Row],[Current Upsell $ ]]=0,"",Table2[[#This Row],[Current Upsell $ ]]&gt;=400,"High",Table2[[#This Row],[Current Upsell $ ]]&gt;=100,"Medium", Table2[[#This Row],[Current Upsell $ ]]&lt;100,"Low")</f>
        <v/>
      </c>
      <c r="K15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1" spans="1:11" x14ac:dyDescent="0.2">
      <c r="A1531">
        <v>100170</v>
      </c>
      <c r="B1531" t="s">
        <v>0</v>
      </c>
      <c r="C1531">
        <v>1</v>
      </c>
      <c r="D1531">
        <v>2</v>
      </c>
      <c r="E1531">
        <f>IF((Table2[[#This Row],[Number of Users]]-Table2[[#This Row],[Licenses Bought]]) &gt; 0,(Table2[[#This Row],[Number of Users]]-Table2[[#This Row],[Licenses Bought]]),0)</f>
        <v>1</v>
      </c>
      <c r="F1531" s="1">
        <v>44166</v>
      </c>
      <c r="G1531">
        <v>10</v>
      </c>
      <c r="H1531" s="4">
        <v>10</v>
      </c>
      <c r="I1531">
        <f xml:space="preserve"> IF(Table2[[#This Row],[Sales Month]]=MAX(Table2[Sales Month]),Table2[[#This Row],[Upsell $ Per Non-Paying User]]*Table2[[#This Row],[Non-Paying Users]],0)</f>
        <v>0</v>
      </c>
      <c r="J1531" s="7" t="str" cm="1">
        <f t="array" ref="J1531">_xlfn.IFS(Table2[[#This Row],[Current Upsell $ ]]=0,"",Table2[[#This Row],[Current Upsell $ ]]&gt;=400,"High",Table2[[#This Row],[Current Upsell $ ]]&gt;=100,"Medium", Table2[[#This Row],[Current Upsell $ ]]&lt;100,"Low")</f>
        <v/>
      </c>
      <c r="K15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2" spans="1:11" x14ac:dyDescent="0.2">
      <c r="A1532">
        <v>100170</v>
      </c>
      <c r="B1532" t="s">
        <v>0</v>
      </c>
      <c r="C1532">
        <v>1</v>
      </c>
      <c r="D1532">
        <v>2</v>
      </c>
      <c r="E1532">
        <f>IF((Table2[[#This Row],[Number of Users]]-Table2[[#This Row],[Licenses Bought]]) &gt; 0,(Table2[[#This Row],[Number of Users]]-Table2[[#This Row],[Licenses Bought]]),0)</f>
        <v>1</v>
      </c>
      <c r="F1532" s="1">
        <v>44197</v>
      </c>
      <c r="G1532">
        <v>10</v>
      </c>
      <c r="H1532" s="4">
        <v>10</v>
      </c>
      <c r="I1532">
        <f xml:space="preserve"> IF(Table2[[#This Row],[Sales Month]]=MAX(Table2[Sales Month]),Table2[[#This Row],[Upsell $ Per Non-Paying User]]*Table2[[#This Row],[Non-Paying Users]],0)</f>
        <v>0</v>
      </c>
      <c r="J1532" s="7" t="str" cm="1">
        <f t="array" ref="J1532">_xlfn.IFS(Table2[[#This Row],[Current Upsell $ ]]=0,"",Table2[[#This Row],[Current Upsell $ ]]&gt;=400,"High",Table2[[#This Row],[Current Upsell $ ]]&gt;=100,"Medium", Table2[[#This Row],[Current Upsell $ ]]&lt;100,"Low")</f>
        <v/>
      </c>
      <c r="K15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3" spans="1:11" x14ac:dyDescent="0.2">
      <c r="A1533">
        <v>100170</v>
      </c>
      <c r="B1533" t="s">
        <v>0</v>
      </c>
      <c r="C1533">
        <v>1</v>
      </c>
      <c r="D1533">
        <v>2</v>
      </c>
      <c r="E1533">
        <f>IF((Table2[[#This Row],[Number of Users]]-Table2[[#This Row],[Licenses Bought]]) &gt; 0,(Table2[[#This Row],[Number of Users]]-Table2[[#This Row],[Licenses Bought]]),0)</f>
        <v>1</v>
      </c>
      <c r="F1533" s="1">
        <v>44228</v>
      </c>
      <c r="G1533">
        <v>10</v>
      </c>
      <c r="H1533" s="4">
        <v>10</v>
      </c>
      <c r="I1533">
        <f xml:space="preserve"> IF(Table2[[#This Row],[Sales Month]]=MAX(Table2[Sales Month]),Table2[[#This Row],[Upsell $ Per Non-Paying User]]*Table2[[#This Row],[Non-Paying Users]],0)</f>
        <v>0</v>
      </c>
      <c r="J1533" s="7" t="str" cm="1">
        <f t="array" ref="J1533">_xlfn.IFS(Table2[[#This Row],[Current Upsell $ ]]=0,"",Table2[[#This Row],[Current Upsell $ ]]&gt;=400,"High",Table2[[#This Row],[Current Upsell $ ]]&gt;=100,"Medium", Table2[[#This Row],[Current Upsell $ ]]&lt;100,"Low")</f>
        <v/>
      </c>
      <c r="K15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4" spans="1:11" x14ac:dyDescent="0.2">
      <c r="A1534">
        <v>100170</v>
      </c>
      <c r="B1534" t="s">
        <v>0</v>
      </c>
      <c r="C1534">
        <v>1</v>
      </c>
      <c r="D1534">
        <v>2</v>
      </c>
      <c r="E1534">
        <f>IF((Table2[[#This Row],[Number of Users]]-Table2[[#This Row],[Licenses Bought]]) &gt; 0,(Table2[[#This Row],[Number of Users]]-Table2[[#This Row],[Licenses Bought]]),0)</f>
        <v>1</v>
      </c>
      <c r="F1534" s="1">
        <v>44256</v>
      </c>
      <c r="G1534">
        <v>10</v>
      </c>
      <c r="H1534" s="4">
        <v>10</v>
      </c>
      <c r="I1534">
        <f xml:space="preserve"> IF(Table2[[#This Row],[Sales Month]]=MAX(Table2[Sales Month]),Table2[[#This Row],[Upsell $ Per Non-Paying User]]*Table2[[#This Row],[Non-Paying Users]],0)</f>
        <v>0</v>
      </c>
      <c r="J1534" s="7" t="str" cm="1">
        <f t="array" ref="J1534">_xlfn.IFS(Table2[[#This Row],[Current Upsell $ ]]=0,"",Table2[[#This Row],[Current Upsell $ ]]&gt;=400,"High",Table2[[#This Row],[Current Upsell $ ]]&gt;=100,"Medium", Table2[[#This Row],[Current Upsell $ ]]&lt;100,"Low")</f>
        <v/>
      </c>
      <c r="K15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5" spans="1:11" x14ac:dyDescent="0.2">
      <c r="A1535">
        <v>100170</v>
      </c>
      <c r="B1535" t="s">
        <v>0</v>
      </c>
      <c r="C1535">
        <v>1</v>
      </c>
      <c r="D1535">
        <v>2</v>
      </c>
      <c r="E1535">
        <f>IF((Table2[[#This Row],[Number of Users]]-Table2[[#This Row],[Licenses Bought]]) &gt; 0,(Table2[[#This Row],[Number of Users]]-Table2[[#This Row],[Licenses Bought]]),0)</f>
        <v>1</v>
      </c>
      <c r="F1535" s="1">
        <v>44287</v>
      </c>
      <c r="G1535">
        <v>10</v>
      </c>
      <c r="H1535" s="4">
        <v>10</v>
      </c>
      <c r="I1535">
        <f xml:space="preserve"> IF(Table2[[#This Row],[Sales Month]]=MAX(Table2[Sales Month]),Table2[[#This Row],[Upsell $ Per Non-Paying User]]*Table2[[#This Row],[Non-Paying Users]],0)</f>
        <v>0</v>
      </c>
      <c r="J1535" s="7" t="str" cm="1">
        <f t="array" ref="J1535">_xlfn.IFS(Table2[[#This Row],[Current Upsell $ ]]=0,"",Table2[[#This Row],[Current Upsell $ ]]&gt;=400,"High",Table2[[#This Row],[Current Upsell $ ]]&gt;=100,"Medium", Table2[[#This Row],[Current Upsell $ ]]&lt;100,"Low")</f>
        <v/>
      </c>
      <c r="K15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6" spans="1:11" x14ac:dyDescent="0.2">
      <c r="A1536">
        <v>100170</v>
      </c>
      <c r="B1536" t="s">
        <v>0</v>
      </c>
      <c r="C1536">
        <v>1</v>
      </c>
      <c r="D1536">
        <v>2</v>
      </c>
      <c r="E1536">
        <f>IF((Table2[[#This Row],[Number of Users]]-Table2[[#This Row],[Licenses Bought]]) &gt; 0,(Table2[[#This Row],[Number of Users]]-Table2[[#This Row],[Licenses Bought]]),0)</f>
        <v>1</v>
      </c>
      <c r="F1536" s="1">
        <v>44317</v>
      </c>
      <c r="G1536">
        <v>10</v>
      </c>
      <c r="H1536" s="4">
        <v>10</v>
      </c>
      <c r="I1536">
        <f xml:space="preserve"> IF(Table2[[#This Row],[Sales Month]]=MAX(Table2[Sales Month]),Table2[[#This Row],[Upsell $ Per Non-Paying User]]*Table2[[#This Row],[Non-Paying Users]],0)</f>
        <v>0</v>
      </c>
      <c r="J1536" s="7" t="str" cm="1">
        <f t="array" ref="J1536">_xlfn.IFS(Table2[[#This Row],[Current Upsell $ ]]=0,"",Table2[[#This Row],[Current Upsell $ ]]&gt;=400,"High",Table2[[#This Row],[Current Upsell $ ]]&gt;=100,"Medium", Table2[[#This Row],[Current Upsell $ ]]&lt;100,"Low")</f>
        <v/>
      </c>
      <c r="K15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7" spans="1:11" x14ac:dyDescent="0.2">
      <c r="A1537">
        <v>100171</v>
      </c>
      <c r="B1537" t="s">
        <v>3</v>
      </c>
      <c r="C1537">
        <v>0</v>
      </c>
      <c r="D1537">
        <v>51</v>
      </c>
      <c r="E1537">
        <f>IF((Table2[[#This Row],[Number of Users]]-Table2[[#This Row],[Licenses Bought]]) &gt; 0,(Table2[[#This Row],[Number of Users]]-Table2[[#This Row],[Licenses Bought]]),0)</f>
        <v>51</v>
      </c>
      <c r="F1537" s="1">
        <v>44166</v>
      </c>
      <c r="G1537">
        <v>0</v>
      </c>
      <c r="H1537" s="4">
        <v>10</v>
      </c>
      <c r="I1537">
        <f xml:space="preserve"> IF(Table2[[#This Row],[Sales Month]]=MAX(Table2[Sales Month]),Table2[[#This Row],[Upsell $ Per Non-Paying User]]*Table2[[#This Row],[Non-Paying Users]],0)</f>
        <v>0</v>
      </c>
      <c r="J1537" s="7" t="str" cm="1">
        <f t="array" ref="J1537">_xlfn.IFS(Table2[[#This Row],[Current Upsell $ ]]=0,"",Table2[[#This Row],[Current Upsell $ ]]&gt;=400,"High",Table2[[#This Row],[Current Upsell $ ]]&gt;=100,"Medium", Table2[[#This Row],[Current Upsell $ ]]&lt;100,"Low")</f>
        <v/>
      </c>
      <c r="K15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8" spans="1:11" x14ac:dyDescent="0.2">
      <c r="A1538">
        <v>100171</v>
      </c>
      <c r="B1538" t="s">
        <v>0</v>
      </c>
      <c r="C1538">
        <v>15</v>
      </c>
      <c r="D1538">
        <v>61</v>
      </c>
      <c r="E1538">
        <f>IF((Table2[[#This Row],[Number of Users]]-Table2[[#This Row],[Licenses Bought]]) &gt; 0,(Table2[[#This Row],[Number of Users]]-Table2[[#This Row],[Licenses Bought]]),0)</f>
        <v>46</v>
      </c>
      <c r="F1538" s="1">
        <v>44197</v>
      </c>
      <c r="G1538">
        <v>150</v>
      </c>
      <c r="H1538" s="4">
        <v>10</v>
      </c>
      <c r="I1538">
        <f xml:space="preserve"> IF(Table2[[#This Row],[Sales Month]]=MAX(Table2[Sales Month]),Table2[[#This Row],[Upsell $ Per Non-Paying User]]*Table2[[#This Row],[Non-Paying Users]],0)</f>
        <v>0</v>
      </c>
      <c r="J1538" s="7" t="str" cm="1">
        <f t="array" ref="J1538">_xlfn.IFS(Table2[[#This Row],[Current Upsell $ ]]=0,"",Table2[[#This Row],[Current Upsell $ ]]&gt;=400,"High",Table2[[#This Row],[Current Upsell $ ]]&gt;=100,"Medium", Table2[[#This Row],[Current Upsell $ ]]&lt;100,"Low")</f>
        <v/>
      </c>
      <c r="K15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39" spans="1:11" x14ac:dyDescent="0.2">
      <c r="A1539">
        <v>100171</v>
      </c>
      <c r="B1539" t="s">
        <v>0</v>
      </c>
      <c r="C1539">
        <v>35</v>
      </c>
      <c r="D1539">
        <v>45</v>
      </c>
      <c r="E1539">
        <f>IF((Table2[[#This Row],[Number of Users]]-Table2[[#This Row],[Licenses Bought]]) &gt; 0,(Table2[[#This Row],[Number of Users]]-Table2[[#This Row],[Licenses Bought]]),0)</f>
        <v>10</v>
      </c>
      <c r="F1539" s="1">
        <v>44228</v>
      </c>
      <c r="G1539">
        <v>350</v>
      </c>
      <c r="H1539" s="4">
        <v>10</v>
      </c>
      <c r="I1539">
        <f xml:space="preserve"> IF(Table2[[#This Row],[Sales Month]]=MAX(Table2[Sales Month]),Table2[[#This Row],[Upsell $ Per Non-Paying User]]*Table2[[#This Row],[Non-Paying Users]],0)</f>
        <v>0</v>
      </c>
      <c r="J1539" s="7" t="str" cm="1">
        <f t="array" ref="J1539">_xlfn.IFS(Table2[[#This Row],[Current Upsell $ ]]=0,"",Table2[[#This Row],[Current Upsell $ ]]&gt;=400,"High",Table2[[#This Row],[Current Upsell $ ]]&gt;=100,"Medium", Table2[[#This Row],[Current Upsell $ ]]&lt;100,"Low")</f>
        <v/>
      </c>
      <c r="K15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0" spans="1:11" x14ac:dyDescent="0.2">
      <c r="A1540">
        <v>100171</v>
      </c>
      <c r="B1540" t="s">
        <v>0</v>
      </c>
      <c r="C1540">
        <v>34</v>
      </c>
      <c r="D1540">
        <v>56</v>
      </c>
      <c r="E1540">
        <f>IF((Table2[[#This Row],[Number of Users]]-Table2[[#This Row],[Licenses Bought]]) &gt; 0,(Table2[[#This Row],[Number of Users]]-Table2[[#This Row],[Licenses Bought]]),0)</f>
        <v>22</v>
      </c>
      <c r="F1540" s="1">
        <v>44256</v>
      </c>
      <c r="G1540">
        <v>340</v>
      </c>
      <c r="H1540" s="4">
        <v>10</v>
      </c>
      <c r="I1540">
        <f xml:space="preserve"> IF(Table2[[#This Row],[Sales Month]]=MAX(Table2[Sales Month]),Table2[[#This Row],[Upsell $ Per Non-Paying User]]*Table2[[#This Row],[Non-Paying Users]],0)</f>
        <v>0</v>
      </c>
      <c r="J1540" s="7" t="str" cm="1">
        <f t="array" ref="J1540">_xlfn.IFS(Table2[[#This Row],[Current Upsell $ ]]=0,"",Table2[[#This Row],[Current Upsell $ ]]&gt;=400,"High",Table2[[#This Row],[Current Upsell $ ]]&gt;=100,"Medium", Table2[[#This Row],[Current Upsell $ ]]&lt;100,"Low")</f>
        <v/>
      </c>
      <c r="K15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1" spans="1:11" x14ac:dyDescent="0.2">
      <c r="A1541">
        <v>100171</v>
      </c>
      <c r="B1541" t="s">
        <v>0</v>
      </c>
      <c r="C1541">
        <v>43</v>
      </c>
      <c r="D1541">
        <v>53</v>
      </c>
      <c r="E1541">
        <f>IF((Table2[[#This Row],[Number of Users]]-Table2[[#This Row],[Licenses Bought]]) &gt; 0,(Table2[[#This Row],[Number of Users]]-Table2[[#This Row],[Licenses Bought]]),0)</f>
        <v>10</v>
      </c>
      <c r="F1541" s="1">
        <v>44287</v>
      </c>
      <c r="G1541">
        <v>430</v>
      </c>
      <c r="H1541" s="4">
        <v>10</v>
      </c>
      <c r="I1541">
        <f xml:space="preserve"> IF(Table2[[#This Row],[Sales Month]]=MAX(Table2[Sales Month]),Table2[[#This Row],[Upsell $ Per Non-Paying User]]*Table2[[#This Row],[Non-Paying Users]],0)</f>
        <v>0</v>
      </c>
      <c r="J1541" s="7" t="str" cm="1">
        <f t="array" ref="J1541">_xlfn.IFS(Table2[[#This Row],[Current Upsell $ ]]=0,"",Table2[[#This Row],[Current Upsell $ ]]&gt;=400,"High",Table2[[#This Row],[Current Upsell $ ]]&gt;=100,"Medium", Table2[[#This Row],[Current Upsell $ ]]&lt;100,"Low")</f>
        <v/>
      </c>
      <c r="K15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2" spans="1:11" x14ac:dyDescent="0.2">
      <c r="A1542">
        <v>100171</v>
      </c>
      <c r="B1542" t="s">
        <v>0</v>
      </c>
      <c r="C1542">
        <v>43</v>
      </c>
      <c r="D1542">
        <v>50</v>
      </c>
      <c r="E1542">
        <f>IF((Table2[[#This Row],[Number of Users]]-Table2[[#This Row],[Licenses Bought]]) &gt; 0,(Table2[[#This Row],[Number of Users]]-Table2[[#This Row],[Licenses Bought]]),0)</f>
        <v>7</v>
      </c>
      <c r="F1542" s="1">
        <v>44317</v>
      </c>
      <c r="G1542">
        <v>430</v>
      </c>
      <c r="H1542" s="4">
        <v>10</v>
      </c>
      <c r="I1542">
        <f xml:space="preserve"> IF(Table2[[#This Row],[Sales Month]]=MAX(Table2[Sales Month]),Table2[[#This Row],[Upsell $ Per Non-Paying User]]*Table2[[#This Row],[Non-Paying Users]],0)</f>
        <v>0</v>
      </c>
      <c r="J1542" s="7" t="str" cm="1">
        <f t="array" ref="J1542">_xlfn.IFS(Table2[[#This Row],[Current Upsell $ ]]=0,"",Table2[[#This Row],[Current Upsell $ ]]&gt;=400,"High",Table2[[#This Row],[Current Upsell $ ]]&gt;=100,"Medium", Table2[[#This Row],[Current Upsell $ ]]&lt;100,"Low")</f>
        <v/>
      </c>
      <c r="K15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3" spans="1:11" x14ac:dyDescent="0.2">
      <c r="A1543">
        <v>100171</v>
      </c>
      <c r="B1543" t="s">
        <v>0</v>
      </c>
      <c r="C1543">
        <v>43</v>
      </c>
      <c r="D1543">
        <v>41</v>
      </c>
      <c r="E1543">
        <f>IF((Table2[[#This Row],[Number of Users]]-Table2[[#This Row],[Licenses Bought]]) &gt; 0,(Table2[[#This Row],[Number of Users]]-Table2[[#This Row],[Licenses Bought]]),0)</f>
        <v>0</v>
      </c>
      <c r="F1543" s="1">
        <v>44348</v>
      </c>
      <c r="G1543">
        <v>430</v>
      </c>
      <c r="H1543" s="4">
        <v>10</v>
      </c>
      <c r="I1543">
        <f xml:space="preserve"> IF(Table2[[#This Row],[Sales Month]]=MAX(Table2[Sales Month]),Table2[[#This Row],[Upsell $ Per Non-Paying User]]*Table2[[#This Row],[Non-Paying Users]],0)</f>
        <v>0</v>
      </c>
      <c r="J1543" s="7" t="str" cm="1">
        <f t="array" ref="J1543">_xlfn.IFS(Table2[[#This Row],[Current Upsell $ ]]=0,"",Table2[[#This Row],[Current Upsell $ ]]&gt;=400,"High",Table2[[#This Row],[Current Upsell $ ]]&gt;=100,"Medium", Table2[[#This Row],[Current Upsell $ ]]&lt;100,"Low")</f>
        <v/>
      </c>
      <c r="K15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4" spans="1:11" x14ac:dyDescent="0.2">
      <c r="A1544">
        <v>100172</v>
      </c>
      <c r="B1544" t="s">
        <v>3</v>
      </c>
      <c r="C1544">
        <v>0</v>
      </c>
      <c r="D1544">
        <v>14</v>
      </c>
      <c r="E1544">
        <f>IF((Table2[[#This Row],[Number of Users]]-Table2[[#This Row],[Licenses Bought]]) &gt; 0,(Table2[[#This Row],[Number of Users]]-Table2[[#This Row],[Licenses Bought]]),0)</f>
        <v>14</v>
      </c>
      <c r="F1544" s="1">
        <v>44166</v>
      </c>
      <c r="G1544">
        <v>0</v>
      </c>
      <c r="H1544" s="4">
        <v>10</v>
      </c>
      <c r="I1544">
        <f xml:space="preserve"> IF(Table2[[#This Row],[Sales Month]]=MAX(Table2[Sales Month]),Table2[[#This Row],[Upsell $ Per Non-Paying User]]*Table2[[#This Row],[Non-Paying Users]],0)</f>
        <v>0</v>
      </c>
      <c r="J1544" s="7" t="str" cm="1">
        <f t="array" ref="J1544">_xlfn.IFS(Table2[[#This Row],[Current Upsell $ ]]=0,"",Table2[[#This Row],[Current Upsell $ ]]&gt;=400,"High",Table2[[#This Row],[Current Upsell $ ]]&gt;=100,"Medium", Table2[[#This Row],[Current Upsell $ ]]&lt;100,"Low")</f>
        <v/>
      </c>
      <c r="K15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5" spans="1:11" x14ac:dyDescent="0.2">
      <c r="A1545">
        <v>100172</v>
      </c>
      <c r="B1545" t="s">
        <v>1</v>
      </c>
      <c r="C1545">
        <v>4</v>
      </c>
      <c r="D1545">
        <v>11</v>
      </c>
      <c r="E1545">
        <f>IF((Table2[[#This Row],[Number of Users]]-Table2[[#This Row],[Licenses Bought]]) &gt; 0,(Table2[[#This Row],[Number of Users]]-Table2[[#This Row],[Licenses Bought]]),0)</f>
        <v>7</v>
      </c>
      <c r="F1545" s="1">
        <v>44197</v>
      </c>
      <c r="G1545">
        <v>100</v>
      </c>
      <c r="H1545" s="4">
        <v>25</v>
      </c>
      <c r="I1545">
        <f xml:space="preserve"> IF(Table2[[#This Row],[Sales Month]]=MAX(Table2[Sales Month]),Table2[[#This Row],[Upsell $ Per Non-Paying User]]*Table2[[#This Row],[Non-Paying Users]],0)</f>
        <v>0</v>
      </c>
      <c r="J1545" s="7" t="str" cm="1">
        <f t="array" ref="J1545">_xlfn.IFS(Table2[[#This Row],[Current Upsell $ ]]=0,"",Table2[[#This Row],[Current Upsell $ ]]&gt;=400,"High",Table2[[#This Row],[Current Upsell $ ]]&gt;=100,"Medium", Table2[[#This Row],[Current Upsell $ ]]&lt;100,"Low")</f>
        <v/>
      </c>
      <c r="K15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6" spans="1:11" x14ac:dyDescent="0.2">
      <c r="A1546">
        <v>100172</v>
      </c>
      <c r="B1546" t="s">
        <v>1</v>
      </c>
      <c r="C1546">
        <v>9</v>
      </c>
      <c r="D1546">
        <v>12</v>
      </c>
      <c r="E1546">
        <f>IF((Table2[[#This Row],[Number of Users]]-Table2[[#This Row],[Licenses Bought]]) &gt; 0,(Table2[[#This Row],[Number of Users]]-Table2[[#This Row],[Licenses Bought]]),0)</f>
        <v>3</v>
      </c>
      <c r="F1546" s="1">
        <v>44228</v>
      </c>
      <c r="G1546">
        <v>225</v>
      </c>
      <c r="H1546" s="4">
        <v>25</v>
      </c>
      <c r="I1546">
        <f xml:space="preserve"> IF(Table2[[#This Row],[Sales Month]]=MAX(Table2[Sales Month]),Table2[[#This Row],[Upsell $ Per Non-Paying User]]*Table2[[#This Row],[Non-Paying Users]],0)</f>
        <v>0</v>
      </c>
      <c r="J1546" s="7" t="str" cm="1">
        <f t="array" ref="J1546">_xlfn.IFS(Table2[[#This Row],[Current Upsell $ ]]=0,"",Table2[[#This Row],[Current Upsell $ ]]&gt;=400,"High",Table2[[#This Row],[Current Upsell $ ]]&gt;=100,"Medium", Table2[[#This Row],[Current Upsell $ ]]&lt;100,"Low")</f>
        <v/>
      </c>
      <c r="K15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7" spans="1:11" x14ac:dyDescent="0.2">
      <c r="A1547">
        <v>100172</v>
      </c>
      <c r="B1547" t="s">
        <v>1</v>
      </c>
      <c r="C1547">
        <v>9</v>
      </c>
      <c r="D1547">
        <v>11</v>
      </c>
      <c r="E1547">
        <f>IF((Table2[[#This Row],[Number of Users]]-Table2[[#This Row],[Licenses Bought]]) &gt; 0,(Table2[[#This Row],[Number of Users]]-Table2[[#This Row],[Licenses Bought]]),0)</f>
        <v>2</v>
      </c>
      <c r="F1547" s="1">
        <v>44256</v>
      </c>
      <c r="G1547">
        <v>225</v>
      </c>
      <c r="H1547" s="4">
        <v>25</v>
      </c>
      <c r="I1547">
        <f xml:space="preserve"> IF(Table2[[#This Row],[Sales Month]]=MAX(Table2[Sales Month]),Table2[[#This Row],[Upsell $ Per Non-Paying User]]*Table2[[#This Row],[Non-Paying Users]],0)</f>
        <v>0</v>
      </c>
      <c r="J1547" s="7" t="str" cm="1">
        <f t="array" ref="J1547">_xlfn.IFS(Table2[[#This Row],[Current Upsell $ ]]=0,"",Table2[[#This Row],[Current Upsell $ ]]&gt;=400,"High",Table2[[#This Row],[Current Upsell $ ]]&gt;=100,"Medium", Table2[[#This Row],[Current Upsell $ ]]&lt;100,"Low")</f>
        <v/>
      </c>
      <c r="K15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8" spans="1:11" x14ac:dyDescent="0.2">
      <c r="A1548">
        <v>100172</v>
      </c>
      <c r="B1548" t="s">
        <v>1</v>
      </c>
      <c r="C1548">
        <v>9</v>
      </c>
      <c r="D1548">
        <v>12</v>
      </c>
      <c r="E1548">
        <f>IF((Table2[[#This Row],[Number of Users]]-Table2[[#This Row],[Licenses Bought]]) &gt; 0,(Table2[[#This Row],[Number of Users]]-Table2[[#This Row],[Licenses Bought]]),0)</f>
        <v>3</v>
      </c>
      <c r="F1548" s="1">
        <v>44287</v>
      </c>
      <c r="G1548">
        <v>225</v>
      </c>
      <c r="H1548" s="4">
        <v>25</v>
      </c>
      <c r="I1548">
        <f xml:space="preserve"> IF(Table2[[#This Row],[Sales Month]]=MAX(Table2[Sales Month]),Table2[[#This Row],[Upsell $ Per Non-Paying User]]*Table2[[#This Row],[Non-Paying Users]],0)</f>
        <v>0</v>
      </c>
      <c r="J1548" s="7" t="str" cm="1">
        <f t="array" ref="J1548">_xlfn.IFS(Table2[[#This Row],[Current Upsell $ ]]=0,"",Table2[[#This Row],[Current Upsell $ ]]&gt;=400,"High",Table2[[#This Row],[Current Upsell $ ]]&gt;=100,"Medium", Table2[[#This Row],[Current Upsell $ ]]&lt;100,"Low")</f>
        <v/>
      </c>
      <c r="K15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49" spans="1:11" x14ac:dyDescent="0.2">
      <c r="A1549">
        <v>100172</v>
      </c>
      <c r="B1549" t="s">
        <v>1</v>
      </c>
      <c r="C1549">
        <v>9</v>
      </c>
      <c r="D1549">
        <v>12</v>
      </c>
      <c r="E1549">
        <f>IF((Table2[[#This Row],[Number of Users]]-Table2[[#This Row],[Licenses Bought]]) &gt; 0,(Table2[[#This Row],[Number of Users]]-Table2[[#This Row],[Licenses Bought]]),0)</f>
        <v>3</v>
      </c>
      <c r="F1549" s="1">
        <v>44317</v>
      </c>
      <c r="G1549">
        <v>225</v>
      </c>
      <c r="H1549" s="4">
        <v>25</v>
      </c>
      <c r="I1549">
        <f xml:space="preserve"> IF(Table2[[#This Row],[Sales Month]]=MAX(Table2[Sales Month]),Table2[[#This Row],[Upsell $ Per Non-Paying User]]*Table2[[#This Row],[Non-Paying Users]],0)</f>
        <v>0</v>
      </c>
      <c r="J1549" s="7" t="str" cm="1">
        <f t="array" ref="J1549">_xlfn.IFS(Table2[[#This Row],[Current Upsell $ ]]=0,"",Table2[[#This Row],[Current Upsell $ ]]&gt;=400,"High",Table2[[#This Row],[Current Upsell $ ]]&gt;=100,"Medium", Table2[[#This Row],[Current Upsell $ ]]&lt;100,"Low")</f>
        <v/>
      </c>
      <c r="K15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0" spans="1:11" x14ac:dyDescent="0.2">
      <c r="A1550">
        <v>100173</v>
      </c>
      <c r="B1550" t="s">
        <v>3</v>
      </c>
      <c r="C1550">
        <v>0</v>
      </c>
      <c r="D1550">
        <v>8</v>
      </c>
      <c r="E1550">
        <f>IF((Table2[[#This Row],[Number of Users]]-Table2[[#This Row],[Licenses Bought]]) &gt; 0,(Table2[[#This Row],[Number of Users]]-Table2[[#This Row],[Licenses Bought]]),0)</f>
        <v>8</v>
      </c>
      <c r="F1550" s="1">
        <v>44166</v>
      </c>
      <c r="G1550">
        <v>0</v>
      </c>
      <c r="H1550" s="4">
        <v>10</v>
      </c>
      <c r="I1550">
        <f xml:space="preserve"> IF(Table2[[#This Row],[Sales Month]]=MAX(Table2[Sales Month]),Table2[[#This Row],[Upsell $ Per Non-Paying User]]*Table2[[#This Row],[Non-Paying Users]],0)</f>
        <v>0</v>
      </c>
      <c r="J1550" s="7" t="str" cm="1">
        <f t="array" ref="J1550">_xlfn.IFS(Table2[[#This Row],[Current Upsell $ ]]=0,"",Table2[[#This Row],[Current Upsell $ ]]&gt;=400,"High",Table2[[#This Row],[Current Upsell $ ]]&gt;=100,"Medium", Table2[[#This Row],[Current Upsell $ ]]&lt;100,"Low")</f>
        <v/>
      </c>
      <c r="K15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1" spans="1:11" x14ac:dyDescent="0.2">
      <c r="A1551">
        <v>100173</v>
      </c>
      <c r="B1551" t="s">
        <v>3</v>
      </c>
      <c r="C1551">
        <v>0</v>
      </c>
      <c r="D1551">
        <v>6</v>
      </c>
      <c r="E1551">
        <f>IF((Table2[[#This Row],[Number of Users]]-Table2[[#This Row],[Licenses Bought]]) &gt; 0,(Table2[[#This Row],[Number of Users]]-Table2[[#This Row],[Licenses Bought]]),0)</f>
        <v>6</v>
      </c>
      <c r="F1551" s="1">
        <v>44197</v>
      </c>
      <c r="G1551">
        <v>0</v>
      </c>
      <c r="H1551" s="4">
        <v>10</v>
      </c>
      <c r="I1551">
        <f xml:space="preserve"> IF(Table2[[#This Row],[Sales Month]]=MAX(Table2[Sales Month]),Table2[[#This Row],[Upsell $ Per Non-Paying User]]*Table2[[#This Row],[Non-Paying Users]],0)</f>
        <v>0</v>
      </c>
      <c r="J1551" s="7" t="str" cm="1">
        <f t="array" ref="J1551">_xlfn.IFS(Table2[[#This Row],[Current Upsell $ ]]=0,"",Table2[[#This Row],[Current Upsell $ ]]&gt;=400,"High",Table2[[#This Row],[Current Upsell $ ]]&gt;=100,"Medium", Table2[[#This Row],[Current Upsell $ ]]&lt;100,"Low")</f>
        <v/>
      </c>
      <c r="K15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2" spans="1:11" x14ac:dyDescent="0.2">
      <c r="A1552">
        <v>100173</v>
      </c>
      <c r="B1552" t="s">
        <v>3</v>
      </c>
      <c r="C1552">
        <v>0</v>
      </c>
      <c r="D1552">
        <v>6</v>
      </c>
      <c r="E1552">
        <f>IF((Table2[[#This Row],[Number of Users]]-Table2[[#This Row],[Licenses Bought]]) &gt; 0,(Table2[[#This Row],[Number of Users]]-Table2[[#This Row],[Licenses Bought]]),0)</f>
        <v>6</v>
      </c>
      <c r="F1552" s="1">
        <v>44228</v>
      </c>
      <c r="G1552">
        <v>0</v>
      </c>
      <c r="H1552" s="4">
        <v>10</v>
      </c>
      <c r="I1552">
        <f xml:space="preserve"> IF(Table2[[#This Row],[Sales Month]]=MAX(Table2[Sales Month]),Table2[[#This Row],[Upsell $ Per Non-Paying User]]*Table2[[#This Row],[Non-Paying Users]],0)</f>
        <v>0</v>
      </c>
      <c r="J1552" s="7" t="str" cm="1">
        <f t="array" ref="J1552">_xlfn.IFS(Table2[[#This Row],[Current Upsell $ ]]=0,"",Table2[[#This Row],[Current Upsell $ ]]&gt;=400,"High",Table2[[#This Row],[Current Upsell $ ]]&gt;=100,"Medium", Table2[[#This Row],[Current Upsell $ ]]&lt;100,"Low")</f>
        <v/>
      </c>
      <c r="K15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3" spans="1:11" x14ac:dyDescent="0.2">
      <c r="A1553">
        <v>100174</v>
      </c>
      <c r="B1553" t="s">
        <v>3</v>
      </c>
      <c r="C1553">
        <v>0</v>
      </c>
      <c r="D1553">
        <v>6</v>
      </c>
      <c r="E1553">
        <f>IF((Table2[[#This Row],[Number of Users]]-Table2[[#This Row],[Licenses Bought]]) &gt; 0,(Table2[[#This Row],[Number of Users]]-Table2[[#This Row],[Licenses Bought]]),0)</f>
        <v>6</v>
      </c>
      <c r="F1553" s="1">
        <v>44166</v>
      </c>
      <c r="G1553">
        <v>0</v>
      </c>
      <c r="H1553" s="4">
        <v>10</v>
      </c>
      <c r="I1553">
        <f xml:space="preserve"> IF(Table2[[#This Row],[Sales Month]]=MAX(Table2[Sales Month]),Table2[[#This Row],[Upsell $ Per Non-Paying User]]*Table2[[#This Row],[Non-Paying Users]],0)</f>
        <v>0</v>
      </c>
      <c r="J1553" s="7" t="str" cm="1">
        <f t="array" ref="J1553">_xlfn.IFS(Table2[[#This Row],[Current Upsell $ ]]=0,"",Table2[[#This Row],[Current Upsell $ ]]&gt;=400,"High",Table2[[#This Row],[Current Upsell $ ]]&gt;=100,"Medium", Table2[[#This Row],[Current Upsell $ ]]&lt;100,"Low")</f>
        <v/>
      </c>
      <c r="K15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4" spans="1:11" x14ac:dyDescent="0.2">
      <c r="A1554">
        <v>100174</v>
      </c>
      <c r="B1554" t="s">
        <v>3</v>
      </c>
      <c r="C1554">
        <v>0</v>
      </c>
      <c r="D1554">
        <v>6</v>
      </c>
      <c r="E1554">
        <f>IF((Table2[[#This Row],[Number of Users]]-Table2[[#This Row],[Licenses Bought]]) &gt; 0,(Table2[[#This Row],[Number of Users]]-Table2[[#This Row],[Licenses Bought]]),0)</f>
        <v>6</v>
      </c>
      <c r="F1554" s="1">
        <v>44197</v>
      </c>
      <c r="G1554">
        <v>0</v>
      </c>
      <c r="H1554" s="4">
        <v>10</v>
      </c>
      <c r="I1554">
        <f xml:space="preserve"> IF(Table2[[#This Row],[Sales Month]]=MAX(Table2[Sales Month]),Table2[[#This Row],[Upsell $ Per Non-Paying User]]*Table2[[#This Row],[Non-Paying Users]],0)</f>
        <v>0</v>
      </c>
      <c r="J1554" s="7" t="str" cm="1">
        <f t="array" ref="J1554">_xlfn.IFS(Table2[[#This Row],[Current Upsell $ ]]=0,"",Table2[[#This Row],[Current Upsell $ ]]&gt;=400,"High",Table2[[#This Row],[Current Upsell $ ]]&gt;=100,"Medium", Table2[[#This Row],[Current Upsell $ ]]&lt;100,"Low")</f>
        <v/>
      </c>
      <c r="K15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5" spans="1:11" x14ac:dyDescent="0.2">
      <c r="A1555">
        <v>100174</v>
      </c>
      <c r="B1555" t="s">
        <v>3</v>
      </c>
      <c r="C1555">
        <v>0</v>
      </c>
      <c r="D1555">
        <v>7</v>
      </c>
      <c r="E1555">
        <f>IF((Table2[[#This Row],[Number of Users]]-Table2[[#This Row],[Licenses Bought]]) &gt; 0,(Table2[[#This Row],[Number of Users]]-Table2[[#This Row],[Licenses Bought]]),0)</f>
        <v>7</v>
      </c>
      <c r="F1555" s="1">
        <v>44228</v>
      </c>
      <c r="G1555">
        <v>0</v>
      </c>
      <c r="H1555" s="4">
        <v>10</v>
      </c>
      <c r="I1555">
        <f xml:space="preserve"> IF(Table2[[#This Row],[Sales Month]]=MAX(Table2[Sales Month]),Table2[[#This Row],[Upsell $ Per Non-Paying User]]*Table2[[#This Row],[Non-Paying Users]],0)</f>
        <v>0</v>
      </c>
      <c r="J1555" s="7" t="str" cm="1">
        <f t="array" ref="J1555">_xlfn.IFS(Table2[[#This Row],[Current Upsell $ ]]=0,"",Table2[[#This Row],[Current Upsell $ ]]&gt;=400,"High",Table2[[#This Row],[Current Upsell $ ]]&gt;=100,"Medium", Table2[[#This Row],[Current Upsell $ ]]&lt;100,"Low")</f>
        <v/>
      </c>
      <c r="K15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6" spans="1:11" x14ac:dyDescent="0.2">
      <c r="A1556">
        <v>100174</v>
      </c>
      <c r="B1556" t="s">
        <v>3</v>
      </c>
      <c r="C1556">
        <v>0</v>
      </c>
      <c r="D1556">
        <v>8</v>
      </c>
      <c r="E1556">
        <f>IF((Table2[[#This Row],[Number of Users]]-Table2[[#This Row],[Licenses Bought]]) &gt; 0,(Table2[[#This Row],[Number of Users]]-Table2[[#This Row],[Licenses Bought]]),0)</f>
        <v>8</v>
      </c>
      <c r="F1556" s="1">
        <v>44256</v>
      </c>
      <c r="G1556">
        <v>0</v>
      </c>
      <c r="H1556" s="4">
        <v>10</v>
      </c>
      <c r="I1556">
        <f xml:space="preserve"> IF(Table2[[#This Row],[Sales Month]]=MAX(Table2[Sales Month]),Table2[[#This Row],[Upsell $ Per Non-Paying User]]*Table2[[#This Row],[Non-Paying Users]],0)</f>
        <v>0</v>
      </c>
      <c r="J1556" s="7" t="str" cm="1">
        <f t="array" ref="J1556">_xlfn.IFS(Table2[[#This Row],[Current Upsell $ ]]=0,"",Table2[[#This Row],[Current Upsell $ ]]&gt;=400,"High",Table2[[#This Row],[Current Upsell $ ]]&gt;=100,"Medium", Table2[[#This Row],[Current Upsell $ ]]&lt;100,"Low")</f>
        <v/>
      </c>
      <c r="K15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7" spans="1:11" x14ac:dyDescent="0.2">
      <c r="A1557">
        <v>100174</v>
      </c>
      <c r="B1557" t="s">
        <v>3</v>
      </c>
      <c r="C1557">
        <v>0</v>
      </c>
      <c r="D1557">
        <v>7</v>
      </c>
      <c r="E1557">
        <f>IF((Table2[[#This Row],[Number of Users]]-Table2[[#This Row],[Licenses Bought]]) &gt; 0,(Table2[[#This Row],[Number of Users]]-Table2[[#This Row],[Licenses Bought]]),0)</f>
        <v>7</v>
      </c>
      <c r="F1557" s="1">
        <v>44287</v>
      </c>
      <c r="G1557">
        <v>0</v>
      </c>
      <c r="H1557" s="4">
        <v>10</v>
      </c>
      <c r="I1557">
        <f xml:space="preserve"> IF(Table2[[#This Row],[Sales Month]]=MAX(Table2[Sales Month]),Table2[[#This Row],[Upsell $ Per Non-Paying User]]*Table2[[#This Row],[Non-Paying Users]],0)</f>
        <v>0</v>
      </c>
      <c r="J1557" s="7" t="str" cm="1">
        <f t="array" ref="J1557">_xlfn.IFS(Table2[[#This Row],[Current Upsell $ ]]=0,"",Table2[[#This Row],[Current Upsell $ ]]&gt;=400,"High",Table2[[#This Row],[Current Upsell $ ]]&gt;=100,"Medium", Table2[[#This Row],[Current Upsell $ ]]&lt;100,"Low")</f>
        <v/>
      </c>
      <c r="K15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8" spans="1:11" x14ac:dyDescent="0.2">
      <c r="A1558">
        <v>100175</v>
      </c>
      <c r="B1558" t="s">
        <v>3</v>
      </c>
      <c r="C1558">
        <v>0</v>
      </c>
      <c r="D1558">
        <v>7</v>
      </c>
      <c r="E1558">
        <f>IF((Table2[[#This Row],[Number of Users]]-Table2[[#This Row],[Licenses Bought]]) &gt; 0,(Table2[[#This Row],[Number of Users]]-Table2[[#This Row],[Licenses Bought]]),0)</f>
        <v>7</v>
      </c>
      <c r="F1558" s="1">
        <v>44166</v>
      </c>
      <c r="G1558">
        <v>0</v>
      </c>
      <c r="H1558" s="4">
        <v>10</v>
      </c>
      <c r="I1558">
        <f xml:space="preserve"> IF(Table2[[#This Row],[Sales Month]]=MAX(Table2[Sales Month]),Table2[[#This Row],[Upsell $ Per Non-Paying User]]*Table2[[#This Row],[Non-Paying Users]],0)</f>
        <v>0</v>
      </c>
      <c r="J1558" s="7" t="str" cm="1">
        <f t="array" ref="J1558">_xlfn.IFS(Table2[[#This Row],[Current Upsell $ ]]=0,"",Table2[[#This Row],[Current Upsell $ ]]&gt;=400,"High",Table2[[#This Row],[Current Upsell $ ]]&gt;=100,"Medium", Table2[[#This Row],[Current Upsell $ ]]&lt;100,"Low")</f>
        <v/>
      </c>
      <c r="K15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59" spans="1:11" x14ac:dyDescent="0.2">
      <c r="A1559">
        <v>100175</v>
      </c>
      <c r="B1559" t="s">
        <v>0</v>
      </c>
      <c r="C1559">
        <v>5</v>
      </c>
      <c r="D1559">
        <v>6</v>
      </c>
      <c r="E1559">
        <f>IF((Table2[[#This Row],[Number of Users]]-Table2[[#This Row],[Licenses Bought]]) &gt; 0,(Table2[[#This Row],[Number of Users]]-Table2[[#This Row],[Licenses Bought]]),0)</f>
        <v>1</v>
      </c>
      <c r="F1559" s="1">
        <v>44197</v>
      </c>
      <c r="G1559">
        <v>50</v>
      </c>
      <c r="H1559" s="4">
        <v>10</v>
      </c>
      <c r="I1559">
        <f xml:space="preserve"> IF(Table2[[#This Row],[Sales Month]]=MAX(Table2[Sales Month]),Table2[[#This Row],[Upsell $ Per Non-Paying User]]*Table2[[#This Row],[Non-Paying Users]],0)</f>
        <v>0</v>
      </c>
      <c r="J1559" s="7" t="str" cm="1">
        <f t="array" ref="J1559">_xlfn.IFS(Table2[[#This Row],[Current Upsell $ ]]=0,"",Table2[[#This Row],[Current Upsell $ ]]&gt;=400,"High",Table2[[#This Row],[Current Upsell $ ]]&gt;=100,"Medium", Table2[[#This Row],[Current Upsell $ ]]&lt;100,"Low")</f>
        <v/>
      </c>
      <c r="K15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0" spans="1:11" x14ac:dyDescent="0.2">
      <c r="A1560">
        <v>100175</v>
      </c>
      <c r="B1560" t="s">
        <v>0</v>
      </c>
      <c r="C1560">
        <v>5</v>
      </c>
      <c r="D1560">
        <v>6</v>
      </c>
      <c r="E1560">
        <f>IF((Table2[[#This Row],[Number of Users]]-Table2[[#This Row],[Licenses Bought]]) &gt; 0,(Table2[[#This Row],[Number of Users]]-Table2[[#This Row],[Licenses Bought]]),0)</f>
        <v>1</v>
      </c>
      <c r="F1560" s="1">
        <v>44228</v>
      </c>
      <c r="G1560">
        <v>50</v>
      </c>
      <c r="H1560" s="4">
        <v>10</v>
      </c>
      <c r="I1560">
        <f xml:space="preserve"> IF(Table2[[#This Row],[Sales Month]]=MAX(Table2[Sales Month]),Table2[[#This Row],[Upsell $ Per Non-Paying User]]*Table2[[#This Row],[Non-Paying Users]],0)</f>
        <v>0</v>
      </c>
      <c r="J1560" s="7" t="str" cm="1">
        <f t="array" ref="J1560">_xlfn.IFS(Table2[[#This Row],[Current Upsell $ ]]=0,"",Table2[[#This Row],[Current Upsell $ ]]&gt;=400,"High",Table2[[#This Row],[Current Upsell $ ]]&gt;=100,"Medium", Table2[[#This Row],[Current Upsell $ ]]&lt;100,"Low")</f>
        <v/>
      </c>
      <c r="K15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1" spans="1:11" x14ac:dyDescent="0.2">
      <c r="A1561">
        <v>100175</v>
      </c>
      <c r="B1561" t="s">
        <v>0</v>
      </c>
      <c r="C1561">
        <v>5</v>
      </c>
      <c r="D1561">
        <v>7</v>
      </c>
      <c r="E1561">
        <f>IF((Table2[[#This Row],[Number of Users]]-Table2[[#This Row],[Licenses Bought]]) &gt; 0,(Table2[[#This Row],[Number of Users]]-Table2[[#This Row],[Licenses Bought]]),0)</f>
        <v>2</v>
      </c>
      <c r="F1561" s="1">
        <v>44256</v>
      </c>
      <c r="G1561">
        <v>50</v>
      </c>
      <c r="H1561" s="4">
        <v>10</v>
      </c>
      <c r="I1561">
        <f xml:space="preserve"> IF(Table2[[#This Row],[Sales Month]]=MAX(Table2[Sales Month]),Table2[[#This Row],[Upsell $ Per Non-Paying User]]*Table2[[#This Row],[Non-Paying Users]],0)</f>
        <v>0</v>
      </c>
      <c r="J1561" s="7" t="str" cm="1">
        <f t="array" ref="J1561">_xlfn.IFS(Table2[[#This Row],[Current Upsell $ ]]=0,"",Table2[[#This Row],[Current Upsell $ ]]&gt;=400,"High",Table2[[#This Row],[Current Upsell $ ]]&gt;=100,"Medium", Table2[[#This Row],[Current Upsell $ ]]&lt;100,"Low")</f>
        <v/>
      </c>
      <c r="K15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2" spans="1:11" x14ac:dyDescent="0.2">
      <c r="A1562">
        <v>100175</v>
      </c>
      <c r="B1562" t="s">
        <v>0</v>
      </c>
      <c r="C1562">
        <v>5</v>
      </c>
      <c r="D1562">
        <v>7</v>
      </c>
      <c r="E1562">
        <f>IF((Table2[[#This Row],[Number of Users]]-Table2[[#This Row],[Licenses Bought]]) &gt; 0,(Table2[[#This Row],[Number of Users]]-Table2[[#This Row],[Licenses Bought]]),0)</f>
        <v>2</v>
      </c>
      <c r="F1562" s="1">
        <v>44287</v>
      </c>
      <c r="G1562">
        <v>50</v>
      </c>
      <c r="H1562" s="4">
        <v>10</v>
      </c>
      <c r="I1562">
        <f xml:space="preserve"> IF(Table2[[#This Row],[Sales Month]]=MAX(Table2[Sales Month]),Table2[[#This Row],[Upsell $ Per Non-Paying User]]*Table2[[#This Row],[Non-Paying Users]],0)</f>
        <v>0</v>
      </c>
      <c r="J1562" s="7" t="str" cm="1">
        <f t="array" ref="J1562">_xlfn.IFS(Table2[[#This Row],[Current Upsell $ ]]=0,"",Table2[[#This Row],[Current Upsell $ ]]&gt;=400,"High",Table2[[#This Row],[Current Upsell $ ]]&gt;=100,"Medium", Table2[[#This Row],[Current Upsell $ ]]&lt;100,"Low")</f>
        <v/>
      </c>
      <c r="K15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3" spans="1:11" x14ac:dyDescent="0.2">
      <c r="A1563">
        <v>100175</v>
      </c>
      <c r="B1563" t="s">
        <v>0</v>
      </c>
      <c r="C1563">
        <v>5</v>
      </c>
      <c r="D1563">
        <v>8</v>
      </c>
      <c r="E1563">
        <f>IF((Table2[[#This Row],[Number of Users]]-Table2[[#This Row],[Licenses Bought]]) &gt; 0,(Table2[[#This Row],[Number of Users]]-Table2[[#This Row],[Licenses Bought]]),0)</f>
        <v>3</v>
      </c>
      <c r="F1563" s="1">
        <v>44317</v>
      </c>
      <c r="G1563">
        <v>50</v>
      </c>
      <c r="H1563" s="4">
        <v>10</v>
      </c>
      <c r="I1563">
        <f xml:space="preserve"> IF(Table2[[#This Row],[Sales Month]]=MAX(Table2[Sales Month]),Table2[[#This Row],[Upsell $ Per Non-Paying User]]*Table2[[#This Row],[Non-Paying Users]],0)</f>
        <v>0</v>
      </c>
      <c r="J1563" s="7" t="str" cm="1">
        <f t="array" ref="J1563">_xlfn.IFS(Table2[[#This Row],[Current Upsell $ ]]=0,"",Table2[[#This Row],[Current Upsell $ ]]&gt;=400,"High",Table2[[#This Row],[Current Upsell $ ]]&gt;=100,"Medium", Table2[[#This Row],[Current Upsell $ ]]&lt;100,"Low")</f>
        <v/>
      </c>
      <c r="K15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4" spans="1:11" x14ac:dyDescent="0.2">
      <c r="A1564">
        <v>100176</v>
      </c>
      <c r="B1564" t="s">
        <v>3</v>
      </c>
      <c r="C1564">
        <v>0</v>
      </c>
      <c r="D1564">
        <v>7</v>
      </c>
      <c r="E1564">
        <f>IF((Table2[[#This Row],[Number of Users]]-Table2[[#This Row],[Licenses Bought]]) &gt; 0,(Table2[[#This Row],[Number of Users]]-Table2[[#This Row],[Licenses Bought]]),0)</f>
        <v>7</v>
      </c>
      <c r="F1564" s="1">
        <v>44166</v>
      </c>
      <c r="G1564">
        <v>0</v>
      </c>
      <c r="H1564" s="4">
        <v>10</v>
      </c>
      <c r="I1564">
        <f xml:space="preserve"> IF(Table2[[#This Row],[Sales Month]]=MAX(Table2[Sales Month]),Table2[[#This Row],[Upsell $ Per Non-Paying User]]*Table2[[#This Row],[Non-Paying Users]],0)</f>
        <v>0</v>
      </c>
      <c r="J1564" s="7" t="str" cm="1">
        <f t="array" ref="J1564">_xlfn.IFS(Table2[[#This Row],[Current Upsell $ ]]=0,"",Table2[[#This Row],[Current Upsell $ ]]&gt;=400,"High",Table2[[#This Row],[Current Upsell $ ]]&gt;=100,"Medium", Table2[[#This Row],[Current Upsell $ ]]&lt;100,"Low")</f>
        <v/>
      </c>
      <c r="K15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5" spans="1:11" x14ac:dyDescent="0.2">
      <c r="A1565">
        <v>100176</v>
      </c>
      <c r="B1565" t="s">
        <v>3</v>
      </c>
      <c r="C1565">
        <v>0</v>
      </c>
      <c r="D1565">
        <v>7</v>
      </c>
      <c r="E1565">
        <f>IF((Table2[[#This Row],[Number of Users]]-Table2[[#This Row],[Licenses Bought]]) &gt; 0,(Table2[[#This Row],[Number of Users]]-Table2[[#This Row],[Licenses Bought]]),0)</f>
        <v>7</v>
      </c>
      <c r="F1565" s="1">
        <v>44197</v>
      </c>
      <c r="G1565">
        <v>0</v>
      </c>
      <c r="H1565" s="4">
        <v>10</v>
      </c>
      <c r="I1565">
        <f xml:space="preserve"> IF(Table2[[#This Row],[Sales Month]]=MAX(Table2[Sales Month]),Table2[[#This Row],[Upsell $ Per Non-Paying User]]*Table2[[#This Row],[Non-Paying Users]],0)</f>
        <v>0</v>
      </c>
      <c r="J1565" s="7" t="str" cm="1">
        <f t="array" ref="J1565">_xlfn.IFS(Table2[[#This Row],[Current Upsell $ ]]=0,"",Table2[[#This Row],[Current Upsell $ ]]&gt;=400,"High",Table2[[#This Row],[Current Upsell $ ]]&gt;=100,"Medium", Table2[[#This Row],[Current Upsell $ ]]&lt;100,"Low")</f>
        <v/>
      </c>
      <c r="K15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6" spans="1:11" x14ac:dyDescent="0.2">
      <c r="A1566">
        <v>100176</v>
      </c>
      <c r="B1566" t="s">
        <v>3</v>
      </c>
      <c r="C1566">
        <v>0</v>
      </c>
      <c r="D1566">
        <v>6</v>
      </c>
      <c r="E1566">
        <f>IF((Table2[[#This Row],[Number of Users]]-Table2[[#This Row],[Licenses Bought]]) &gt; 0,(Table2[[#This Row],[Number of Users]]-Table2[[#This Row],[Licenses Bought]]),0)</f>
        <v>6</v>
      </c>
      <c r="F1566" s="1">
        <v>44228</v>
      </c>
      <c r="G1566">
        <v>0</v>
      </c>
      <c r="H1566" s="4">
        <v>10</v>
      </c>
      <c r="I1566">
        <f xml:space="preserve"> IF(Table2[[#This Row],[Sales Month]]=MAX(Table2[Sales Month]),Table2[[#This Row],[Upsell $ Per Non-Paying User]]*Table2[[#This Row],[Non-Paying Users]],0)</f>
        <v>0</v>
      </c>
      <c r="J1566" s="7" t="str" cm="1">
        <f t="array" ref="J1566">_xlfn.IFS(Table2[[#This Row],[Current Upsell $ ]]=0,"",Table2[[#This Row],[Current Upsell $ ]]&gt;=400,"High",Table2[[#This Row],[Current Upsell $ ]]&gt;=100,"Medium", Table2[[#This Row],[Current Upsell $ ]]&lt;100,"Low")</f>
        <v/>
      </c>
      <c r="K15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7" spans="1:11" x14ac:dyDescent="0.2">
      <c r="A1567">
        <v>100176</v>
      </c>
      <c r="B1567" t="s">
        <v>3</v>
      </c>
      <c r="C1567">
        <v>0</v>
      </c>
      <c r="D1567">
        <v>8</v>
      </c>
      <c r="E1567">
        <f>IF((Table2[[#This Row],[Number of Users]]-Table2[[#This Row],[Licenses Bought]]) &gt; 0,(Table2[[#This Row],[Number of Users]]-Table2[[#This Row],[Licenses Bought]]),0)</f>
        <v>8</v>
      </c>
      <c r="F1567" s="1">
        <v>44256</v>
      </c>
      <c r="G1567">
        <v>0</v>
      </c>
      <c r="H1567" s="4">
        <v>10</v>
      </c>
      <c r="I1567">
        <f xml:space="preserve"> IF(Table2[[#This Row],[Sales Month]]=MAX(Table2[Sales Month]),Table2[[#This Row],[Upsell $ Per Non-Paying User]]*Table2[[#This Row],[Non-Paying Users]],0)</f>
        <v>0</v>
      </c>
      <c r="J1567" s="7" t="str" cm="1">
        <f t="array" ref="J1567">_xlfn.IFS(Table2[[#This Row],[Current Upsell $ ]]=0,"",Table2[[#This Row],[Current Upsell $ ]]&gt;=400,"High",Table2[[#This Row],[Current Upsell $ ]]&gt;=100,"Medium", Table2[[#This Row],[Current Upsell $ ]]&lt;100,"Low")</f>
        <v/>
      </c>
      <c r="K15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8" spans="1:11" x14ac:dyDescent="0.2">
      <c r="A1568">
        <v>100176</v>
      </c>
      <c r="B1568" t="s">
        <v>3</v>
      </c>
      <c r="C1568">
        <v>0</v>
      </c>
      <c r="D1568">
        <v>7</v>
      </c>
      <c r="E1568">
        <f>IF((Table2[[#This Row],[Number of Users]]-Table2[[#This Row],[Licenses Bought]]) &gt; 0,(Table2[[#This Row],[Number of Users]]-Table2[[#This Row],[Licenses Bought]]),0)</f>
        <v>7</v>
      </c>
      <c r="F1568" s="1">
        <v>44287</v>
      </c>
      <c r="G1568">
        <v>0</v>
      </c>
      <c r="H1568" s="4">
        <v>10</v>
      </c>
      <c r="I1568">
        <f xml:space="preserve"> IF(Table2[[#This Row],[Sales Month]]=MAX(Table2[Sales Month]),Table2[[#This Row],[Upsell $ Per Non-Paying User]]*Table2[[#This Row],[Non-Paying Users]],0)</f>
        <v>0</v>
      </c>
      <c r="J1568" s="7" t="str" cm="1">
        <f t="array" ref="J1568">_xlfn.IFS(Table2[[#This Row],[Current Upsell $ ]]=0,"",Table2[[#This Row],[Current Upsell $ ]]&gt;=400,"High",Table2[[#This Row],[Current Upsell $ ]]&gt;=100,"Medium", Table2[[#This Row],[Current Upsell $ ]]&lt;100,"Low")</f>
        <v/>
      </c>
      <c r="K15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69" spans="1:11" x14ac:dyDescent="0.2">
      <c r="A1569">
        <v>100176</v>
      </c>
      <c r="B1569" t="s">
        <v>3</v>
      </c>
      <c r="C1569">
        <v>0</v>
      </c>
      <c r="D1569">
        <v>6</v>
      </c>
      <c r="E1569">
        <f>IF((Table2[[#This Row],[Number of Users]]-Table2[[#This Row],[Licenses Bought]]) &gt; 0,(Table2[[#This Row],[Number of Users]]-Table2[[#This Row],[Licenses Bought]]),0)</f>
        <v>6</v>
      </c>
      <c r="F1569" s="1">
        <v>44317</v>
      </c>
      <c r="G1569">
        <v>0</v>
      </c>
      <c r="H1569" s="4">
        <v>10</v>
      </c>
      <c r="I1569">
        <f xml:space="preserve"> IF(Table2[[#This Row],[Sales Month]]=MAX(Table2[Sales Month]),Table2[[#This Row],[Upsell $ Per Non-Paying User]]*Table2[[#This Row],[Non-Paying Users]],0)</f>
        <v>0</v>
      </c>
      <c r="J1569" s="7" t="str" cm="1">
        <f t="array" ref="J1569">_xlfn.IFS(Table2[[#This Row],[Current Upsell $ ]]=0,"",Table2[[#This Row],[Current Upsell $ ]]&gt;=400,"High",Table2[[#This Row],[Current Upsell $ ]]&gt;=100,"Medium", Table2[[#This Row],[Current Upsell $ ]]&lt;100,"Low")</f>
        <v/>
      </c>
      <c r="K15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0" spans="1:11" x14ac:dyDescent="0.2">
      <c r="A1570">
        <v>100177</v>
      </c>
      <c r="B1570" t="s">
        <v>3</v>
      </c>
      <c r="C1570">
        <v>0</v>
      </c>
      <c r="D1570">
        <v>5</v>
      </c>
      <c r="E1570">
        <f>IF((Table2[[#This Row],[Number of Users]]-Table2[[#This Row],[Licenses Bought]]) &gt; 0,(Table2[[#This Row],[Number of Users]]-Table2[[#This Row],[Licenses Bought]]),0)</f>
        <v>5</v>
      </c>
      <c r="F1570" s="1">
        <v>44166</v>
      </c>
      <c r="G1570">
        <v>0</v>
      </c>
      <c r="H1570" s="4">
        <v>10</v>
      </c>
      <c r="I1570">
        <f xml:space="preserve"> IF(Table2[[#This Row],[Sales Month]]=MAX(Table2[Sales Month]),Table2[[#This Row],[Upsell $ Per Non-Paying User]]*Table2[[#This Row],[Non-Paying Users]],0)</f>
        <v>0</v>
      </c>
      <c r="J1570" s="7" t="str" cm="1">
        <f t="array" ref="J1570">_xlfn.IFS(Table2[[#This Row],[Current Upsell $ ]]=0,"",Table2[[#This Row],[Current Upsell $ ]]&gt;=400,"High",Table2[[#This Row],[Current Upsell $ ]]&gt;=100,"Medium", Table2[[#This Row],[Current Upsell $ ]]&lt;100,"Low")</f>
        <v/>
      </c>
      <c r="K15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1" spans="1:11" x14ac:dyDescent="0.2">
      <c r="A1571">
        <v>100177</v>
      </c>
      <c r="B1571" t="s">
        <v>0</v>
      </c>
      <c r="C1571">
        <v>3</v>
      </c>
      <c r="D1571">
        <v>6</v>
      </c>
      <c r="E1571">
        <f>IF((Table2[[#This Row],[Number of Users]]-Table2[[#This Row],[Licenses Bought]]) &gt; 0,(Table2[[#This Row],[Number of Users]]-Table2[[#This Row],[Licenses Bought]]),0)</f>
        <v>3</v>
      </c>
      <c r="F1571" s="1">
        <v>44197</v>
      </c>
      <c r="G1571">
        <v>30</v>
      </c>
      <c r="H1571" s="4">
        <v>10</v>
      </c>
      <c r="I1571">
        <f xml:space="preserve"> IF(Table2[[#This Row],[Sales Month]]=MAX(Table2[Sales Month]),Table2[[#This Row],[Upsell $ Per Non-Paying User]]*Table2[[#This Row],[Non-Paying Users]],0)</f>
        <v>0</v>
      </c>
      <c r="J1571" s="7" t="str" cm="1">
        <f t="array" ref="J1571">_xlfn.IFS(Table2[[#This Row],[Current Upsell $ ]]=0,"",Table2[[#This Row],[Current Upsell $ ]]&gt;=400,"High",Table2[[#This Row],[Current Upsell $ ]]&gt;=100,"Medium", Table2[[#This Row],[Current Upsell $ ]]&lt;100,"Low")</f>
        <v/>
      </c>
      <c r="K15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2" spans="1:11" x14ac:dyDescent="0.2">
      <c r="A1572">
        <v>100177</v>
      </c>
      <c r="B1572" t="s">
        <v>0</v>
      </c>
      <c r="C1572">
        <v>4</v>
      </c>
      <c r="D1572">
        <v>6</v>
      </c>
      <c r="E1572">
        <f>IF((Table2[[#This Row],[Number of Users]]-Table2[[#This Row],[Licenses Bought]]) &gt; 0,(Table2[[#This Row],[Number of Users]]-Table2[[#This Row],[Licenses Bought]]),0)</f>
        <v>2</v>
      </c>
      <c r="F1572" s="1">
        <v>44228</v>
      </c>
      <c r="G1572">
        <v>40</v>
      </c>
      <c r="H1572" s="4">
        <v>10</v>
      </c>
      <c r="I1572">
        <f xml:space="preserve"> IF(Table2[[#This Row],[Sales Month]]=MAX(Table2[Sales Month]),Table2[[#This Row],[Upsell $ Per Non-Paying User]]*Table2[[#This Row],[Non-Paying Users]],0)</f>
        <v>0</v>
      </c>
      <c r="J1572" s="7" t="str" cm="1">
        <f t="array" ref="J1572">_xlfn.IFS(Table2[[#This Row],[Current Upsell $ ]]=0,"",Table2[[#This Row],[Current Upsell $ ]]&gt;=400,"High",Table2[[#This Row],[Current Upsell $ ]]&gt;=100,"Medium", Table2[[#This Row],[Current Upsell $ ]]&lt;100,"Low")</f>
        <v/>
      </c>
      <c r="K15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3" spans="1:11" x14ac:dyDescent="0.2">
      <c r="A1573">
        <v>100178</v>
      </c>
      <c r="B1573" t="s">
        <v>3</v>
      </c>
      <c r="C1573">
        <v>0</v>
      </c>
      <c r="D1573">
        <v>5</v>
      </c>
      <c r="E1573">
        <f>IF((Table2[[#This Row],[Number of Users]]-Table2[[#This Row],[Licenses Bought]]) &gt; 0,(Table2[[#This Row],[Number of Users]]-Table2[[#This Row],[Licenses Bought]]),0)</f>
        <v>5</v>
      </c>
      <c r="F1573" s="1">
        <v>44166</v>
      </c>
      <c r="G1573">
        <v>0</v>
      </c>
      <c r="H1573" s="4">
        <v>10</v>
      </c>
      <c r="I1573">
        <f xml:space="preserve"> IF(Table2[[#This Row],[Sales Month]]=MAX(Table2[Sales Month]),Table2[[#This Row],[Upsell $ Per Non-Paying User]]*Table2[[#This Row],[Non-Paying Users]],0)</f>
        <v>0</v>
      </c>
      <c r="J1573" s="7" t="str" cm="1">
        <f t="array" ref="J1573">_xlfn.IFS(Table2[[#This Row],[Current Upsell $ ]]=0,"",Table2[[#This Row],[Current Upsell $ ]]&gt;=400,"High",Table2[[#This Row],[Current Upsell $ ]]&gt;=100,"Medium", Table2[[#This Row],[Current Upsell $ ]]&lt;100,"Low")</f>
        <v/>
      </c>
      <c r="K15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4" spans="1:11" x14ac:dyDescent="0.2">
      <c r="A1574">
        <v>100178</v>
      </c>
      <c r="B1574" t="s">
        <v>0</v>
      </c>
      <c r="C1574">
        <v>2</v>
      </c>
      <c r="D1574">
        <v>5</v>
      </c>
      <c r="E1574">
        <f>IF((Table2[[#This Row],[Number of Users]]-Table2[[#This Row],[Licenses Bought]]) &gt; 0,(Table2[[#This Row],[Number of Users]]-Table2[[#This Row],[Licenses Bought]]),0)</f>
        <v>3</v>
      </c>
      <c r="F1574" s="1">
        <v>44197</v>
      </c>
      <c r="G1574">
        <v>20</v>
      </c>
      <c r="H1574" s="4">
        <v>10</v>
      </c>
      <c r="I1574">
        <f xml:space="preserve"> IF(Table2[[#This Row],[Sales Month]]=MAX(Table2[Sales Month]),Table2[[#This Row],[Upsell $ Per Non-Paying User]]*Table2[[#This Row],[Non-Paying Users]],0)</f>
        <v>0</v>
      </c>
      <c r="J1574" s="7" t="str" cm="1">
        <f t="array" ref="J1574">_xlfn.IFS(Table2[[#This Row],[Current Upsell $ ]]=0,"",Table2[[#This Row],[Current Upsell $ ]]&gt;=400,"High",Table2[[#This Row],[Current Upsell $ ]]&gt;=100,"Medium", Table2[[#This Row],[Current Upsell $ ]]&lt;100,"Low")</f>
        <v/>
      </c>
      <c r="K15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5" spans="1:11" x14ac:dyDescent="0.2">
      <c r="A1575">
        <v>100178</v>
      </c>
      <c r="B1575" t="s">
        <v>0</v>
      </c>
      <c r="C1575">
        <v>3</v>
      </c>
      <c r="D1575">
        <v>5</v>
      </c>
      <c r="E1575">
        <f>IF((Table2[[#This Row],[Number of Users]]-Table2[[#This Row],[Licenses Bought]]) &gt; 0,(Table2[[#This Row],[Number of Users]]-Table2[[#This Row],[Licenses Bought]]),0)</f>
        <v>2</v>
      </c>
      <c r="F1575" s="1">
        <v>44228</v>
      </c>
      <c r="G1575">
        <v>30</v>
      </c>
      <c r="H1575" s="4">
        <v>10</v>
      </c>
      <c r="I1575">
        <f xml:space="preserve"> IF(Table2[[#This Row],[Sales Month]]=MAX(Table2[Sales Month]),Table2[[#This Row],[Upsell $ Per Non-Paying User]]*Table2[[#This Row],[Non-Paying Users]],0)</f>
        <v>0</v>
      </c>
      <c r="J1575" s="7" t="str" cm="1">
        <f t="array" ref="J1575">_xlfn.IFS(Table2[[#This Row],[Current Upsell $ ]]=0,"",Table2[[#This Row],[Current Upsell $ ]]&gt;=400,"High",Table2[[#This Row],[Current Upsell $ ]]&gt;=100,"Medium", Table2[[#This Row],[Current Upsell $ ]]&lt;100,"Low")</f>
        <v/>
      </c>
      <c r="K15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6" spans="1:11" x14ac:dyDescent="0.2">
      <c r="A1576">
        <v>100178</v>
      </c>
      <c r="B1576" t="s">
        <v>0</v>
      </c>
      <c r="C1576">
        <v>4</v>
      </c>
      <c r="D1576">
        <v>5</v>
      </c>
      <c r="E1576">
        <f>IF((Table2[[#This Row],[Number of Users]]-Table2[[#This Row],[Licenses Bought]]) &gt; 0,(Table2[[#This Row],[Number of Users]]-Table2[[#This Row],[Licenses Bought]]),0)</f>
        <v>1</v>
      </c>
      <c r="F1576" s="1">
        <v>44256</v>
      </c>
      <c r="G1576">
        <v>40</v>
      </c>
      <c r="H1576" s="4">
        <v>10</v>
      </c>
      <c r="I1576">
        <f xml:space="preserve"> IF(Table2[[#This Row],[Sales Month]]=MAX(Table2[Sales Month]),Table2[[#This Row],[Upsell $ Per Non-Paying User]]*Table2[[#This Row],[Non-Paying Users]],0)</f>
        <v>0</v>
      </c>
      <c r="J1576" s="7" t="str" cm="1">
        <f t="array" ref="J1576">_xlfn.IFS(Table2[[#This Row],[Current Upsell $ ]]=0,"",Table2[[#This Row],[Current Upsell $ ]]&gt;=400,"High",Table2[[#This Row],[Current Upsell $ ]]&gt;=100,"Medium", Table2[[#This Row],[Current Upsell $ ]]&lt;100,"Low")</f>
        <v/>
      </c>
      <c r="K15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7" spans="1:11" x14ac:dyDescent="0.2">
      <c r="A1577">
        <v>100178</v>
      </c>
      <c r="B1577" t="s">
        <v>0</v>
      </c>
      <c r="C1577">
        <v>4</v>
      </c>
      <c r="D1577">
        <v>5</v>
      </c>
      <c r="E1577">
        <f>IF((Table2[[#This Row],[Number of Users]]-Table2[[#This Row],[Licenses Bought]]) &gt; 0,(Table2[[#This Row],[Number of Users]]-Table2[[#This Row],[Licenses Bought]]),0)</f>
        <v>1</v>
      </c>
      <c r="F1577" s="1">
        <v>44287</v>
      </c>
      <c r="G1577">
        <v>40</v>
      </c>
      <c r="H1577" s="4">
        <v>10</v>
      </c>
      <c r="I1577">
        <f xml:space="preserve"> IF(Table2[[#This Row],[Sales Month]]=MAX(Table2[Sales Month]),Table2[[#This Row],[Upsell $ Per Non-Paying User]]*Table2[[#This Row],[Non-Paying Users]],0)</f>
        <v>0</v>
      </c>
      <c r="J1577" s="7" t="str" cm="1">
        <f t="array" ref="J1577">_xlfn.IFS(Table2[[#This Row],[Current Upsell $ ]]=0,"",Table2[[#This Row],[Current Upsell $ ]]&gt;=400,"High",Table2[[#This Row],[Current Upsell $ ]]&gt;=100,"Medium", Table2[[#This Row],[Current Upsell $ ]]&lt;100,"Low")</f>
        <v/>
      </c>
      <c r="K15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8" spans="1:11" x14ac:dyDescent="0.2">
      <c r="A1578">
        <v>100178</v>
      </c>
      <c r="B1578" t="s">
        <v>0</v>
      </c>
      <c r="C1578">
        <v>4</v>
      </c>
      <c r="D1578">
        <v>4</v>
      </c>
      <c r="E1578">
        <f>IF((Table2[[#This Row],[Number of Users]]-Table2[[#This Row],[Licenses Bought]]) &gt; 0,(Table2[[#This Row],[Number of Users]]-Table2[[#This Row],[Licenses Bought]]),0)</f>
        <v>0</v>
      </c>
      <c r="F1578" s="1">
        <v>44317</v>
      </c>
      <c r="G1578">
        <v>40</v>
      </c>
      <c r="H1578" s="4">
        <v>10</v>
      </c>
      <c r="I1578">
        <f xml:space="preserve"> IF(Table2[[#This Row],[Sales Month]]=MAX(Table2[Sales Month]),Table2[[#This Row],[Upsell $ Per Non-Paying User]]*Table2[[#This Row],[Non-Paying Users]],0)</f>
        <v>0</v>
      </c>
      <c r="J1578" s="7" t="str" cm="1">
        <f t="array" ref="J1578">_xlfn.IFS(Table2[[#This Row],[Current Upsell $ ]]=0,"",Table2[[#This Row],[Current Upsell $ ]]&gt;=400,"High",Table2[[#This Row],[Current Upsell $ ]]&gt;=100,"Medium", Table2[[#This Row],[Current Upsell $ ]]&lt;100,"Low")</f>
        <v/>
      </c>
      <c r="K15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79" spans="1:11" x14ac:dyDescent="0.2">
      <c r="A1579">
        <v>100179</v>
      </c>
      <c r="B1579" t="s">
        <v>3</v>
      </c>
      <c r="C1579">
        <v>0</v>
      </c>
      <c r="D1579">
        <v>3</v>
      </c>
      <c r="E1579">
        <f>IF((Table2[[#This Row],[Number of Users]]-Table2[[#This Row],[Licenses Bought]]) &gt; 0,(Table2[[#This Row],[Number of Users]]-Table2[[#This Row],[Licenses Bought]]),0)</f>
        <v>3</v>
      </c>
      <c r="F1579" s="1">
        <v>44166</v>
      </c>
      <c r="G1579">
        <v>0</v>
      </c>
      <c r="H1579" s="4">
        <v>10</v>
      </c>
      <c r="I1579">
        <f xml:space="preserve"> IF(Table2[[#This Row],[Sales Month]]=MAX(Table2[Sales Month]),Table2[[#This Row],[Upsell $ Per Non-Paying User]]*Table2[[#This Row],[Non-Paying Users]],0)</f>
        <v>0</v>
      </c>
      <c r="J1579" s="7" t="str" cm="1">
        <f t="array" ref="J1579">_xlfn.IFS(Table2[[#This Row],[Current Upsell $ ]]=0,"",Table2[[#This Row],[Current Upsell $ ]]&gt;=400,"High",Table2[[#This Row],[Current Upsell $ ]]&gt;=100,"Medium", Table2[[#This Row],[Current Upsell $ ]]&lt;100,"Low")</f>
        <v/>
      </c>
      <c r="K15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0" spans="1:11" x14ac:dyDescent="0.2">
      <c r="A1580">
        <v>100179</v>
      </c>
      <c r="B1580" t="s">
        <v>3</v>
      </c>
      <c r="C1580">
        <v>0</v>
      </c>
      <c r="D1580">
        <v>3</v>
      </c>
      <c r="E1580">
        <f>IF((Table2[[#This Row],[Number of Users]]-Table2[[#This Row],[Licenses Bought]]) &gt; 0,(Table2[[#This Row],[Number of Users]]-Table2[[#This Row],[Licenses Bought]]),0)</f>
        <v>3</v>
      </c>
      <c r="F1580" s="1">
        <v>44197</v>
      </c>
      <c r="G1580">
        <v>0</v>
      </c>
      <c r="H1580" s="4">
        <v>10</v>
      </c>
      <c r="I1580">
        <f xml:space="preserve"> IF(Table2[[#This Row],[Sales Month]]=MAX(Table2[Sales Month]),Table2[[#This Row],[Upsell $ Per Non-Paying User]]*Table2[[#This Row],[Non-Paying Users]],0)</f>
        <v>0</v>
      </c>
      <c r="J1580" s="7" t="str" cm="1">
        <f t="array" ref="J1580">_xlfn.IFS(Table2[[#This Row],[Current Upsell $ ]]=0,"",Table2[[#This Row],[Current Upsell $ ]]&gt;=400,"High",Table2[[#This Row],[Current Upsell $ ]]&gt;=100,"Medium", Table2[[#This Row],[Current Upsell $ ]]&lt;100,"Low")</f>
        <v/>
      </c>
      <c r="K15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1" spans="1:11" x14ac:dyDescent="0.2">
      <c r="A1581">
        <v>100179</v>
      </c>
      <c r="B1581" t="s">
        <v>3</v>
      </c>
      <c r="C1581">
        <v>0</v>
      </c>
      <c r="D1581">
        <v>3</v>
      </c>
      <c r="E1581">
        <f>IF((Table2[[#This Row],[Number of Users]]-Table2[[#This Row],[Licenses Bought]]) &gt; 0,(Table2[[#This Row],[Number of Users]]-Table2[[#This Row],[Licenses Bought]]),0)</f>
        <v>3</v>
      </c>
      <c r="F1581" s="1">
        <v>44228</v>
      </c>
      <c r="G1581">
        <v>0</v>
      </c>
      <c r="H1581" s="4">
        <v>10</v>
      </c>
      <c r="I1581">
        <f xml:space="preserve"> IF(Table2[[#This Row],[Sales Month]]=MAX(Table2[Sales Month]),Table2[[#This Row],[Upsell $ Per Non-Paying User]]*Table2[[#This Row],[Non-Paying Users]],0)</f>
        <v>0</v>
      </c>
      <c r="J1581" s="7" t="str" cm="1">
        <f t="array" ref="J1581">_xlfn.IFS(Table2[[#This Row],[Current Upsell $ ]]=0,"",Table2[[#This Row],[Current Upsell $ ]]&gt;=400,"High",Table2[[#This Row],[Current Upsell $ ]]&gt;=100,"Medium", Table2[[#This Row],[Current Upsell $ ]]&lt;100,"Low")</f>
        <v/>
      </c>
      <c r="K15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2" spans="1:11" x14ac:dyDescent="0.2">
      <c r="A1582">
        <v>100179</v>
      </c>
      <c r="B1582" t="s">
        <v>3</v>
      </c>
      <c r="C1582">
        <v>0</v>
      </c>
      <c r="D1582">
        <v>3</v>
      </c>
      <c r="E1582">
        <f>IF((Table2[[#This Row],[Number of Users]]-Table2[[#This Row],[Licenses Bought]]) &gt; 0,(Table2[[#This Row],[Number of Users]]-Table2[[#This Row],[Licenses Bought]]),0)</f>
        <v>3</v>
      </c>
      <c r="F1582" s="1">
        <v>44256</v>
      </c>
      <c r="G1582">
        <v>0</v>
      </c>
      <c r="H1582" s="4">
        <v>10</v>
      </c>
      <c r="I1582">
        <f xml:space="preserve"> IF(Table2[[#This Row],[Sales Month]]=MAX(Table2[Sales Month]),Table2[[#This Row],[Upsell $ Per Non-Paying User]]*Table2[[#This Row],[Non-Paying Users]],0)</f>
        <v>0</v>
      </c>
      <c r="J1582" s="7" t="str" cm="1">
        <f t="array" ref="J1582">_xlfn.IFS(Table2[[#This Row],[Current Upsell $ ]]=0,"",Table2[[#This Row],[Current Upsell $ ]]&gt;=400,"High",Table2[[#This Row],[Current Upsell $ ]]&gt;=100,"Medium", Table2[[#This Row],[Current Upsell $ ]]&lt;100,"Low")</f>
        <v/>
      </c>
      <c r="K15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3" spans="1:11" x14ac:dyDescent="0.2">
      <c r="A1583">
        <v>100179</v>
      </c>
      <c r="B1583" t="s">
        <v>3</v>
      </c>
      <c r="C1583">
        <v>0</v>
      </c>
      <c r="D1583">
        <v>3</v>
      </c>
      <c r="E1583">
        <f>IF((Table2[[#This Row],[Number of Users]]-Table2[[#This Row],[Licenses Bought]]) &gt; 0,(Table2[[#This Row],[Number of Users]]-Table2[[#This Row],[Licenses Bought]]),0)</f>
        <v>3</v>
      </c>
      <c r="F1583" s="1">
        <v>44287</v>
      </c>
      <c r="G1583">
        <v>0</v>
      </c>
      <c r="H1583" s="4">
        <v>10</v>
      </c>
      <c r="I1583">
        <f xml:space="preserve"> IF(Table2[[#This Row],[Sales Month]]=MAX(Table2[Sales Month]),Table2[[#This Row],[Upsell $ Per Non-Paying User]]*Table2[[#This Row],[Non-Paying Users]],0)</f>
        <v>0</v>
      </c>
      <c r="J1583" s="7" t="str" cm="1">
        <f t="array" ref="J1583">_xlfn.IFS(Table2[[#This Row],[Current Upsell $ ]]=0,"",Table2[[#This Row],[Current Upsell $ ]]&gt;=400,"High",Table2[[#This Row],[Current Upsell $ ]]&gt;=100,"Medium", Table2[[#This Row],[Current Upsell $ ]]&lt;100,"Low")</f>
        <v/>
      </c>
      <c r="K15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4" spans="1:11" x14ac:dyDescent="0.2">
      <c r="A1584">
        <v>100180</v>
      </c>
      <c r="B1584" t="s">
        <v>3</v>
      </c>
      <c r="C1584">
        <v>0</v>
      </c>
      <c r="D1584">
        <v>2</v>
      </c>
      <c r="E1584">
        <f>IF((Table2[[#This Row],[Number of Users]]-Table2[[#This Row],[Licenses Bought]]) &gt; 0,(Table2[[#This Row],[Number of Users]]-Table2[[#This Row],[Licenses Bought]]),0)</f>
        <v>2</v>
      </c>
      <c r="F1584" s="1">
        <v>44166</v>
      </c>
      <c r="G1584">
        <v>0</v>
      </c>
      <c r="H1584" s="4">
        <v>10</v>
      </c>
      <c r="I1584">
        <f xml:space="preserve"> IF(Table2[[#This Row],[Sales Month]]=MAX(Table2[Sales Month]),Table2[[#This Row],[Upsell $ Per Non-Paying User]]*Table2[[#This Row],[Non-Paying Users]],0)</f>
        <v>0</v>
      </c>
      <c r="J1584" s="7" t="str" cm="1">
        <f t="array" ref="J1584">_xlfn.IFS(Table2[[#This Row],[Current Upsell $ ]]=0,"",Table2[[#This Row],[Current Upsell $ ]]&gt;=400,"High",Table2[[#This Row],[Current Upsell $ ]]&gt;=100,"Medium", Table2[[#This Row],[Current Upsell $ ]]&lt;100,"Low")</f>
        <v/>
      </c>
      <c r="K15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5" spans="1:11" x14ac:dyDescent="0.2">
      <c r="A1585">
        <v>100180</v>
      </c>
      <c r="B1585" t="s">
        <v>0</v>
      </c>
      <c r="C1585">
        <v>1</v>
      </c>
      <c r="D1585">
        <v>2</v>
      </c>
      <c r="E1585">
        <f>IF((Table2[[#This Row],[Number of Users]]-Table2[[#This Row],[Licenses Bought]]) &gt; 0,(Table2[[#This Row],[Number of Users]]-Table2[[#This Row],[Licenses Bought]]),0)</f>
        <v>1</v>
      </c>
      <c r="F1585" s="1">
        <v>44197</v>
      </c>
      <c r="G1585">
        <v>10</v>
      </c>
      <c r="H1585" s="4">
        <v>10</v>
      </c>
      <c r="I1585">
        <f xml:space="preserve"> IF(Table2[[#This Row],[Sales Month]]=MAX(Table2[Sales Month]),Table2[[#This Row],[Upsell $ Per Non-Paying User]]*Table2[[#This Row],[Non-Paying Users]],0)</f>
        <v>0</v>
      </c>
      <c r="J1585" s="7" t="str" cm="1">
        <f t="array" ref="J1585">_xlfn.IFS(Table2[[#This Row],[Current Upsell $ ]]=0,"",Table2[[#This Row],[Current Upsell $ ]]&gt;=400,"High",Table2[[#This Row],[Current Upsell $ ]]&gt;=100,"Medium", Table2[[#This Row],[Current Upsell $ ]]&lt;100,"Low")</f>
        <v/>
      </c>
      <c r="K15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6" spans="1:11" x14ac:dyDescent="0.2">
      <c r="A1586">
        <v>100180</v>
      </c>
      <c r="B1586" t="s">
        <v>0</v>
      </c>
      <c r="C1586">
        <v>1</v>
      </c>
      <c r="D1586">
        <v>2</v>
      </c>
      <c r="E1586">
        <f>IF((Table2[[#This Row],[Number of Users]]-Table2[[#This Row],[Licenses Bought]]) &gt; 0,(Table2[[#This Row],[Number of Users]]-Table2[[#This Row],[Licenses Bought]]),0)</f>
        <v>1</v>
      </c>
      <c r="F1586" s="1">
        <v>44228</v>
      </c>
      <c r="G1586">
        <v>10</v>
      </c>
      <c r="H1586" s="4">
        <v>10</v>
      </c>
      <c r="I1586">
        <f xml:space="preserve"> IF(Table2[[#This Row],[Sales Month]]=MAX(Table2[Sales Month]),Table2[[#This Row],[Upsell $ Per Non-Paying User]]*Table2[[#This Row],[Non-Paying Users]],0)</f>
        <v>0</v>
      </c>
      <c r="J1586" s="7" t="str" cm="1">
        <f t="array" ref="J1586">_xlfn.IFS(Table2[[#This Row],[Current Upsell $ ]]=0,"",Table2[[#This Row],[Current Upsell $ ]]&gt;=400,"High",Table2[[#This Row],[Current Upsell $ ]]&gt;=100,"Medium", Table2[[#This Row],[Current Upsell $ ]]&lt;100,"Low")</f>
        <v/>
      </c>
      <c r="K15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7" spans="1:11" x14ac:dyDescent="0.2">
      <c r="A1587">
        <v>100181</v>
      </c>
      <c r="B1587" t="s">
        <v>3</v>
      </c>
      <c r="C1587">
        <v>0</v>
      </c>
      <c r="D1587">
        <v>2</v>
      </c>
      <c r="E1587">
        <f>IF((Table2[[#This Row],[Number of Users]]-Table2[[#This Row],[Licenses Bought]]) &gt; 0,(Table2[[#This Row],[Number of Users]]-Table2[[#This Row],[Licenses Bought]]),0)</f>
        <v>2</v>
      </c>
      <c r="F1587" s="1">
        <v>44166</v>
      </c>
      <c r="G1587">
        <v>0</v>
      </c>
      <c r="H1587" s="4">
        <v>10</v>
      </c>
      <c r="I1587">
        <f xml:space="preserve"> IF(Table2[[#This Row],[Sales Month]]=MAX(Table2[Sales Month]),Table2[[#This Row],[Upsell $ Per Non-Paying User]]*Table2[[#This Row],[Non-Paying Users]],0)</f>
        <v>0</v>
      </c>
      <c r="J1587" s="7" t="str" cm="1">
        <f t="array" ref="J1587">_xlfn.IFS(Table2[[#This Row],[Current Upsell $ ]]=0,"",Table2[[#This Row],[Current Upsell $ ]]&gt;=400,"High",Table2[[#This Row],[Current Upsell $ ]]&gt;=100,"Medium", Table2[[#This Row],[Current Upsell $ ]]&lt;100,"Low")</f>
        <v/>
      </c>
      <c r="K15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8" spans="1:11" x14ac:dyDescent="0.2">
      <c r="A1588">
        <v>100181</v>
      </c>
      <c r="B1588" t="s">
        <v>3</v>
      </c>
      <c r="C1588">
        <v>0</v>
      </c>
      <c r="D1588">
        <v>2</v>
      </c>
      <c r="E1588">
        <f>IF((Table2[[#This Row],[Number of Users]]-Table2[[#This Row],[Licenses Bought]]) &gt; 0,(Table2[[#This Row],[Number of Users]]-Table2[[#This Row],[Licenses Bought]]),0)</f>
        <v>2</v>
      </c>
      <c r="F1588" s="1">
        <v>44197</v>
      </c>
      <c r="G1588">
        <v>0</v>
      </c>
      <c r="H1588" s="4">
        <v>10</v>
      </c>
      <c r="I1588">
        <f xml:space="preserve"> IF(Table2[[#This Row],[Sales Month]]=MAX(Table2[Sales Month]),Table2[[#This Row],[Upsell $ Per Non-Paying User]]*Table2[[#This Row],[Non-Paying Users]],0)</f>
        <v>0</v>
      </c>
      <c r="J1588" s="7" t="str" cm="1">
        <f t="array" ref="J1588">_xlfn.IFS(Table2[[#This Row],[Current Upsell $ ]]=0,"",Table2[[#This Row],[Current Upsell $ ]]&gt;=400,"High",Table2[[#This Row],[Current Upsell $ ]]&gt;=100,"Medium", Table2[[#This Row],[Current Upsell $ ]]&lt;100,"Low")</f>
        <v/>
      </c>
      <c r="K15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89" spans="1:11" x14ac:dyDescent="0.2">
      <c r="A1589">
        <v>100181</v>
      </c>
      <c r="B1589" t="s">
        <v>3</v>
      </c>
      <c r="C1589">
        <v>0</v>
      </c>
      <c r="D1589">
        <v>2</v>
      </c>
      <c r="E1589">
        <f>IF((Table2[[#This Row],[Number of Users]]-Table2[[#This Row],[Licenses Bought]]) &gt; 0,(Table2[[#This Row],[Number of Users]]-Table2[[#This Row],[Licenses Bought]]),0)</f>
        <v>2</v>
      </c>
      <c r="F1589" s="1">
        <v>44228</v>
      </c>
      <c r="G1589">
        <v>0</v>
      </c>
      <c r="H1589" s="4">
        <v>10</v>
      </c>
      <c r="I1589">
        <f xml:space="preserve"> IF(Table2[[#This Row],[Sales Month]]=MAX(Table2[Sales Month]),Table2[[#This Row],[Upsell $ Per Non-Paying User]]*Table2[[#This Row],[Non-Paying Users]],0)</f>
        <v>0</v>
      </c>
      <c r="J1589" s="7" t="str" cm="1">
        <f t="array" ref="J1589">_xlfn.IFS(Table2[[#This Row],[Current Upsell $ ]]=0,"",Table2[[#This Row],[Current Upsell $ ]]&gt;=400,"High",Table2[[#This Row],[Current Upsell $ ]]&gt;=100,"Medium", Table2[[#This Row],[Current Upsell $ ]]&lt;100,"Low")</f>
        <v/>
      </c>
      <c r="K15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0" spans="1:11" x14ac:dyDescent="0.2">
      <c r="A1590">
        <v>100181</v>
      </c>
      <c r="B1590" t="s">
        <v>3</v>
      </c>
      <c r="C1590">
        <v>0</v>
      </c>
      <c r="D1590">
        <v>2</v>
      </c>
      <c r="E1590">
        <f>IF((Table2[[#This Row],[Number of Users]]-Table2[[#This Row],[Licenses Bought]]) &gt; 0,(Table2[[#This Row],[Number of Users]]-Table2[[#This Row],[Licenses Bought]]),0)</f>
        <v>2</v>
      </c>
      <c r="F1590" s="1">
        <v>44256</v>
      </c>
      <c r="G1590">
        <v>0</v>
      </c>
      <c r="H1590" s="4">
        <v>10</v>
      </c>
      <c r="I1590">
        <f xml:space="preserve"> IF(Table2[[#This Row],[Sales Month]]=MAX(Table2[Sales Month]),Table2[[#This Row],[Upsell $ Per Non-Paying User]]*Table2[[#This Row],[Non-Paying Users]],0)</f>
        <v>0</v>
      </c>
      <c r="J1590" s="7" t="str" cm="1">
        <f t="array" ref="J1590">_xlfn.IFS(Table2[[#This Row],[Current Upsell $ ]]=0,"",Table2[[#This Row],[Current Upsell $ ]]&gt;=400,"High",Table2[[#This Row],[Current Upsell $ ]]&gt;=100,"Medium", Table2[[#This Row],[Current Upsell $ ]]&lt;100,"Low")</f>
        <v/>
      </c>
      <c r="K15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1" spans="1:11" x14ac:dyDescent="0.2">
      <c r="A1591">
        <v>100181</v>
      </c>
      <c r="B1591" t="s">
        <v>3</v>
      </c>
      <c r="C1591">
        <v>0</v>
      </c>
      <c r="D1591">
        <v>1</v>
      </c>
      <c r="E1591">
        <f>IF((Table2[[#This Row],[Number of Users]]-Table2[[#This Row],[Licenses Bought]]) &gt; 0,(Table2[[#This Row],[Number of Users]]-Table2[[#This Row],[Licenses Bought]]),0)</f>
        <v>1</v>
      </c>
      <c r="F1591" s="1">
        <v>44287</v>
      </c>
      <c r="G1591">
        <v>0</v>
      </c>
      <c r="H1591" s="4">
        <v>10</v>
      </c>
      <c r="I1591">
        <f xml:space="preserve"> IF(Table2[[#This Row],[Sales Month]]=MAX(Table2[Sales Month]),Table2[[#This Row],[Upsell $ Per Non-Paying User]]*Table2[[#This Row],[Non-Paying Users]],0)</f>
        <v>0</v>
      </c>
      <c r="J1591" s="7" t="str" cm="1">
        <f t="array" ref="J1591">_xlfn.IFS(Table2[[#This Row],[Current Upsell $ ]]=0,"",Table2[[#This Row],[Current Upsell $ ]]&gt;=400,"High",Table2[[#This Row],[Current Upsell $ ]]&gt;=100,"Medium", Table2[[#This Row],[Current Upsell $ ]]&lt;100,"Low")</f>
        <v/>
      </c>
      <c r="K15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2" spans="1:11" x14ac:dyDescent="0.2">
      <c r="A1592">
        <v>100181</v>
      </c>
      <c r="B1592" t="s">
        <v>3</v>
      </c>
      <c r="C1592">
        <v>0</v>
      </c>
      <c r="D1592">
        <v>2</v>
      </c>
      <c r="E1592">
        <f>IF((Table2[[#This Row],[Number of Users]]-Table2[[#This Row],[Licenses Bought]]) &gt; 0,(Table2[[#This Row],[Number of Users]]-Table2[[#This Row],[Licenses Bought]]),0)</f>
        <v>2</v>
      </c>
      <c r="F1592" s="1">
        <v>44317</v>
      </c>
      <c r="G1592">
        <v>0</v>
      </c>
      <c r="H1592" s="4">
        <v>10</v>
      </c>
      <c r="I1592">
        <f xml:space="preserve"> IF(Table2[[#This Row],[Sales Month]]=MAX(Table2[Sales Month]),Table2[[#This Row],[Upsell $ Per Non-Paying User]]*Table2[[#This Row],[Non-Paying Users]],0)</f>
        <v>0</v>
      </c>
      <c r="J1592" s="7" t="str" cm="1">
        <f t="array" ref="J1592">_xlfn.IFS(Table2[[#This Row],[Current Upsell $ ]]=0,"",Table2[[#This Row],[Current Upsell $ ]]&gt;=400,"High",Table2[[#This Row],[Current Upsell $ ]]&gt;=100,"Medium", Table2[[#This Row],[Current Upsell $ ]]&lt;100,"Low")</f>
        <v/>
      </c>
      <c r="K15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3" spans="1:11" x14ac:dyDescent="0.2">
      <c r="A1593">
        <v>100182</v>
      </c>
      <c r="B1593" t="s">
        <v>3</v>
      </c>
      <c r="C1593">
        <v>0</v>
      </c>
      <c r="D1593">
        <v>2</v>
      </c>
      <c r="E1593">
        <f>IF((Table2[[#This Row],[Number of Users]]-Table2[[#This Row],[Licenses Bought]]) &gt; 0,(Table2[[#This Row],[Number of Users]]-Table2[[#This Row],[Licenses Bought]]),0)</f>
        <v>2</v>
      </c>
      <c r="F1593" s="1">
        <v>44166</v>
      </c>
      <c r="G1593">
        <v>0</v>
      </c>
      <c r="H1593" s="4">
        <v>10</v>
      </c>
      <c r="I1593">
        <f xml:space="preserve"> IF(Table2[[#This Row],[Sales Month]]=MAX(Table2[Sales Month]),Table2[[#This Row],[Upsell $ Per Non-Paying User]]*Table2[[#This Row],[Non-Paying Users]],0)</f>
        <v>0</v>
      </c>
      <c r="J1593" s="7" t="str" cm="1">
        <f t="array" ref="J1593">_xlfn.IFS(Table2[[#This Row],[Current Upsell $ ]]=0,"",Table2[[#This Row],[Current Upsell $ ]]&gt;=400,"High",Table2[[#This Row],[Current Upsell $ ]]&gt;=100,"Medium", Table2[[#This Row],[Current Upsell $ ]]&lt;100,"Low")</f>
        <v/>
      </c>
      <c r="K15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4" spans="1:11" x14ac:dyDescent="0.2">
      <c r="A1594">
        <v>100182</v>
      </c>
      <c r="B1594" t="s">
        <v>3</v>
      </c>
      <c r="C1594">
        <v>0</v>
      </c>
      <c r="D1594">
        <v>2</v>
      </c>
      <c r="E1594">
        <f>IF((Table2[[#This Row],[Number of Users]]-Table2[[#This Row],[Licenses Bought]]) &gt; 0,(Table2[[#This Row],[Number of Users]]-Table2[[#This Row],[Licenses Bought]]),0)</f>
        <v>2</v>
      </c>
      <c r="F1594" s="1">
        <v>44197</v>
      </c>
      <c r="G1594">
        <v>0</v>
      </c>
      <c r="H1594" s="4">
        <v>10</v>
      </c>
      <c r="I1594">
        <f xml:space="preserve"> IF(Table2[[#This Row],[Sales Month]]=MAX(Table2[Sales Month]),Table2[[#This Row],[Upsell $ Per Non-Paying User]]*Table2[[#This Row],[Non-Paying Users]],0)</f>
        <v>0</v>
      </c>
      <c r="J1594" s="7" t="str" cm="1">
        <f t="array" ref="J1594">_xlfn.IFS(Table2[[#This Row],[Current Upsell $ ]]=0,"",Table2[[#This Row],[Current Upsell $ ]]&gt;=400,"High",Table2[[#This Row],[Current Upsell $ ]]&gt;=100,"Medium", Table2[[#This Row],[Current Upsell $ ]]&lt;100,"Low")</f>
        <v/>
      </c>
      <c r="K15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5" spans="1:11" x14ac:dyDescent="0.2">
      <c r="A1595">
        <v>100182</v>
      </c>
      <c r="B1595" t="s">
        <v>3</v>
      </c>
      <c r="C1595">
        <v>0</v>
      </c>
      <c r="D1595">
        <v>2</v>
      </c>
      <c r="E1595">
        <f>IF((Table2[[#This Row],[Number of Users]]-Table2[[#This Row],[Licenses Bought]]) &gt; 0,(Table2[[#This Row],[Number of Users]]-Table2[[#This Row],[Licenses Bought]]),0)</f>
        <v>2</v>
      </c>
      <c r="F1595" s="1">
        <v>44228</v>
      </c>
      <c r="G1595">
        <v>0</v>
      </c>
      <c r="H1595" s="4">
        <v>10</v>
      </c>
      <c r="I1595">
        <f xml:space="preserve"> IF(Table2[[#This Row],[Sales Month]]=MAX(Table2[Sales Month]),Table2[[#This Row],[Upsell $ Per Non-Paying User]]*Table2[[#This Row],[Non-Paying Users]],0)</f>
        <v>0</v>
      </c>
      <c r="J1595" s="7" t="str" cm="1">
        <f t="array" ref="J1595">_xlfn.IFS(Table2[[#This Row],[Current Upsell $ ]]=0,"",Table2[[#This Row],[Current Upsell $ ]]&gt;=400,"High",Table2[[#This Row],[Current Upsell $ ]]&gt;=100,"Medium", Table2[[#This Row],[Current Upsell $ ]]&lt;100,"Low")</f>
        <v/>
      </c>
      <c r="K15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6" spans="1:11" x14ac:dyDescent="0.2">
      <c r="A1596">
        <v>100182</v>
      </c>
      <c r="B1596" t="s">
        <v>3</v>
      </c>
      <c r="C1596">
        <v>0</v>
      </c>
      <c r="D1596">
        <v>2</v>
      </c>
      <c r="E1596">
        <f>IF((Table2[[#This Row],[Number of Users]]-Table2[[#This Row],[Licenses Bought]]) &gt; 0,(Table2[[#This Row],[Number of Users]]-Table2[[#This Row],[Licenses Bought]]),0)</f>
        <v>2</v>
      </c>
      <c r="F1596" s="1">
        <v>44256</v>
      </c>
      <c r="G1596">
        <v>0</v>
      </c>
      <c r="H1596" s="4">
        <v>10</v>
      </c>
      <c r="I1596">
        <f xml:space="preserve"> IF(Table2[[#This Row],[Sales Month]]=MAX(Table2[Sales Month]),Table2[[#This Row],[Upsell $ Per Non-Paying User]]*Table2[[#This Row],[Non-Paying Users]],0)</f>
        <v>0</v>
      </c>
      <c r="J1596" s="7" t="str" cm="1">
        <f t="array" ref="J1596">_xlfn.IFS(Table2[[#This Row],[Current Upsell $ ]]=0,"",Table2[[#This Row],[Current Upsell $ ]]&gt;=400,"High",Table2[[#This Row],[Current Upsell $ ]]&gt;=100,"Medium", Table2[[#This Row],[Current Upsell $ ]]&lt;100,"Low")</f>
        <v/>
      </c>
      <c r="K15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7" spans="1:11" x14ac:dyDescent="0.2">
      <c r="A1597">
        <v>100183</v>
      </c>
      <c r="B1597" t="s">
        <v>3</v>
      </c>
      <c r="C1597">
        <v>0</v>
      </c>
      <c r="D1597">
        <v>39</v>
      </c>
      <c r="E1597">
        <f>IF((Table2[[#This Row],[Number of Users]]-Table2[[#This Row],[Licenses Bought]]) &gt; 0,(Table2[[#This Row],[Number of Users]]-Table2[[#This Row],[Licenses Bought]]),0)</f>
        <v>39</v>
      </c>
      <c r="F1597" s="1">
        <v>44197</v>
      </c>
      <c r="G1597">
        <v>0</v>
      </c>
      <c r="H1597" s="4">
        <v>10</v>
      </c>
      <c r="I1597">
        <f xml:space="preserve"> IF(Table2[[#This Row],[Sales Month]]=MAX(Table2[Sales Month]),Table2[[#This Row],[Upsell $ Per Non-Paying User]]*Table2[[#This Row],[Non-Paying Users]],0)</f>
        <v>0</v>
      </c>
      <c r="J1597" s="7" t="str" cm="1">
        <f t="array" ref="J1597">_xlfn.IFS(Table2[[#This Row],[Current Upsell $ ]]=0,"",Table2[[#This Row],[Current Upsell $ ]]&gt;=400,"High",Table2[[#This Row],[Current Upsell $ ]]&gt;=100,"Medium", Table2[[#This Row],[Current Upsell $ ]]&lt;100,"Low")</f>
        <v/>
      </c>
      <c r="K15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8" spans="1:11" x14ac:dyDescent="0.2">
      <c r="A1598">
        <v>100183</v>
      </c>
      <c r="B1598" t="s">
        <v>0</v>
      </c>
      <c r="C1598">
        <v>9</v>
      </c>
      <c r="D1598">
        <v>39</v>
      </c>
      <c r="E1598">
        <f>IF((Table2[[#This Row],[Number of Users]]-Table2[[#This Row],[Licenses Bought]]) &gt; 0,(Table2[[#This Row],[Number of Users]]-Table2[[#This Row],[Licenses Bought]]),0)</f>
        <v>30</v>
      </c>
      <c r="F1598" s="1">
        <v>44228</v>
      </c>
      <c r="G1598">
        <v>90</v>
      </c>
      <c r="H1598" s="4">
        <v>10</v>
      </c>
      <c r="I1598">
        <f xml:space="preserve"> IF(Table2[[#This Row],[Sales Month]]=MAX(Table2[Sales Month]),Table2[[#This Row],[Upsell $ Per Non-Paying User]]*Table2[[#This Row],[Non-Paying Users]],0)</f>
        <v>0</v>
      </c>
      <c r="J1598" s="7" t="str" cm="1">
        <f t="array" ref="J1598">_xlfn.IFS(Table2[[#This Row],[Current Upsell $ ]]=0,"",Table2[[#This Row],[Current Upsell $ ]]&gt;=400,"High",Table2[[#This Row],[Current Upsell $ ]]&gt;=100,"Medium", Table2[[#This Row],[Current Upsell $ ]]&lt;100,"Low")</f>
        <v/>
      </c>
      <c r="K15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599" spans="1:11" x14ac:dyDescent="0.2">
      <c r="A1599">
        <v>100183</v>
      </c>
      <c r="B1599" t="s">
        <v>0</v>
      </c>
      <c r="C1599">
        <v>19</v>
      </c>
      <c r="D1599">
        <v>39</v>
      </c>
      <c r="E1599">
        <f>IF((Table2[[#This Row],[Number of Users]]-Table2[[#This Row],[Licenses Bought]]) &gt; 0,(Table2[[#This Row],[Number of Users]]-Table2[[#This Row],[Licenses Bought]]),0)</f>
        <v>20</v>
      </c>
      <c r="F1599" s="1">
        <v>44256</v>
      </c>
      <c r="G1599">
        <v>190</v>
      </c>
      <c r="H1599" s="4">
        <v>10</v>
      </c>
      <c r="I1599">
        <f xml:space="preserve"> IF(Table2[[#This Row],[Sales Month]]=MAX(Table2[Sales Month]),Table2[[#This Row],[Upsell $ Per Non-Paying User]]*Table2[[#This Row],[Non-Paying Users]],0)</f>
        <v>0</v>
      </c>
      <c r="J1599" s="7" t="str" cm="1">
        <f t="array" ref="J1599">_xlfn.IFS(Table2[[#This Row],[Current Upsell $ ]]=0,"",Table2[[#This Row],[Current Upsell $ ]]&gt;=400,"High",Table2[[#This Row],[Current Upsell $ ]]&gt;=100,"Medium", Table2[[#This Row],[Current Upsell $ ]]&lt;100,"Low")</f>
        <v/>
      </c>
      <c r="K15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0" spans="1:11" x14ac:dyDescent="0.2">
      <c r="A1600">
        <v>100183</v>
      </c>
      <c r="B1600" t="s">
        <v>0</v>
      </c>
      <c r="C1600">
        <v>34</v>
      </c>
      <c r="D1600">
        <v>49</v>
      </c>
      <c r="E1600">
        <f>IF((Table2[[#This Row],[Number of Users]]-Table2[[#This Row],[Licenses Bought]]) &gt; 0,(Table2[[#This Row],[Number of Users]]-Table2[[#This Row],[Licenses Bought]]),0)</f>
        <v>15</v>
      </c>
      <c r="F1600" s="1">
        <v>44287</v>
      </c>
      <c r="G1600">
        <v>340</v>
      </c>
      <c r="H1600" s="4">
        <v>10</v>
      </c>
      <c r="I1600">
        <f xml:space="preserve"> IF(Table2[[#This Row],[Sales Month]]=MAX(Table2[Sales Month]),Table2[[#This Row],[Upsell $ Per Non-Paying User]]*Table2[[#This Row],[Non-Paying Users]],0)</f>
        <v>0</v>
      </c>
      <c r="J1600" s="7" t="str" cm="1">
        <f t="array" ref="J1600">_xlfn.IFS(Table2[[#This Row],[Current Upsell $ ]]=0,"",Table2[[#This Row],[Current Upsell $ ]]&gt;=400,"High",Table2[[#This Row],[Current Upsell $ ]]&gt;=100,"Medium", Table2[[#This Row],[Current Upsell $ ]]&lt;100,"Low")</f>
        <v/>
      </c>
      <c r="K16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1" spans="1:11" x14ac:dyDescent="0.2">
      <c r="A1601">
        <v>100183</v>
      </c>
      <c r="B1601" t="s">
        <v>0</v>
      </c>
      <c r="C1601">
        <v>34</v>
      </c>
      <c r="D1601">
        <v>43</v>
      </c>
      <c r="E1601">
        <f>IF((Table2[[#This Row],[Number of Users]]-Table2[[#This Row],[Licenses Bought]]) &gt; 0,(Table2[[#This Row],[Number of Users]]-Table2[[#This Row],[Licenses Bought]]),0)</f>
        <v>9</v>
      </c>
      <c r="F1601" s="1">
        <v>44317</v>
      </c>
      <c r="G1601">
        <v>340</v>
      </c>
      <c r="H1601" s="4">
        <v>10</v>
      </c>
      <c r="I1601">
        <f xml:space="preserve"> IF(Table2[[#This Row],[Sales Month]]=MAX(Table2[Sales Month]),Table2[[#This Row],[Upsell $ Per Non-Paying User]]*Table2[[#This Row],[Non-Paying Users]],0)</f>
        <v>0</v>
      </c>
      <c r="J1601" s="7" t="str" cm="1">
        <f t="array" ref="J1601">_xlfn.IFS(Table2[[#This Row],[Current Upsell $ ]]=0,"",Table2[[#This Row],[Current Upsell $ ]]&gt;=400,"High",Table2[[#This Row],[Current Upsell $ ]]&gt;=100,"Medium", Table2[[#This Row],[Current Upsell $ ]]&lt;100,"Low")</f>
        <v/>
      </c>
      <c r="K16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2" spans="1:11" x14ac:dyDescent="0.2">
      <c r="A1602">
        <v>100184</v>
      </c>
      <c r="B1602" t="s">
        <v>3</v>
      </c>
      <c r="C1602">
        <v>0</v>
      </c>
      <c r="D1602">
        <v>32</v>
      </c>
      <c r="E1602">
        <f>IF((Table2[[#This Row],[Number of Users]]-Table2[[#This Row],[Licenses Bought]]) &gt; 0,(Table2[[#This Row],[Number of Users]]-Table2[[#This Row],[Licenses Bought]]),0)</f>
        <v>32</v>
      </c>
      <c r="F1602" s="1">
        <v>44197</v>
      </c>
      <c r="G1602">
        <v>0</v>
      </c>
      <c r="H1602" s="4">
        <v>10</v>
      </c>
      <c r="I1602">
        <f xml:space="preserve"> IF(Table2[[#This Row],[Sales Month]]=MAX(Table2[Sales Month]),Table2[[#This Row],[Upsell $ Per Non-Paying User]]*Table2[[#This Row],[Non-Paying Users]],0)</f>
        <v>0</v>
      </c>
      <c r="J1602" s="7" t="str" cm="1">
        <f t="array" ref="J1602">_xlfn.IFS(Table2[[#This Row],[Current Upsell $ ]]=0,"",Table2[[#This Row],[Current Upsell $ ]]&gt;=400,"High",Table2[[#This Row],[Current Upsell $ ]]&gt;=100,"Medium", Table2[[#This Row],[Current Upsell $ ]]&lt;100,"Low")</f>
        <v/>
      </c>
      <c r="K16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3" spans="1:11" x14ac:dyDescent="0.2">
      <c r="A1603">
        <v>100184</v>
      </c>
      <c r="B1603" t="s">
        <v>0</v>
      </c>
      <c r="C1603">
        <v>10</v>
      </c>
      <c r="D1603">
        <v>29</v>
      </c>
      <c r="E1603">
        <f>IF((Table2[[#This Row],[Number of Users]]-Table2[[#This Row],[Licenses Bought]]) &gt; 0,(Table2[[#This Row],[Number of Users]]-Table2[[#This Row],[Licenses Bought]]),0)</f>
        <v>19</v>
      </c>
      <c r="F1603" s="1">
        <v>44228</v>
      </c>
      <c r="G1603">
        <v>100</v>
      </c>
      <c r="H1603" s="4">
        <v>10</v>
      </c>
      <c r="I1603">
        <f xml:space="preserve"> IF(Table2[[#This Row],[Sales Month]]=MAX(Table2[Sales Month]),Table2[[#This Row],[Upsell $ Per Non-Paying User]]*Table2[[#This Row],[Non-Paying Users]],0)</f>
        <v>0</v>
      </c>
      <c r="J1603" s="7" t="str" cm="1">
        <f t="array" ref="J1603">_xlfn.IFS(Table2[[#This Row],[Current Upsell $ ]]=0,"",Table2[[#This Row],[Current Upsell $ ]]&gt;=400,"High",Table2[[#This Row],[Current Upsell $ ]]&gt;=100,"Medium", Table2[[#This Row],[Current Upsell $ ]]&lt;100,"Low")</f>
        <v/>
      </c>
      <c r="K16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4" spans="1:11" x14ac:dyDescent="0.2">
      <c r="A1604">
        <v>100184</v>
      </c>
      <c r="B1604" t="s">
        <v>0</v>
      </c>
      <c r="C1604">
        <v>16</v>
      </c>
      <c r="D1604">
        <v>30</v>
      </c>
      <c r="E1604">
        <f>IF((Table2[[#This Row],[Number of Users]]-Table2[[#This Row],[Licenses Bought]]) &gt; 0,(Table2[[#This Row],[Number of Users]]-Table2[[#This Row],[Licenses Bought]]),0)</f>
        <v>14</v>
      </c>
      <c r="F1604" s="1">
        <v>44256</v>
      </c>
      <c r="G1604">
        <v>160</v>
      </c>
      <c r="H1604" s="4">
        <v>10</v>
      </c>
      <c r="I1604">
        <f xml:space="preserve"> IF(Table2[[#This Row],[Sales Month]]=MAX(Table2[Sales Month]),Table2[[#This Row],[Upsell $ Per Non-Paying User]]*Table2[[#This Row],[Non-Paying Users]],0)</f>
        <v>0</v>
      </c>
      <c r="J1604" s="7" t="str" cm="1">
        <f t="array" ref="J1604">_xlfn.IFS(Table2[[#This Row],[Current Upsell $ ]]=0,"",Table2[[#This Row],[Current Upsell $ ]]&gt;=400,"High",Table2[[#This Row],[Current Upsell $ ]]&gt;=100,"Medium", Table2[[#This Row],[Current Upsell $ ]]&lt;100,"Low")</f>
        <v/>
      </c>
      <c r="K16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5" spans="1:11" x14ac:dyDescent="0.2">
      <c r="A1605">
        <v>100184</v>
      </c>
      <c r="B1605" t="s">
        <v>0</v>
      </c>
      <c r="C1605">
        <v>27</v>
      </c>
      <c r="D1605">
        <v>33</v>
      </c>
      <c r="E1605">
        <f>IF((Table2[[#This Row],[Number of Users]]-Table2[[#This Row],[Licenses Bought]]) &gt; 0,(Table2[[#This Row],[Number of Users]]-Table2[[#This Row],[Licenses Bought]]),0)</f>
        <v>6</v>
      </c>
      <c r="F1605" s="1">
        <v>44287</v>
      </c>
      <c r="G1605">
        <v>270</v>
      </c>
      <c r="H1605" s="4">
        <v>10</v>
      </c>
      <c r="I1605">
        <f xml:space="preserve"> IF(Table2[[#This Row],[Sales Month]]=MAX(Table2[Sales Month]),Table2[[#This Row],[Upsell $ Per Non-Paying User]]*Table2[[#This Row],[Non-Paying Users]],0)</f>
        <v>0</v>
      </c>
      <c r="J1605" s="7" t="str" cm="1">
        <f t="array" ref="J1605">_xlfn.IFS(Table2[[#This Row],[Current Upsell $ ]]=0,"",Table2[[#This Row],[Current Upsell $ ]]&gt;=400,"High",Table2[[#This Row],[Current Upsell $ ]]&gt;=100,"Medium", Table2[[#This Row],[Current Upsell $ ]]&lt;100,"Low")</f>
        <v/>
      </c>
      <c r="K16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6" spans="1:11" x14ac:dyDescent="0.2">
      <c r="A1606">
        <v>100184</v>
      </c>
      <c r="B1606" t="s">
        <v>0</v>
      </c>
      <c r="C1606">
        <v>27</v>
      </c>
      <c r="D1606">
        <v>27</v>
      </c>
      <c r="E1606">
        <f>IF((Table2[[#This Row],[Number of Users]]-Table2[[#This Row],[Licenses Bought]]) &gt; 0,(Table2[[#This Row],[Number of Users]]-Table2[[#This Row],[Licenses Bought]]),0)</f>
        <v>0</v>
      </c>
      <c r="F1606" s="1">
        <v>44317</v>
      </c>
      <c r="G1606">
        <v>270</v>
      </c>
      <c r="H1606" s="4">
        <v>10</v>
      </c>
      <c r="I1606">
        <f xml:space="preserve"> IF(Table2[[#This Row],[Sales Month]]=MAX(Table2[Sales Month]),Table2[[#This Row],[Upsell $ Per Non-Paying User]]*Table2[[#This Row],[Non-Paying Users]],0)</f>
        <v>0</v>
      </c>
      <c r="J1606" s="7" t="str" cm="1">
        <f t="array" ref="J1606">_xlfn.IFS(Table2[[#This Row],[Current Upsell $ ]]=0,"",Table2[[#This Row],[Current Upsell $ ]]&gt;=400,"High",Table2[[#This Row],[Current Upsell $ ]]&gt;=100,"Medium", Table2[[#This Row],[Current Upsell $ ]]&lt;100,"Low")</f>
        <v/>
      </c>
      <c r="K16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7" spans="1:11" x14ac:dyDescent="0.2">
      <c r="A1607">
        <v>100185</v>
      </c>
      <c r="B1607" t="s">
        <v>3</v>
      </c>
      <c r="C1607">
        <v>0</v>
      </c>
      <c r="D1607">
        <v>14</v>
      </c>
      <c r="E1607">
        <f>IF((Table2[[#This Row],[Number of Users]]-Table2[[#This Row],[Licenses Bought]]) &gt; 0,(Table2[[#This Row],[Number of Users]]-Table2[[#This Row],[Licenses Bought]]),0)</f>
        <v>14</v>
      </c>
      <c r="F1607" s="1">
        <v>44197</v>
      </c>
      <c r="G1607">
        <v>0</v>
      </c>
      <c r="H1607" s="4">
        <v>10</v>
      </c>
      <c r="I1607">
        <f xml:space="preserve"> IF(Table2[[#This Row],[Sales Month]]=MAX(Table2[Sales Month]),Table2[[#This Row],[Upsell $ Per Non-Paying User]]*Table2[[#This Row],[Non-Paying Users]],0)</f>
        <v>0</v>
      </c>
      <c r="J1607" s="7" t="str" cm="1">
        <f t="array" ref="J1607">_xlfn.IFS(Table2[[#This Row],[Current Upsell $ ]]=0,"",Table2[[#This Row],[Current Upsell $ ]]&gt;=400,"High",Table2[[#This Row],[Current Upsell $ ]]&gt;=100,"Medium", Table2[[#This Row],[Current Upsell $ ]]&lt;100,"Low")</f>
        <v/>
      </c>
      <c r="K16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8" spans="1:11" x14ac:dyDescent="0.2">
      <c r="A1608">
        <v>100185</v>
      </c>
      <c r="B1608" t="s">
        <v>3</v>
      </c>
      <c r="C1608">
        <v>0</v>
      </c>
      <c r="D1608">
        <v>15</v>
      </c>
      <c r="E1608">
        <f>IF((Table2[[#This Row],[Number of Users]]-Table2[[#This Row],[Licenses Bought]]) &gt; 0,(Table2[[#This Row],[Number of Users]]-Table2[[#This Row],[Licenses Bought]]),0)</f>
        <v>15</v>
      </c>
      <c r="F1608" s="1">
        <v>44228</v>
      </c>
      <c r="G1608">
        <v>0</v>
      </c>
      <c r="H1608" s="4">
        <v>10</v>
      </c>
      <c r="I1608">
        <f xml:space="preserve"> IF(Table2[[#This Row],[Sales Month]]=MAX(Table2[Sales Month]),Table2[[#This Row],[Upsell $ Per Non-Paying User]]*Table2[[#This Row],[Non-Paying Users]],0)</f>
        <v>0</v>
      </c>
      <c r="J1608" s="7" t="str" cm="1">
        <f t="array" ref="J1608">_xlfn.IFS(Table2[[#This Row],[Current Upsell $ ]]=0,"",Table2[[#This Row],[Current Upsell $ ]]&gt;=400,"High",Table2[[#This Row],[Current Upsell $ ]]&gt;=100,"Medium", Table2[[#This Row],[Current Upsell $ ]]&lt;100,"Low")</f>
        <v/>
      </c>
      <c r="K16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09" spans="1:11" x14ac:dyDescent="0.2">
      <c r="A1609">
        <v>100185</v>
      </c>
      <c r="B1609" t="s">
        <v>3</v>
      </c>
      <c r="C1609">
        <v>0</v>
      </c>
      <c r="D1609">
        <v>13</v>
      </c>
      <c r="E1609">
        <f>IF((Table2[[#This Row],[Number of Users]]-Table2[[#This Row],[Licenses Bought]]) &gt; 0,(Table2[[#This Row],[Number of Users]]-Table2[[#This Row],[Licenses Bought]]),0)</f>
        <v>13</v>
      </c>
      <c r="F1609" s="1">
        <v>44256</v>
      </c>
      <c r="G1609">
        <v>0</v>
      </c>
      <c r="H1609" s="4">
        <v>10</v>
      </c>
      <c r="I1609">
        <f xml:space="preserve"> IF(Table2[[#This Row],[Sales Month]]=MAX(Table2[Sales Month]),Table2[[#This Row],[Upsell $ Per Non-Paying User]]*Table2[[#This Row],[Non-Paying Users]],0)</f>
        <v>0</v>
      </c>
      <c r="J1609" s="7" t="str" cm="1">
        <f t="array" ref="J1609">_xlfn.IFS(Table2[[#This Row],[Current Upsell $ ]]=0,"",Table2[[#This Row],[Current Upsell $ ]]&gt;=400,"High",Table2[[#This Row],[Current Upsell $ ]]&gt;=100,"Medium", Table2[[#This Row],[Current Upsell $ ]]&lt;100,"Low")</f>
        <v/>
      </c>
      <c r="K16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0" spans="1:11" x14ac:dyDescent="0.2">
      <c r="A1610">
        <v>100185</v>
      </c>
      <c r="B1610" t="s">
        <v>3</v>
      </c>
      <c r="C1610">
        <v>0</v>
      </c>
      <c r="D1610">
        <v>11</v>
      </c>
      <c r="E1610">
        <f>IF((Table2[[#This Row],[Number of Users]]-Table2[[#This Row],[Licenses Bought]]) &gt; 0,(Table2[[#This Row],[Number of Users]]-Table2[[#This Row],[Licenses Bought]]),0)</f>
        <v>11</v>
      </c>
      <c r="F1610" s="1">
        <v>44287</v>
      </c>
      <c r="G1610">
        <v>0</v>
      </c>
      <c r="H1610" s="4">
        <v>10</v>
      </c>
      <c r="I1610">
        <f xml:space="preserve"> IF(Table2[[#This Row],[Sales Month]]=MAX(Table2[Sales Month]),Table2[[#This Row],[Upsell $ Per Non-Paying User]]*Table2[[#This Row],[Non-Paying Users]],0)</f>
        <v>0</v>
      </c>
      <c r="J1610" s="7" t="str" cm="1">
        <f t="array" ref="J1610">_xlfn.IFS(Table2[[#This Row],[Current Upsell $ ]]=0,"",Table2[[#This Row],[Current Upsell $ ]]&gt;=400,"High",Table2[[#This Row],[Current Upsell $ ]]&gt;=100,"Medium", Table2[[#This Row],[Current Upsell $ ]]&lt;100,"Low")</f>
        <v/>
      </c>
      <c r="K16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1" spans="1:11" x14ac:dyDescent="0.2">
      <c r="A1611">
        <v>100185</v>
      </c>
      <c r="B1611" t="s">
        <v>3</v>
      </c>
      <c r="C1611">
        <v>0</v>
      </c>
      <c r="D1611">
        <v>13</v>
      </c>
      <c r="E1611">
        <f>IF((Table2[[#This Row],[Number of Users]]-Table2[[#This Row],[Licenses Bought]]) &gt; 0,(Table2[[#This Row],[Number of Users]]-Table2[[#This Row],[Licenses Bought]]),0)</f>
        <v>13</v>
      </c>
      <c r="F1611" s="1">
        <v>44317</v>
      </c>
      <c r="G1611">
        <v>0</v>
      </c>
      <c r="H1611" s="4">
        <v>10</v>
      </c>
      <c r="I1611">
        <f xml:space="preserve"> IF(Table2[[#This Row],[Sales Month]]=MAX(Table2[Sales Month]),Table2[[#This Row],[Upsell $ Per Non-Paying User]]*Table2[[#This Row],[Non-Paying Users]],0)</f>
        <v>0</v>
      </c>
      <c r="J1611" s="7" t="str" cm="1">
        <f t="array" ref="J1611">_xlfn.IFS(Table2[[#This Row],[Current Upsell $ ]]=0,"",Table2[[#This Row],[Current Upsell $ ]]&gt;=400,"High",Table2[[#This Row],[Current Upsell $ ]]&gt;=100,"Medium", Table2[[#This Row],[Current Upsell $ ]]&lt;100,"Low")</f>
        <v/>
      </c>
      <c r="K16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2" spans="1:11" x14ac:dyDescent="0.2">
      <c r="A1612">
        <v>100186</v>
      </c>
      <c r="B1612" t="s">
        <v>3</v>
      </c>
      <c r="C1612">
        <v>0</v>
      </c>
      <c r="D1612">
        <v>22</v>
      </c>
      <c r="E1612">
        <f>IF((Table2[[#This Row],[Number of Users]]-Table2[[#This Row],[Licenses Bought]]) &gt; 0,(Table2[[#This Row],[Number of Users]]-Table2[[#This Row],[Licenses Bought]]),0)</f>
        <v>22</v>
      </c>
      <c r="F1612" s="1">
        <v>44197</v>
      </c>
      <c r="G1612">
        <v>0</v>
      </c>
      <c r="H1612" s="4">
        <v>10</v>
      </c>
      <c r="I1612">
        <f xml:space="preserve"> IF(Table2[[#This Row],[Sales Month]]=MAX(Table2[Sales Month]),Table2[[#This Row],[Upsell $ Per Non-Paying User]]*Table2[[#This Row],[Non-Paying Users]],0)</f>
        <v>0</v>
      </c>
      <c r="J1612" s="7" t="str" cm="1">
        <f t="array" ref="J1612">_xlfn.IFS(Table2[[#This Row],[Current Upsell $ ]]=0,"",Table2[[#This Row],[Current Upsell $ ]]&gt;=400,"High",Table2[[#This Row],[Current Upsell $ ]]&gt;=100,"Medium", Table2[[#This Row],[Current Upsell $ ]]&lt;100,"Low")</f>
        <v/>
      </c>
      <c r="K16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3" spans="1:11" x14ac:dyDescent="0.2">
      <c r="A1613">
        <v>100186</v>
      </c>
      <c r="B1613" t="s">
        <v>2</v>
      </c>
      <c r="C1613">
        <v>25</v>
      </c>
      <c r="D1613">
        <v>23</v>
      </c>
      <c r="E1613">
        <f>IF((Table2[[#This Row],[Number of Users]]-Table2[[#This Row],[Licenses Bought]]) &gt; 0,(Table2[[#This Row],[Number of Users]]-Table2[[#This Row],[Licenses Bought]]),0)</f>
        <v>0</v>
      </c>
      <c r="F1613" s="1">
        <v>44228</v>
      </c>
      <c r="G1613">
        <v>450</v>
      </c>
      <c r="H1613" s="4">
        <v>27</v>
      </c>
      <c r="I1613">
        <f xml:space="preserve"> IF(Table2[[#This Row],[Sales Month]]=MAX(Table2[Sales Month]),Table2[[#This Row],[Upsell $ Per Non-Paying User]]*Table2[[#This Row],[Non-Paying Users]],0)</f>
        <v>0</v>
      </c>
      <c r="J1613" s="7" t="str" cm="1">
        <f t="array" ref="J1613">_xlfn.IFS(Table2[[#This Row],[Current Upsell $ ]]=0,"",Table2[[#This Row],[Current Upsell $ ]]&gt;=400,"High",Table2[[#This Row],[Current Upsell $ ]]&gt;=100,"Medium", Table2[[#This Row],[Current Upsell $ ]]&lt;100,"Low")</f>
        <v/>
      </c>
      <c r="K16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4" spans="1:11" x14ac:dyDescent="0.2">
      <c r="A1614">
        <v>100186</v>
      </c>
      <c r="B1614" t="s">
        <v>2</v>
      </c>
      <c r="C1614">
        <v>25</v>
      </c>
      <c r="D1614">
        <v>26</v>
      </c>
      <c r="E1614">
        <f>IF((Table2[[#This Row],[Number of Users]]-Table2[[#This Row],[Licenses Bought]]) &gt; 0,(Table2[[#This Row],[Number of Users]]-Table2[[#This Row],[Licenses Bought]]),0)</f>
        <v>1</v>
      </c>
      <c r="F1614" s="1">
        <v>44256</v>
      </c>
      <c r="G1614">
        <v>420</v>
      </c>
      <c r="H1614" s="4">
        <v>27</v>
      </c>
      <c r="I1614">
        <f xml:space="preserve"> IF(Table2[[#This Row],[Sales Month]]=MAX(Table2[Sales Month]),Table2[[#This Row],[Upsell $ Per Non-Paying User]]*Table2[[#This Row],[Non-Paying Users]],0)</f>
        <v>0</v>
      </c>
      <c r="J1614" s="7" t="str" cm="1">
        <f t="array" ref="J1614">_xlfn.IFS(Table2[[#This Row],[Current Upsell $ ]]=0,"",Table2[[#This Row],[Current Upsell $ ]]&gt;=400,"High",Table2[[#This Row],[Current Upsell $ ]]&gt;=100,"Medium", Table2[[#This Row],[Current Upsell $ ]]&lt;100,"Low")</f>
        <v/>
      </c>
      <c r="K16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5" spans="1:11" x14ac:dyDescent="0.2">
      <c r="A1615">
        <v>100186</v>
      </c>
      <c r="B1615" t="s">
        <v>2</v>
      </c>
      <c r="C1615">
        <v>25</v>
      </c>
      <c r="D1615">
        <v>23</v>
      </c>
      <c r="E1615">
        <f>IF((Table2[[#This Row],[Number of Users]]-Table2[[#This Row],[Licenses Bought]]) &gt; 0,(Table2[[#This Row],[Number of Users]]-Table2[[#This Row],[Licenses Bought]]),0)</f>
        <v>0</v>
      </c>
      <c r="F1615" s="1">
        <v>44287</v>
      </c>
      <c r="G1615">
        <v>600</v>
      </c>
      <c r="H1615" s="4">
        <v>27</v>
      </c>
      <c r="I1615">
        <f xml:space="preserve"> IF(Table2[[#This Row],[Sales Month]]=MAX(Table2[Sales Month]),Table2[[#This Row],[Upsell $ Per Non-Paying User]]*Table2[[#This Row],[Non-Paying Users]],0)</f>
        <v>0</v>
      </c>
      <c r="J1615" s="7" t="str" cm="1">
        <f t="array" ref="J1615">_xlfn.IFS(Table2[[#This Row],[Current Upsell $ ]]=0,"",Table2[[#This Row],[Current Upsell $ ]]&gt;=400,"High",Table2[[#This Row],[Current Upsell $ ]]&gt;=100,"Medium", Table2[[#This Row],[Current Upsell $ ]]&lt;100,"Low")</f>
        <v/>
      </c>
      <c r="K16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6" spans="1:11" x14ac:dyDescent="0.2">
      <c r="A1616">
        <v>100186</v>
      </c>
      <c r="B1616" t="s">
        <v>2</v>
      </c>
      <c r="C1616">
        <v>25</v>
      </c>
      <c r="D1616">
        <v>30</v>
      </c>
      <c r="E1616">
        <f>IF((Table2[[#This Row],[Number of Users]]-Table2[[#This Row],[Licenses Bought]]) &gt; 0,(Table2[[#This Row],[Number of Users]]-Table2[[#This Row],[Licenses Bought]]),0)</f>
        <v>5</v>
      </c>
      <c r="F1616" s="1">
        <v>44317</v>
      </c>
      <c r="G1616">
        <v>750</v>
      </c>
      <c r="H1616" s="4">
        <v>27</v>
      </c>
      <c r="I1616">
        <f xml:space="preserve"> IF(Table2[[#This Row],[Sales Month]]=MAX(Table2[Sales Month]),Table2[[#This Row],[Upsell $ Per Non-Paying User]]*Table2[[#This Row],[Non-Paying Users]],0)</f>
        <v>0</v>
      </c>
      <c r="J1616" s="7" t="str" cm="1">
        <f t="array" ref="J1616">_xlfn.IFS(Table2[[#This Row],[Current Upsell $ ]]=0,"",Table2[[#This Row],[Current Upsell $ ]]&gt;=400,"High",Table2[[#This Row],[Current Upsell $ ]]&gt;=100,"Medium", Table2[[#This Row],[Current Upsell $ ]]&lt;100,"Low")</f>
        <v/>
      </c>
      <c r="K16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7" spans="1:11" x14ac:dyDescent="0.2">
      <c r="A1617">
        <v>100187</v>
      </c>
      <c r="B1617" t="s">
        <v>3</v>
      </c>
      <c r="C1617">
        <v>0</v>
      </c>
      <c r="D1617">
        <v>3</v>
      </c>
      <c r="E1617">
        <f>IF((Table2[[#This Row],[Number of Users]]-Table2[[#This Row],[Licenses Bought]]) &gt; 0,(Table2[[#This Row],[Number of Users]]-Table2[[#This Row],[Licenses Bought]]),0)</f>
        <v>3</v>
      </c>
      <c r="F1617" s="1">
        <v>44197</v>
      </c>
      <c r="G1617">
        <v>0</v>
      </c>
      <c r="H1617" s="4">
        <v>10</v>
      </c>
      <c r="I1617">
        <f xml:space="preserve"> IF(Table2[[#This Row],[Sales Month]]=MAX(Table2[Sales Month]),Table2[[#This Row],[Upsell $ Per Non-Paying User]]*Table2[[#This Row],[Non-Paying Users]],0)</f>
        <v>0</v>
      </c>
      <c r="J1617" s="7" t="str" cm="1">
        <f t="array" ref="J1617">_xlfn.IFS(Table2[[#This Row],[Current Upsell $ ]]=0,"",Table2[[#This Row],[Current Upsell $ ]]&gt;=400,"High",Table2[[#This Row],[Current Upsell $ ]]&gt;=100,"Medium", Table2[[#This Row],[Current Upsell $ ]]&lt;100,"Low")</f>
        <v/>
      </c>
      <c r="K16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8" spans="1:11" x14ac:dyDescent="0.2">
      <c r="A1618">
        <v>100187</v>
      </c>
      <c r="B1618" t="s">
        <v>3</v>
      </c>
      <c r="C1618">
        <v>0</v>
      </c>
      <c r="D1618">
        <v>3</v>
      </c>
      <c r="E1618">
        <f>IF((Table2[[#This Row],[Number of Users]]-Table2[[#This Row],[Licenses Bought]]) &gt; 0,(Table2[[#This Row],[Number of Users]]-Table2[[#This Row],[Licenses Bought]]),0)</f>
        <v>3</v>
      </c>
      <c r="F1618" s="1">
        <v>44228</v>
      </c>
      <c r="G1618">
        <v>0</v>
      </c>
      <c r="H1618" s="4">
        <v>10</v>
      </c>
      <c r="I1618">
        <f xml:space="preserve"> IF(Table2[[#This Row],[Sales Month]]=MAX(Table2[Sales Month]),Table2[[#This Row],[Upsell $ Per Non-Paying User]]*Table2[[#This Row],[Non-Paying Users]],0)</f>
        <v>0</v>
      </c>
      <c r="J1618" s="7" t="str" cm="1">
        <f t="array" ref="J1618">_xlfn.IFS(Table2[[#This Row],[Current Upsell $ ]]=0,"",Table2[[#This Row],[Current Upsell $ ]]&gt;=400,"High",Table2[[#This Row],[Current Upsell $ ]]&gt;=100,"Medium", Table2[[#This Row],[Current Upsell $ ]]&lt;100,"Low")</f>
        <v/>
      </c>
      <c r="K16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19" spans="1:11" x14ac:dyDescent="0.2">
      <c r="A1619">
        <v>100187</v>
      </c>
      <c r="B1619" t="s">
        <v>3</v>
      </c>
      <c r="C1619">
        <v>0</v>
      </c>
      <c r="D1619">
        <v>4</v>
      </c>
      <c r="E1619">
        <f>IF((Table2[[#This Row],[Number of Users]]-Table2[[#This Row],[Licenses Bought]]) &gt; 0,(Table2[[#This Row],[Number of Users]]-Table2[[#This Row],[Licenses Bought]]),0)</f>
        <v>4</v>
      </c>
      <c r="F1619" s="1">
        <v>44256</v>
      </c>
      <c r="G1619">
        <v>0</v>
      </c>
      <c r="H1619" s="4">
        <v>10</v>
      </c>
      <c r="I1619">
        <f xml:space="preserve"> IF(Table2[[#This Row],[Sales Month]]=MAX(Table2[Sales Month]),Table2[[#This Row],[Upsell $ Per Non-Paying User]]*Table2[[#This Row],[Non-Paying Users]],0)</f>
        <v>0</v>
      </c>
      <c r="J1619" s="7" t="str" cm="1">
        <f t="array" ref="J1619">_xlfn.IFS(Table2[[#This Row],[Current Upsell $ ]]=0,"",Table2[[#This Row],[Current Upsell $ ]]&gt;=400,"High",Table2[[#This Row],[Current Upsell $ ]]&gt;=100,"Medium", Table2[[#This Row],[Current Upsell $ ]]&lt;100,"Low")</f>
        <v/>
      </c>
      <c r="K16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0" spans="1:11" x14ac:dyDescent="0.2">
      <c r="A1620">
        <v>100187</v>
      </c>
      <c r="B1620" t="s">
        <v>3</v>
      </c>
      <c r="C1620">
        <v>0</v>
      </c>
      <c r="D1620">
        <v>4</v>
      </c>
      <c r="E1620">
        <f>IF((Table2[[#This Row],[Number of Users]]-Table2[[#This Row],[Licenses Bought]]) &gt; 0,(Table2[[#This Row],[Number of Users]]-Table2[[#This Row],[Licenses Bought]]),0)</f>
        <v>4</v>
      </c>
      <c r="F1620" s="1">
        <v>44287</v>
      </c>
      <c r="G1620">
        <v>0</v>
      </c>
      <c r="H1620" s="4">
        <v>10</v>
      </c>
      <c r="I1620">
        <f xml:space="preserve"> IF(Table2[[#This Row],[Sales Month]]=MAX(Table2[Sales Month]),Table2[[#This Row],[Upsell $ Per Non-Paying User]]*Table2[[#This Row],[Non-Paying Users]],0)</f>
        <v>0</v>
      </c>
      <c r="J1620" s="7" t="str" cm="1">
        <f t="array" ref="J1620">_xlfn.IFS(Table2[[#This Row],[Current Upsell $ ]]=0,"",Table2[[#This Row],[Current Upsell $ ]]&gt;=400,"High",Table2[[#This Row],[Current Upsell $ ]]&gt;=100,"Medium", Table2[[#This Row],[Current Upsell $ ]]&lt;100,"Low")</f>
        <v/>
      </c>
      <c r="K16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1" spans="1:11" x14ac:dyDescent="0.2">
      <c r="A1621">
        <v>100187</v>
      </c>
      <c r="B1621" t="s">
        <v>3</v>
      </c>
      <c r="C1621">
        <v>0</v>
      </c>
      <c r="D1621">
        <v>4</v>
      </c>
      <c r="E1621">
        <f>IF((Table2[[#This Row],[Number of Users]]-Table2[[#This Row],[Licenses Bought]]) &gt; 0,(Table2[[#This Row],[Number of Users]]-Table2[[#This Row],[Licenses Bought]]),0)</f>
        <v>4</v>
      </c>
      <c r="F1621" s="1">
        <v>44317</v>
      </c>
      <c r="G1621">
        <v>0</v>
      </c>
      <c r="H1621" s="4">
        <v>10</v>
      </c>
      <c r="I1621">
        <f xml:space="preserve"> IF(Table2[[#This Row],[Sales Month]]=MAX(Table2[Sales Month]),Table2[[#This Row],[Upsell $ Per Non-Paying User]]*Table2[[#This Row],[Non-Paying Users]],0)</f>
        <v>0</v>
      </c>
      <c r="J1621" s="7" t="str" cm="1">
        <f t="array" ref="J1621">_xlfn.IFS(Table2[[#This Row],[Current Upsell $ ]]=0,"",Table2[[#This Row],[Current Upsell $ ]]&gt;=400,"High",Table2[[#This Row],[Current Upsell $ ]]&gt;=100,"Medium", Table2[[#This Row],[Current Upsell $ ]]&lt;100,"Low")</f>
        <v/>
      </c>
      <c r="K16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2" spans="1:11" x14ac:dyDescent="0.2">
      <c r="A1622">
        <v>100188</v>
      </c>
      <c r="B1622" t="s">
        <v>3</v>
      </c>
      <c r="C1622">
        <v>0</v>
      </c>
      <c r="D1622">
        <v>2</v>
      </c>
      <c r="E1622">
        <f>IF((Table2[[#This Row],[Number of Users]]-Table2[[#This Row],[Licenses Bought]]) &gt; 0,(Table2[[#This Row],[Number of Users]]-Table2[[#This Row],[Licenses Bought]]),0)</f>
        <v>2</v>
      </c>
      <c r="F1622" s="1">
        <v>44197</v>
      </c>
      <c r="G1622">
        <v>0</v>
      </c>
      <c r="H1622" s="4">
        <v>10</v>
      </c>
      <c r="I1622">
        <f xml:space="preserve"> IF(Table2[[#This Row],[Sales Month]]=MAX(Table2[Sales Month]),Table2[[#This Row],[Upsell $ Per Non-Paying User]]*Table2[[#This Row],[Non-Paying Users]],0)</f>
        <v>0</v>
      </c>
      <c r="J1622" s="7" t="str" cm="1">
        <f t="array" ref="J1622">_xlfn.IFS(Table2[[#This Row],[Current Upsell $ ]]=0,"",Table2[[#This Row],[Current Upsell $ ]]&gt;=400,"High",Table2[[#This Row],[Current Upsell $ ]]&gt;=100,"Medium", Table2[[#This Row],[Current Upsell $ ]]&lt;100,"Low")</f>
        <v/>
      </c>
      <c r="K16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3" spans="1:11" x14ac:dyDescent="0.2">
      <c r="A1623">
        <v>100188</v>
      </c>
      <c r="B1623" t="s">
        <v>3</v>
      </c>
      <c r="C1623">
        <v>0</v>
      </c>
      <c r="D1623">
        <v>2</v>
      </c>
      <c r="E1623">
        <f>IF((Table2[[#This Row],[Number of Users]]-Table2[[#This Row],[Licenses Bought]]) &gt; 0,(Table2[[#This Row],[Number of Users]]-Table2[[#This Row],[Licenses Bought]]),0)</f>
        <v>2</v>
      </c>
      <c r="F1623" s="1">
        <v>44228</v>
      </c>
      <c r="G1623">
        <v>0</v>
      </c>
      <c r="H1623" s="4">
        <v>10</v>
      </c>
      <c r="I1623">
        <f xml:space="preserve"> IF(Table2[[#This Row],[Sales Month]]=MAX(Table2[Sales Month]),Table2[[#This Row],[Upsell $ Per Non-Paying User]]*Table2[[#This Row],[Non-Paying Users]],0)</f>
        <v>0</v>
      </c>
      <c r="J1623" s="7" t="str" cm="1">
        <f t="array" ref="J1623">_xlfn.IFS(Table2[[#This Row],[Current Upsell $ ]]=0,"",Table2[[#This Row],[Current Upsell $ ]]&gt;=400,"High",Table2[[#This Row],[Current Upsell $ ]]&gt;=100,"Medium", Table2[[#This Row],[Current Upsell $ ]]&lt;100,"Low")</f>
        <v/>
      </c>
      <c r="K16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4" spans="1:11" x14ac:dyDescent="0.2">
      <c r="A1624">
        <v>100188</v>
      </c>
      <c r="B1624" t="s">
        <v>3</v>
      </c>
      <c r="C1624">
        <v>0</v>
      </c>
      <c r="D1624">
        <v>2</v>
      </c>
      <c r="E1624">
        <f>IF((Table2[[#This Row],[Number of Users]]-Table2[[#This Row],[Licenses Bought]]) &gt; 0,(Table2[[#This Row],[Number of Users]]-Table2[[#This Row],[Licenses Bought]]),0)</f>
        <v>2</v>
      </c>
      <c r="F1624" s="1">
        <v>44256</v>
      </c>
      <c r="G1624">
        <v>0</v>
      </c>
      <c r="H1624" s="4">
        <v>10</v>
      </c>
      <c r="I1624">
        <f xml:space="preserve"> IF(Table2[[#This Row],[Sales Month]]=MAX(Table2[Sales Month]),Table2[[#This Row],[Upsell $ Per Non-Paying User]]*Table2[[#This Row],[Non-Paying Users]],0)</f>
        <v>0</v>
      </c>
      <c r="J1624" s="7" t="str" cm="1">
        <f t="array" ref="J1624">_xlfn.IFS(Table2[[#This Row],[Current Upsell $ ]]=0,"",Table2[[#This Row],[Current Upsell $ ]]&gt;=400,"High",Table2[[#This Row],[Current Upsell $ ]]&gt;=100,"Medium", Table2[[#This Row],[Current Upsell $ ]]&lt;100,"Low")</f>
        <v/>
      </c>
      <c r="K16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5" spans="1:11" x14ac:dyDescent="0.2">
      <c r="A1625">
        <v>100188</v>
      </c>
      <c r="B1625" t="s">
        <v>3</v>
      </c>
      <c r="C1625">
        <v>0</v>
      </c>
      <c r="D1625">
        <v>2</v>
      </c>
      <c r="E1625">
        <f>IF((Table2[[#This Row],[Number of Users]]-Table2[[#This Row],[Licenses Bought]]) &gt; 0,(Table2[[#This Row],[Number of Users]]-Table2[[#This Row],[Licenses Bought]]),0)</f>
        <v>2</v>
      </c>
      <c r="F1625" s="1">
        <v>44287</v>
      </c>
      <c r="G1625">
        <v>0</v>
      </c>
      <c r="H1625" s="4">
        <v>10</v>
      </c>
      <c r="I1625">
        <f xml:space="preserve"> IF(Table2[[#This Row],[Sales Month]]=MAX(Table2[Sales Month]),Table2[[#This Row],[Upsell $ Per Non-Paying User]]*Table2[[#This Row],[Non-Paying Users]],0)</f>
        <v>0</v>
      </c>
      <c r="J1625" s="7" t="str" cm="1">
        <f t="array" ref="J1625">_xlfn.IFS(Table2[[#This Row],[Current Upsell $ ]]=0,"",Table2[[#This Row],[Current Upsell $ ]]&gt;=400,"High",Table2[[#This Row],[Current Upsell $ ]]&gt;=100,"Medium", Table2[[#This Row],[Current Upsell $ ]]&lt;100,"Low")</f>
        <v/>
      </c>
      <c r="K16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6" spans="1:11" x14ac:dyDescent="0.2">
      <c r="A1626">
        <v>100188</v>
      </c>
      <c r="B1626" t="s">
        <v>3</v>
      </c>
      <c r="C1626">
        <v>0</v>
      </c>
      <c r="D1626">
        <v>2</v>
      </c>
      <c r="E1626">
        <f>IF((Table2[[#This Row],[Number of Users]]-Table2[[#This Row],[Licenses Bought]]) &gt; 0,(Table2[[#This Row],[Number of Users]]-Table2[[#This Row],[Licenses Bought]]),0)</f>
        <v>2</v>
      </c>
      <c r="F1626" s="1">
        <v>44317</v>
      </c>
      <c r="G1626">
        <v>0</v>
      </c>
      <c r="H1626" s="4">
        <v>10</v>
      </c>
      <c r="I1626">
        <f xml:space="preserve"> IF(Table2[[#This Row],[Sales Month]]=MAX(Table2[Sales Month]),Table2[[#This Row],[Upsell $ Per Non-Paying User]]*Table2[[#This Row],[Non-Paying Users]],0)</f>
        <v>0</v>
      </c>
      <c r="J1626" s="7" t="str" cm="1">
        <f t="array" ref="J1626">_xlfn.IFS(Table2[[#This Row],[Current Upsell $ ]]=0,"",Table2[[#This Row],[Current Upsell $ ]]&gt;=400,"High",Table2[[#This Row],[Current Upsell $ ]]&gt;=100,"Medium", Table2[[#This Row],[Current Upsell $ ]]&lt;100,"Low")</f>
        <v/>
      </c>
      <c r="K16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7" spans="1:11" x14ac:dyDescent="0.2">
      <c r="A1627">
        <v>100189</v>
      </c>
      <c r="B1627" t="s">
        <v>3</v>
      </c>
      <c r="C1627">
        <v>0</v>
      </c>
      <c r="D1627">
        <v>2</v>
      </c>
      <c r="E1627">
        <f>IF((Table2[[#This Row],[Number of Users]]-Table2[[#This Row],[Licenses Bought]]) &gt; 0,(Table2[[#This Row],[Number of Users]]-Table2[[#This Row],[Licenses Bought]]),0)</f>
        <v>2</v>
      </c>
      <c r="F1627" s="1">
        <v>44197</v>
      </c>
      <c r="G1627">
        <v>0</v>
      </c>
      <c r="H1627" s="4">
        <v>10</v>
      </c>
      <c r="I1627">
        <f xml:space="preserve"> IF(Table2[[#This Row],[Sales Month]]=MAX(Table2[Sales Month]),Table2[[#This Row],[Upsell $ Per Non-Paying User]]*Table2[[#This Row],[Non-Paying Users]],0)</f>
        <v>0</v>
      </c>
      <c r="J1627" s="7" t="str" cm="1">
        <f t="array" ref="J1627">_xlfn.IFS(Table2[[#This Row],[Current Upsell $ ]]=0,"",Table2[[#This Row],[Current Upsell $ ]]&gt;=400,"High",Table2[[#This Row],[Current Upsell $ ]]&gt;=100,"Medium", Table2[[#This Row],[Current Upsell $ ]]&lt;100,"Low")</f>
        <v/>
      </c>
      <c r="K16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8" spans="1:11" x14ac:dyDescent="0.2">
      <c r="A1628">
        <v>100189</v>
      </c>
      <c r="B1628" t="s">
        <v>3</v>
      </c>
      <c r="C1628">
        <v>0</v>
      </c>
      <c r="D1628">
        <v>2</v>
      </c>
      <c r="E1628">
        <f>IF((Table2[[#This Row],[Number of Users]]-Table2[[#This Row],[Licenses Bought]]) &gt; 0,(Table2[[#This Row],[Number of Users]]-Table2[[#This Row],[Licenses Bought]]),0)</f>
        <v>2</v>
      </c>
      <c r="F1628" s="1">
        <v>44228</v>
      </c>
      <c r="G1628">
        <v>0</v>
      </c>
      <c r="H1628" s="4">
        <v>10</v>
      </c>
      <c r="I1628">
        <f xml:space="preserve"> IF(Table2[[#This Row],[Sales Month]]=MAX(Table2[Sales Month]),Table2[[#This Row],[Upsell $ Per Non-Paying User]]*Table2[[#This Row],[Non-Paying Users]],0)</f>
        <v>0</v>
      </c>
      <c r="J1628" s="7" t="str" cm="1">
        <f t="array" ref="J1628">_xlfn.IFS(Table2[[#This Row],[Current Upsell $ ]]=0,"",Table2[[#This Row],[Current Upsell $ ]]&gt;=400,"High",Table2[[#This Row],[Current Upsell $ ]]&gt;=100,"Medium", Table2[[#This Row],[Current Upsell $ ]]&lt;100,"Low")</f>
        <v/>
      </c>
      <c r="K16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29" spans="1:11" x14ac:dyDescent="0.2">
      <c r="A1629">
        <v>100189</v>
      </c>
      <c r="B1629" t="s">
        <v>3</v>
      </c>
      <c r="C1629">
        <v>0</v>
      </c>
      <c r="D1629">
        <v>2</v>
      </c>
      <c r="E1629">
        <f>IF((Table2[[#This Row],[Number of Users]]-Table2[[#This Row],[Licenses Bought]]) &gt; 0,(Table2[[#This Row],[Number of Users]]-Table2[[#This Row],[Licenses Bought]]),0)</f>
        <v>2</v>
      </c>
      <c r="F1629" s="1">
        <v>44256</v>
      </c>
      <c r="G1629">
        <v>0</v>
      </c>
      <c r="H1629" s="4">
        <v>10</v>
      </c>
      <c r="I1629">
        <f xml:space="preserve"> IF(Table2[[#This Row],[Sales Month]]=MAX(Table2[Sales Month]),Table2[[#This Row],[Upsell $ Per Non-Paying User]]*Table2[[#This Row],[Non-Paying Users]],0)</f>
        <v>0</v>
      </c>
      <c r="J1629" s="7" t="str" cm="1">
        <f t="array" ref="J1629">_xlfn.IFS(Table2[[#This Row],[Current Upsell $ ]]=0,"",Table2[[#This Row],[Current Upsell $ ]]&gt;=400,"High",Table2[[#This Row],[Current Upsell $ ]]&gt;=100,"Medium", Table2[[#This Row],[Current Upsell $ ]]&lt;100,"Low")</f>
        <v/>
      </c>
      <c r="K16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0" spans="1:11" x14ac:dyDescent="0.2">
      <c r="A1630">
        <v>100189</v>
      </c>
      <c r="B1630" t="s">
        <v>3</v>
      </c>
      <c r="C1630">
        <v>0</v>
      </c>
      <c r="D1630">
        <v>2</v>
      </c>
      <c r="E1630">
        <f>IF((Table2[[#This Row],[Number of Users]]-Table2[[#This Row],[Licenses Bought]]) &gt; 0,(Table2[[#This Row],[Number of Users]]-Table2[[#This Row],[Licenses Bought]]),0)</f>
        <v>2</v>
      </c>
      <c r="F1630" s="1">
        <v>44287</v>
      </c>
      <c r="G1630">
        <v>0</v>
      </c>
      <c r="H1630" s="4">
        <v>10</v>
      </c>
      <c r="I1630">
        <f xml:space="preserve"> IF(Table2[[#This Row],[Sales Month]]=MAX(Table2[Sales Month]),Table2[[#This Row],[Upsell $ Per Non-Paying User]]*Table2[[#This Row],[Non-Paying Users]],0)</f>
        <v>0</v>
      </c>
      <c r="J1630" s="7" t="str" cm="1">
        <f t="array" ref="J1630">_xlfn.IFS(Table2[[#This Row],[Current Upsell $ ]]=0,"",Table2[[#This Row],[Current Upsell $ ]]&gt;=400,"High",Table2[[#This Row],[Current Upsell $ ]]&gt;=100,"Medium", Table2[[#This Row],[Current Upsell $ ]]&lt;100,"Low")</f>
        <v/>
      </c>
      <c r="K16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1" spans="1:11" x14ac:dyDescent="0.2">
      <c r="A1631">
        <v>100189</v>
      </c>
      <c r="B1631" t="s">
        <v>3</v>
      </c>
      <c r="C1631">
        <v>0</v>
      </c>
      <c r="D1631">
        <v>2</v>
      </c>
      <c r="E1631">
        <f>IF((Table2[[#This Row],[Number of Users]]-Table2[[#This Row],[Licenses Bought]]) &gt; 0,(Table2[[#This Row],[Number of Users]]-Table2[[#This Row],[Licenses Bought]]),0)</f>
        <v>2</v>
      </c>
      <c r="F1631" s="1">
        <v>44317</v>
      </c>
      <c r="G1631">
        <v>0</v>
      </c>
      <c r="H1631" s="4">
        <v>10</v>
      </c>
      <c r="I1631">
        <f xml:space="preserve"> IF(Table2[[#This Row],[Sales Month]]=MAX(Table2[Sales Month]),Table2[[#This Row],[Upsell $ Per Non-Paying User]]*Table2[[#This Row],[Non-Paying Users]],0)</f>
        <v>0</v>
      </c>
      <c r="J1631" s="7" t="str" cm="1">
        <f t="array" ref="J1631">_xlfn.IFS(Table2[[#This Row],[Current Upsell $ ]]=0,"",Table2[[#This Row],[Current Upsell $ ]]&gt;=400,"High",Table2[[#This Row],[Current Upsell $ ]]&gt;=100,"Medium", Table2[[#This Row],[Current Upsell $ ]]&lt;100,"Low")</f>
        <v/>
      </c>
      <c r="K16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2" spans="1:11" x14ac:dyDescent="0.2">
      <c r="A1632">
        <v>100190</v>
      </c>
      <c r="B1632" t="s">
        <v>3</v>
      </c>
      <c r="C1632">
        <v>0</v>
      </c>
      <c r="D1632">
        <v>2</v>
      </c>
      <c r="E1632">
        <f>IF((Table2[[#This Row],[Number of Users]]-Table2[[#This Row],[Licenses Bought]]) &gt; 0,(Table2[[#This Row],[Number of Users]]-Table2[[#This Row],[Licenses Bought]]),0)</f>
        <v>2</v>
      </c>
      <c r="F1632" s="1">
        <v>44197</v>
      </c>
      <c r="G1632">
        <v>0</v>
      </c>
      <c r="H1632" s="4">
        <v>10</v>
      </c>
      <c r="I1632">
        <f xml:space="preserve"> IF(Table2[[#This Row],[Sales Month]]=MAX(Table2[Sales Month]),Table2[[#This Row],[Upsell $ Per Non-Paying User]]*Table2[[#This Row],[Non-Paying Users]],0)</f>
        <v>0</v>
      </c>
      <c r="J1632" s="7" t="str" cm="1">
        <f t="array" ref="J1632">_xlfn.IFS(Table2[[#This Row],[Current Upsell $ ]]=0,"",Table2[[#This Row],[Current Upsell $ ]]&gt;=400,"High",Table2[[#This Row],[Current Upsell $ ]]&gt;=100,"Medium", Table2[[#This Row],[Current Upsell $ ]]&lt;100,"Low")</f>
        <v/>
      </c>
      <c r="K16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3" spans="1:11" x14ac:dyDescent="0.2">
      <c r="A1633">
        <v>100190</v>
      </c>
      <c r="B1633" t="s">
        <v>3</v>
      </c>
      <c r="C1633">
        <v>0</v>
      </c>
      <c r="D1633">
        <v>2</v>
      </c>
      <c r="E1633">
        <f>IF((Table2[[#This Row],[Number of Users]]-Table2[[#This Row],[Licenses Bought]]) &gt; 0,(Table2[[#This Row],[Number of Users]]-Table2[[#This Row],[Licenses Bought]]),0)</f>
        <v>2</v>
      </c>
      <c r="F1633" s="1">
        <v>44228</v>
      </c>
      <c r="G1633">
        <v>0</v>
      </c>
      <c r="H1633" s="4">
        <v>10</v>
      </c>
      <c r="I1633">
        <f xml:space="preserve"> IF(Table2[[#This Row],[Sales Month]]=MAX(Table2[Sales Month]),Table2[[#This Row],[Upsell $ Per Non-Paying User]]*Table2[[#This Row],[Non-Paying Users]],0)</f>
        <v>0</v>
      </c>
      <c r="J1633" s="7" t="str" cm="1">
        <f t="array" ref="J1633">_xlfn.IFS(Table2[[#This Row],[Current Upsell $ ]]=0,"",Table2[[#This Row],[Current Upsell $ ]]&gt;=400,"High",Table2[[#This Row],[Current Upsell $ ]]&gt;=100,"Medium", Table2[[#This Row],[Current Upsell $ ]]&lt;100,"Low")</f>
        <v/>
      </c>
      <c r="K16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4" spans="1:11" x14ac:dyDescent="0.2">
      <c r="A1634">
        <v>100190</v>
      </c>
      <c r="B1634" t="s">
        <v>3</v>
      </c>
      <c r="C1634">
        <v>0</v>
      </c>
      <c r="D1634">
        <v>2</v>
      </c>
      <c r="E1634">
        <f>IF((Table2[[#This Row],[Number of Users]]-Table2[[#This Row],[Licenses Bought]]) &gt; 0,(Table2[[#This Row],[Number of Users]]-Table2[[#This Row],[Licenses Bought]]),0)</f>
        <v>2</v>
      </c>
      <c r="F1634" s="1">
        <v>44256</v>
      </c>
      <c r="G1634">
        <v>0</v>
      </c>
      <c r="H1634" s="4">
        <v>10</v>
      </c>
      <c r="I1634">
        <f xml:space="preserve"> IF(Table2[[#This Row],[Sales Month]]=MAX(Table2[Sales Month]),Table2[[#This Row],[Upsell $ Per Non-Paying User]]*Table2[[#This Row],[Non-Paying Users]],0)</f>
        <v>0</v>
      </c>
      <c r="J1634" s="7" t="str" cm="1">
        <f t="array" ref="J1634">_xlfn.IFS(Table2[[#This Row],[Current Upsell $ ]]=0,"",Table2[[#This Row],[Current Upsell $ ]]&gt;=400,"High",Table2[[#This Row],[Current Upsell $ ]]&gt;=100,"Medium", Table2[[#This Row],[Current Upsell $ ]]&lt;100,"Low")</f>
        <v/>
      </c>
      <c r="K16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5" spans="1:11" x14ac:dyDescent="0.2">
      <c r="A1635">
        <v>100190</v>
      </c>
      <c r="B1635" t="s">
        <v>3</v>
      </c>
      <c r="C1635">
        <v>0</v>
      </c>
      <c r="D1635">
        <v>1</v>
      </c>
      <c r="E1635">
        <f>IF((Table2[[#This Row],[Number of Users]]-Table2[[#This Row],[Licenses Bought]]) &gt; 0,(Table2[[#This Row],[Number of Users]]-Table2[[#This Row],[Licenses Bought]]),0)</f>
        <v>1</v>
      </c>
      <c r="F1635" s="1">
        <v>44287</v>
      </c>
      <c r="G1635">
        <v>0</v>
      </c>
      <c r="H1635" s="4">
        <v>10</v>
      </c>
      <c r="I1635">
        <f xml:space="preserve"> IF(Table2[[#This Row],[Sales Month]]=MAX(Table2[Sales Month]),Table2[[#This Row],[Upsell $ Per Non-Paying User]]*Table2[[#This Row],[Non-Paying Users]],0)</f>
        <v>0</v>
      </c>
      <c r="J1635" s="7" t="str" cm="1">
        <f t="array" ref="J1635">_xlfn.IFS(Table2[[#This Row],[Current Upsell $ ]]=0,"",Table2[[#This Row],[Current Upsell $ ]]&gt;=400,"High",Table2[[#This Row],[Current Upsell $ ]]&gt;=100,"Medium", Table2[[#This Row],[Current Upsell $ ]]&lt;100,"Low")</f>
        <v/>
      </c>
      <c r="K16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6" spans="1:11" x14ac:dyDescent="0.2">
      <c r="A1636">
        <v>100190</v>
      </c>
      <c r="B1636" t="s">
        <v>3</v>
      </c>
      <c r="C1636">
        <v>0</v>
      </c>
      <c r="D1636">
        <v>2</v>
      </c>
      <c r="E1636">
        <f>IF((Table2[[#This Row],[Number of Users]]-Table2[[#This Row],[Licenses Bought]]) &gt; 0,(Table2[[#This Row],[Number of Users]]-Table2[[#This Row],[Licenses Bought]]),0)</f>
        <v>2</v>
      </c>
      <c r="F1636" s="1">
        <v>44317</v>
      </c>
      <c r="G1636">
        <v>0</v>
      </c>
      <c r="H1636" s="4">
        <v>10</v>
      </c>
      <c r="I1636">
        <f xml:space="preserve"> IF(Table2[[#This Row],[Sales Month]]=MAX(Table2[Sales Month]),Table2[[#This Row],[Upsell $ Per Non-Paying User]]*Table2[[#This Row],[Non-Paying Users]],0)</f>
        <v>0</v>
      </c>
      <c r="J1636" s="7" t="str" cm="1">
        <f t="array" ref="J1636">_xlfn.IFS(Table2[[#This Row],[Current Upsell $ ]]=0,"",Table2[[#This Row],[Current Upsell $ ]]&gt;=400,"High",Table2[[#This Row],[Current Upsell $ ]]&gt;=100,"Medium", Table2[[#This Row],[Current Upsell $ ]]&lt;100,"Low")</f>
        <v/>
      </c>
      <c r="K16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7" spans="1:11" x14ac:dyDescent="0.2">
      <c r="A1637">
        <v>100191</v>
      </c>
      <c r="B1637" t="s">
        <v>3</v>
      </c>
      <c r="C1637">
        <v>0</v>
      </c>
      <c r="D1637">
        <v>2</v>
      </c>
      <c r="E1637">
        <f>IF((Table2[[#This Row],[Number of Users]]-Table2[[#This Row],[Licenses Bought]]) &gt; 0,(Table2[[#This Row],[Number of Users]]-Table2[[#This Row],[Licenses Bought]]),0)</f>
        <v>2</v>
      </c>
      <c r="F1637" s="1">
        <v>44197</v>
      </c>
      <c r="G1637">
        <v>0</v>
      </c>
      <c r="H1637" s="4">
        <v>10</v>
      </c>
      <c r="I1637">
        <f xml:space="preserve"> IF(Table2[[#This Row],[Sales Month]]=MAX(Table2[Sales Month]),Table2[[#This Row],[Upsell $ Per Non-Paying User]]*Table2[[#This Row],[Non-Paying Users]],0)</f>
        <v>0</v>
      </c>
      <c r="J1637" s="7" t="str" cm="1">
        <f t="array" ref="J1637">_xlfn.IFS(Table2[[#This Row],[Current Upsell $ ]]=0,"",Table2[[#This Row],[Current Upsell $ ]]&gt;=400,"High",Table2[[#This Row],[Current Upsell $ ]]&gt;=100,"Medium", Table2[[#This Row],[Current Upsell $ ]]&lt;100,"Low")</f>
        <v/>
      </c>
      <c r="K16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8" spans="1:11" x14ac:dyDescent="0.2">
      <c r="A1638">
        <v>100191</v>
      </c>
      <c r="B1638" t="s">
        <v>0</v>
      </c>
      <c r="C1638">
        <v>1</v>
      </c>
      <c r="D1638">
        <v>2</v>
      </c>
      <c r="E1638">
        <f>IF((Table2[[#This Row],[Number of Users]]-Table2[[#This Row],[Licenses Bought]]) &gt; 0,(Table2[[#This Row],[Number of Users]]-Table2[[#This Row],[Licenses Bought]]),0)</f>
        <v>1</v>
      </c>
      <c r="F1638" s="1">
        <v>44228</v>
      </c>
      <c r="G1638">
        <v>10</v>
      </c>
      <c r="H1638" s="4">
        <v>10</v>
      </c>
      <c r="I1638">
        <f xml:space="preserve"> IF(Table2[[#This Row],[Sales Month]]=MAX(Table2[Sales Month]),Table2[[#This Row],[Upsell $ Per Non-Paying User]]*Table2[[#This Row],[Non-Paying Users]],0)</f>
        <v>0</v>
      </c>
      <c r="J1638" s="7" t="str" cm="1">
        <f t="array" ref="J1638">_xlfn.IFS(Table2[[#This Row],[Current Upsell $ ]]=0,"",Table2[[#This Row],[Current Upsell $ ]]&gt;=400,"High",Table2[[#This Row],[Current Upsell $ ]]&gt;=100,"Medium", Table2[[#This Row],[Current Upsell $ ]]&lt;100,"Low")</f>
        <v/>
      </c>
      <c r="K16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39" spans="1:11" x14ac:dyDescent="0.2">
      <c r="A1639">
        <v>100191</v>
      </c>
      <c r="B1639" t="s">
        <v>0</v>
      </c>
      <c r="C1639">
        <v>1</v>
      </c>
      <c r="D1639">
        <v>2</v>
      </c>
      <c r="E1639">
        <f>IF((Table2[[#This Row],[Number of Users]]-Table2[[#This Row],[Licenses Bought]]) &gt; 0,(Table2[[#This Row],[Number of Users]]-Table2[[#This Row],[Licenses Bought]]),0)</f>
        <v>1</v>
      </c>
      <c r="F1639" s="1">
        <v>44256</v>
      </c>
      <c r="G1639">
        <v>10</v>
      </c>
      <c r="H1639" s="4">
        <v>10</v>
      </c>
      <c r="I1639">
        <f xml:space="preserve"> IF(Table2[[#This Row],[Sales Month]]=MAX(Table2[Sales Month]),Table2[[#This Row],[Upsell $ Per Non-Paying User]]*Table2[[#This Row],[Non-Paying Users]],0)</f>
        <v>0</v>
      </c>
      <c r="J1639" s="7" t="str" cm="1">
        <f t="array" ref="J1639">_xlfn.IFS(Table2[[#This Row],[Current Upsell $ ]]=0,"",Table2[[#This Row],[Current Upsell $ ]]&gt;=400,"High",Table2[[#This Row],[Current Upsell $ ]]&gt;=100,"Medium", Table2[[#This Row],[Current Upsell $ ]]&lt;100,"Low")</f>
        <v/>
      </c>
      <c r="K16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0" spans="1:11" x14ac:dyDescent="0.2">
      <c r="A1640">
        <v>100191</v>
      </c>
      <c r="B1640" t="s">
        <v>0</v>
      </c>
      <c r="C1640">
        <v>1</v>
      </c>
      <c r="D1640">
        <v>2</v>
      </c>
      <c r="E1640">
        <f>IF((Table2[[#This Row],[Number of Users]]-Table2[[#This Row],[Licenses Bought]]) &gt; 0,(Table2[[#This Row],[Number of Users]]-Table2[[#This Row],[Licenses Bought]]),0)</f>
        <v>1</v>
      </c>
      <c r="F1640" s="1">
        <v>44287</v>
      </c>
      <c r="G1640">
        <v>10</v>
      </c>
      <c r="H1640" s="4">
        <v>10</v>
      </c>
      <c r="I1640">
        <f xml:space="preserve"> IF(Table2[[#This Row],[Sales Month]]=MAX(Table2[Sales Month]),Table2[[#This Row],[Upsell $ Per Non-Paying User]]*Table2[[#This Row],[Non-Paying Users]],0)</f>
        <v>0</v>
      </c>
      <c r="J1640" s="7" t="str" cm="1">
        <f t="array" ref="J1640">_xlfn.IFS(Table2[[#This Row],[Current Upsell $ ]]=0,"",Table2[[#This Row],[Current Upsell $ ]]&gt;=400,"High",Table2[[#This Row],[Current Upsell $ ]]&gt;=100,"Medium", Table2[[#This Row],[Current Upsell $ ]]&lt;100,"Low")</f>
        <v/>
      </c>
      <c r="K16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1" spans="1:11" x14ac:dyDescent="0.2">
      <c r="A1641">
        <v>100191</v>
      </c>
      <c r="B1641" t="s">
        <v>0</v>
      </c>
      <c r="C1641">
        <v>1</v>
      </c>
      <c r="D1641">
        <v>2</v>
      </c>
      <c r="E1641">
        <f>IF((Table2[[#This Row],[Number of Users]]-Table2[[#This Row],[Licenses Bought]]) &gt; 0,(Table2[[#This Row],[Number of Users]]-Table2[[#This Row],[Licenses Bought]]),0)</f>
        <v>1</v>
      </c>
      <c r="F1641" s="1">
        <v>44317</v>
      </c>
      <c r="G1641">
        <v>10</v>
      </c>
      <c r="H1641" s="4">
        <v>10</v>
      </c>
      <c r="I1641">
        <f xml:space="preserve"> IF(Table2[[#This Row],[Sales Month]]=MAX(Table2[Sales Month]),Table2[[#This Row],[Upsell $ Per Non-Paying User]]*Table2[[#This Row],[Non-Paying Users]],0)</f>
        <v>0</v>
      </c>
      <c r="J1641" s="7" t="str" cm="1">
        <f t="array" ref="J1641">_xlfn.IFS(Table2[[#This Row],[Current Upsell $ ]]=0,"",Table2[[#This Row],[Current Upsell $ ]]&gt;=400,"High",Table2[[#This Row],[Current Upsell $ ]]&gt;=100,"Medium", Table2[[#This Row],[Current Upsell $ ]]&lt;100,"Low")</f>
        <v/>
      </c>
      <c r="K16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2" spans="1:11" x14ac:dyDescent="0.2">
      <c r="A1642">
        <v>100192</v>
      </c>
      <c r="B1642" t="s">
        <v>3</v>
      </c>
      <c r="C1642">
        <v>0</v>
      </c>
      <c r="D1642">
        <v>62</v>
      </c>
      <c r="E1642">
        <f>IF((Table2[[#This Row],[Number of Users]]-Table2[[#This Row],[Licenses Bought]]) &gt; 0,(Table2[[#This Row],[Number of Users]]-Table2[[#This Row],[Licenses Bought]]),0)</f>
        <v>62</v>
      </c>
      <c r="F1642" s="1">
        <v>44228</v>
      </c>
      <c r="G1642">
        <v>0</v>
      </c>
      <c r="H1642" s="4">
        <v>10</v>
      </c>
      <c r="I1642">
        <f xml:space="preserve"> IF(Table2[[#This Row],[Sales Month]]=MAX(Table2[Sales Month]),Table2[[#This Row],[Upsell $ Per Non-Paying User]]*Table2[[#This Row],[Non-Paying Users]],0)</f>
        <v>0</v>
      </c>
      <c r="J1642" s="7" t="str" cm="1">
        <f t="array" ref="J1642">_xlfn.IFS(Table2[[#This Row],[Current Upsell $ ]]=0,"",Table2[[#This Row],[Current Upsell $ ]]&gt;=400,"High",Table2[[#This Row],[Current Upsell $ ]]&gt;=100,"Medium", Table2[[#This Row],[Current Upsell $ ]]&lt;100,"Low")</f>
        <v/>
      </c>
      <c r="K16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3" spans="1:11" x14ac:dyDescent="0.2">
      <c r="A1643">
        <v>100192</v>
      </c>
      <c r="B1643" t="s">
        <v>0</v>
      </c>
      <c r="C1643">
        <v>22</v>
      </c>
      <c r="D1643">
        <v>68</v>
      </c>
      <c r="E1643">
        <f>IF((Table2[[#This Row],[Number of Users]]-Table2[[#This Row],[Licenses Bought]]) &gt; 0,(Table2[[#This Row],[Number of Users]]-Table2[[#This Row],[Licenses Bought]]),0)</f>
        <v>46</v>
      </c>
      <c r="F1643" s="1">
        <v>44256</v>
      </c>
      <c r="G1643">
        <v>220</v>
      </c>
      <c r="H1643" s="4">
        <v>10</v>
      </c>
      <c r="I1643">
        <f xml:space="preserve"> IF(Table2[[#This Row],[Sales Month]]=MAX(Table2[Sales Month]),Table2[[#This Row],[Upsell $ Per Non-Paying User]]*Table2[[#This Row],[Non-Paying Users]],0)</f>
        <v>0</v>
      </c>
      <c r="J1643" s="7" t="str" cm="1">
        <f t="array" ref="J1643">_xlfn.IFS(Table2[[#This Row],[Current Upsell $ ]]=0,"",Table2[[#This Row],[Current Upsell $ ]]&gt;=400,"High",Table2[[#This Row],[Current Upsell $ ]]&gt;=100,"Medium", Table2[[#This Row],[Current Upsell $ ]]&lt;100,"Low")</f>
        <v/>
      </c>
      <c r="K16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4" spans="1:11" x14ac:dyDescent="0.2">
      <c r="A1644">
        <v>100192</v>
      </c>
      <c r="B1644" t="s">
        <v>0</v>
      </c>
      <c r="C1644">
        <v>55</v>
      </c>
      <c r="D1644">
        <v>83</v>
      </c>
      <c r="E1644">
        <f>IF((Table2[[#This Row],[Number of Users]]-Table2[[#This Row],[Licenses Bought]]) &gt; 0,(Table2[[#This Row],[Number of Users]]-Table2[[#This Row],[Licenses Bought]]),0)</f>
        <v>28</v>
      </c>
      <c r="F1644" s="1">
        <v>44287</v>
      </c>
      <c r="G1644">
        <v>550</v>
      </c>
      <c r="H1644" s="4">
        <v>10</v>
      </c>
      <c r="I1644">
        <f xml:space="preserve"> IF(Table2[[#This Row],[Sales Month]]=MAX(Table2[Sales Month]),Table2[[#This Row],[Upsell $ Per Non-Paying User]]*Table2[[#This Row],[Non-Paying Users]],0)</f>
        <v>0</v>
      </c>
      <c r="J1644" s="7" t="str" cm="1">
        <f t="array" ref="J1644">_xlfn.IFS(Table2[[#This Row],[Current Upsell $ ]]=0,"",Table2[[#This Row],[Current Upsell $ ]]&gt;=400,"High",Table2[[#This Row],[Current Upsell $ ]]&gt;=100,"Medium", Table2[[#This Row],[Current Upsell $ ]]&lt;100,"Low")</f>
        <v/>
      </c>
      <c r="K16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5" spans="1:11" x14ac:dyDescent="0.2">
      <c r="A1645">
        <v>100192</v>
      </c>
      <c r="B1645" t="s">
        <v>0</v>
      </c>
      <c r="C1645">
        <v>47</v>
      </c>
      <c r="D1645">
        <v>73</v>
      </c>
      <c r="E1645">
        <f>IF((Table2[[#This Row],[Number of Users]]-Table2[[#This Row],[Licenses Bought]]) &gt; 0,(Table2[[#This Row],[Number of Users]]-Table2[[#This Row],[Licenses Bought]]),0)</f>
        <v>26</v>
      </c>
      <c r="F1645" s="1">
        <v>44317</v>
      </c>
      <c r="G1645">
        <v>470</v>
      </c>
      <c r="H1645" s="4">
        <v>10</v>
      </c>
      <c r="I1645">
        <f xml:space="preserve"> IF(Table2[[#This Row],[Sales Month]]=MAX(Table2[Sales Month]),Table2[[#This Row],[Upsell $ Per Non-Paying User]]*Table2[[#This Row],[Non-Paying Users]],0)</f>
        <v>0</v>
      </c>
      <c r="J1645" s="7" t="str" cm="1">
        <f t="array" ref="J1645">_xlfn.IFS(Table2[[#This Row],[Current Upsell $ ]]=0,"",Table2[[#This Row],[Current Upsell $ ]]&gt;=400,"High",Table2[[#This Row],[Current Upsell $ ]]&gt;=100,"Medium", Table2[[#This Row],[Current Upsell $ ]]&lt;100,"Low")</f>
        <v/>
      </c>
      <c r="K16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6" spans="1:11" x14ac:dyDescent="0.2">
      <c r="A1646">
        <v>100193</v>
      </c>
      <c r="B1646" t="s">
        <v>3</v>
      </c>
      <c r="C1646">
        <v>0</v>
      </c>
      <c r="D1646">
        <v>73</v>
      </c>
      <c r="E1646">
        <f>IF((Table2[[#This Row],[Number of Users]]-Table2[[#This Row],[Licenses Bought]]) &gt; 0,(Table2[[#This Row],[Number of Users]]-Table2[[#This Row],[Licenses Bought]]),0)</f>
        <v>73</v>
      </c>
      <c r="F1646" s="1">
        <v>44228</v>
      </c>
      <c r="G1646">
        <v>0</v>
      </c>
      <c r="H1646" s="4">
        <v>10</v>
      </c>
      <c r="I1646">
        <f xml:space="preserve"> IF(Table2[[#This Row],[Sales Month]]=MAX(Table2[Sales Month]),Table2[[#This Row],[Upsell $ Per Non-Paying User]]*Table2[[#This Row],[Non-Paying Users]],0)</f>
        <v>0</v>
      </c>
      <c r="J1646" s="7" t="str" cm="1">
        <f t="array" ref="J1646">_xlfn.IFS(Table2[[#This Row],[Current Upsell $ ]]=0,"",Table2[[#This Row],[Current Upsell $ ]]&gt;=400,"High",Table2[[#This Row],[Current Upsell $ ]]&gt;=100,"Medium", Table2[[#This Row],[Current Upsell $ ]]&lt;100,"Low")</f>
        <v/>
      </c>
      <c r="K16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7" spans="1:11" x14ac:dyDescent="0.2">
      <c r="A1647">
        <v>100193</v>
      </c>
      <c r="B1647" t="s">
        <v>0</v>
      </c>
      <c r="C1647">
        <v>16</v>
      </c>
      <c r="D1647">
        <v>76</v>
      </c>
      <c r="E1647">
        <f>IF((Table2[[#This Row],[Number of Users]]-Table2[[#This Row],[Licenses Bought]]) &gt; 0,(Table2[[#This Row],[Number of Users]]-Table2[[#This Row],[Licenses Bought]]),0)</f>
        <v>60</v>
      </c>
      <c r="F1647" s="1">
        <v>44256</v>
      </c>
      <c r="G1647">
        <v>160</v>
      </c>
      <c r="H1647" s="4">
        <v>10</v>
      </c>
      <c r="I1647">
        <f xml:space="preserve"> IF(Table2[[#This Row],[Sales Month]]=MAX(Table2[Sales Month]),Table2[[#This Row],[Upsell $ Per Non-Paying User]]*Table2[[#This Row],[Non-Paying Users]],0)</f>
        <v>0</v>
      </c>
      <c r="J1647" s="7" t="str" cm="1">
        <f t="array" ref="J1647">_xlfn.IFS(Table2[[#This Row],[Current Upsell $ ]]=0,"",Table2[[#This Row],[Current Upsell $ ]]&gt;=400,"High",Table2[[#This Row],[Current Upsell $ ]]&gt;=100,"Medium", Table2[[#This Row],[Current Upsell $ ]]&lt;100,"Low")</f>
        <v/>
      </c>
      <c r="K16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8" spans="1:11" x14ac:dyDescent="0.2">
      <c r="A1648">
        <v>100193</v>
      </c>
      <c r="B1648" t="s">
        <v>0</v>
      </c>
      <c r="C1648">
        <v>37</v>
      </c>
      <c r="D1648">
        <v>68</v>
      </c>
      <c r="E1648">
        <f>IF((Table2[[#This Row],[Number of Users]]-Table2[[#This Row],[Licenses Bought]]) &gt; 0,(Table2[[#This Row],[Number of Users]]-Table2[[#This Row],[Licenses Bought]]),0)</f>
        <v>31</v>
      </c>
      <c r="F1648" s="1">
        <v>44287</v>
      </c>
      <c r="G1648">
        <v>370</v>
      </c>
      <c r="H1648" s="4">
        <v>10</v>
      </c>
      <c r="I1648">
        <f xml:space="preserve"> IF(Table2[[#This Row],[Sales Month]]=MAX(Table2[Sales Month]),Table2[[#This Row],[Upsell $ Per Non-Paying User]]*Table2[[#This Row],[Non-Paying Users]],0)</f>
        <v>0</v>
      </c>
      <c r="J1648" s="7" t="str" cm="1">
        <f t="array" ref="J1648">_xlfn.IFS(Table2[[#This Row],[Current Upsell $ ]]=0,"",Table2[[#This Row],[Current Upsell $ ]]&gt;=400,"High",Table2[[#This Row],[Current Upsell $ ]]&gt;=100,"Medium", Table2[[#This Row],[Current Upsell $ ]]&lt;100,"Low")</f>
        <v/>
      </c>
      <c r="K16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49" spans="1:11" x14ac:dyDescent="0.2">
      <c r="A1649">
        <v>100193</v>
      </c>
      <c r="B1649" t="s">
        <v>0</v>
      </c>
      <c r="C1649">
        <v>55</v>
      </c>
      <c r="D1649">
        <v>70</v>
      </c>
      <c r="E1649">
        <f>IF((Table2[[#This Row],[Number of Users]]-Table2[[#This Row],[Licenses Bought]]) &gt; 0,(Table2[[#This Row],[Number of Users]]-Table2[[#This Row],[Licenses Bought]]),0)</f>
        <v>15</v>
      </c>
      <c r="F1649" s="1">
        <v>44317</v>
      </c>
      <c r="G1649">
        <v>550</v>
      </c>
      <c r="H1649" s="4">
        <v>10</v>
      </c>
      <c r="I1649">
        <f xml:space="preserve"> IF(Table2[[#This Row],[Sales Month]]=MAX(Table2[Sales Month]),Table2[[#This Row],[Upsell $ Per Non-Paying User]]*Table2[[#This Row],[Non-Paying Users]],0)</f>
        <v>0</v>
      </c>
      <c r="J1649" s="7" t="str" cm="1">
        <f t="array" ref="J1649">_xlfn.IFS(Table2[[#This Row],[Current Upsell $ ]]=0,"",Table2[[#This Row],[Current Upsell $ ]]&gt;=400,"High",Table2[[#This Row],[Current Upsell $ ]]&gt;=100,"Medium", Table2[[#This Row],[Current Upsell $ ]]&lt;100,"Low")</f>
        <v/>
      </c>
      <c r="K16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0" spans="1:11" x14ac:dyDescent="0.2">
      <c r="A1650">
        <v>100193</v>
      </c>
      <c r="B1650" t="s">
        <v>0</v>
      </c>
      <c r="C1650">
        <v>58</v>
      </c>
      <c r="D1650">
        <v>51</v>
      </c>
      <c r="E1650">
        <f>IF((Table2[[#This Row],[Number of Users]]-Table2[[#This Row],[Licenses Bought]]) &gt; 0,(Table2[[#This Row],[Number of Users]]-Table2[[#This Row],[Licenses Bought]]),0)</f>
        <v>0</v>
      </c>
      <c r="F1650" s="1">
        <v>44348</v>
      </c>
      <c r="G1650">
        <v>580</v>
      </c>
      <c r="H1650" s="4">
        <v>10</v>
      </c>
      <c r="I1650">
        <f xml:space="preserve"> IF(Table2[[#This Row],[Sales Month]]=MAX(Table2[Sales Month]),Table2[[#This Row],[Upsell $ Per Non-Paying User]]*Table2[[#This Row],[Non-Paying Users]],0)</f>
        <v>0</v>
      </c>
      <c r="J1650" s="7" t="str" cm="1">
        <f t="array" ref="J1650">_xlfn.IFS(Table2[[#This Row],[Current Upsell $ ]]=0,"",Table2[[#This Row],[Current Upsell $ ]]&gt;=400,"High",Table2[[#This Row],[Current Upsell $ ]]&gt;=100,"Medium", Table2[[#This Row],[Current Upsell $ ]]&lt;100,"Low")</f>
        <v/>
      </c>
      <c r="K16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1" spans="1:11" x14ac:dyDescent="0.2">
      <c r="A1651">
        <v>100194</v>
      </c>
      <c r="B1651" t="s">
        <v>3</v>
      </c>
      <c r="C1651">
        <v>0</v>
      </c>
      <c r="D1651">
        <v>73</v>
      </c>
      <c r="E1651">
        <f>IF((Table2[[#This Row],[Number of Users]]-Table2[[#This Row],[Licenses Bought]]) &gt; 0,(Table2[[#This Row],[Number of Users]]-Table2[[#This Row],[Licenses Bought]]),0)</f>
        <v>73</v>
      </c>
      <c r="F1651" s="1">
        <v>44228</v>
      </c>
      <c r="G1651">
        <v>0</v>
      </c>
      <c r="H1651" s="4">
        <v>10</v>
      </c>
      <c r="I1651">
        <f xml:space="preserve"> IF(Table2[[#This Row],[Sales Month]]=MAX(Table2[Sales Month]),Table2[[#This Row],[Upsell $ Per Non-Paying User]]*Table2[[#This Row],[Non-Paying Users]],0)</f>
        <v>0</v>
      </c>
      <c r="J1651" s="7" t="str" cm="1">
        <f t="array" ref="J1651">_xlfn.IFS(Table2[[#This Row],[Current Upsell $ ]]=0,"",Table2[[#This Row],[Current Upsell $ ]]&gt;=400,"High",Table2[[#This Row],[Current Upsell $ ]]&gt;=100,"Medium", Table2[[#This Row],[Current Upsell $ ]]&lt;100,"Low")</f>
        <v/>
      </c>
      <c r="K16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2" spans="1:11" x14ac:dyDescent="0.2">
      <c r="A1652">
        <v>100194</v>
      </c>
      <c r="B1652" t="s">
        <v>0</v>
      </c>
      <c r="C1652">
        <v>16</v>
      </c>
      <c r="D1652">
        <v>60</v>
      </c>
      <c r="E1652">
        <f>IF((Table2[[#This Row],[Number of Users]]-Table2[[#This Row],[Licenses Bought]]) &gt; 0,(Table2[[#This Row],[Number of Users]]-Table2[[#This Row],[Licenses Bought]]),0)</f>
        <v>44</v>
      </c>
      <c r="F1652" s="1">
        <v>44256</v>
      </c>
      <c r="G1652">
        <v>160</v>
      </c>
      <c r="H1652" s="4">
        <v>10</v>
      </c>
      <c r="I1652">
        <f xml:space="preserve"> IF(Table2[[#This Row],[Sales Month]]=MAX(Table2[Sales Month]),Table2[[#This Row],[Upsell $ Per Non-Paying User]]*Table2[[#This Row],[Non-Paying Users]],0)</f>
        <v>0</v>
      </c>
      <c r="J1652" s="7" t="str" cm="1">
        <f t="array" ref="J1652">_xlfn.IFS(Table2[[#This Row],[Current Upsell $ ]]=0,"",Table2[[#This Row],[Current Upsell $ ]]&gt;=400,"High",Table2[[#This Row],[Current Upsell $ ]]&gt;=100,"Medium", Table2[[#This Row],[Current Upsell $ ]]&lt;100,"Low")</f>
        <v/>
      </c>
      <c r="K16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3" spans="1:11" x14ac:dyDescent="0.2">
      <c r="A1653">
        <v>100194</v>
      </c>
      <c r="B1653" t="s">
        <v>0</v>
      </c>
      <c r="C1653">
        <v>29</v>
      </c>
      <c r="D1653">
        <v>64</v>
      </c>
      <c r="E1653">
        <f>IF((Table2[[#This Row],[Number of Users]]-Table2[[#This Row],[Licenses Bought]]) &gt; 0,(Table2[[#This Row],[Number of Users]]-Table2[[#This Row],[Licenses Bought]]),0)</f>
        <v>35</v>
      </c>
      <c r="F1653" s="1">
        <v>44287</v>
      </c>
      <c r="G1653">
        <v>290</v>
      </c>
      <c r="H1653" s="4">
        <v>10</v>
      </c>
      <c r="I1653">
        <f xml:space="preserve"> IF(Table2[[#This Row],[Sales Month]]=MAX(Table2[Sales Month]),Table2[[#This Row],[Upsell $ Per Non-Paying User]]*Table2[[#This Row],[Non-Paying Users]],0)</f>
        <v>0</v>
      </c>
      <c r="J1653" s="7" t="str" cm="1">
        <f t="array" ref="J1653">_xlfn.IFS(Table2[[#This Row],[Current Upsell $ ]]=0,"",Table2[[#This Row],[Current Upsell $ ]]&gt;=400,"High",Table2[[#This Row],[Current Upsell $ ]]&gt;=100,"Medium", Table2[[#This Row],[Current Upsell $ ]]&lt;100,"Low")</f>
        <v/>
      </c>
      <c r="K16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4" spans="1:11" x14ac:dyDescent="0.2">
      <c r="A1654">
        <v>100194</v>
      </c>
      <c r="B1654" t="s">
        <v>0</v>
      </c>
      <c r="C1654">
        <v>44</v>
      </c>
      <c r="D1654">
        <v>77</v>
      </c>
      <c r="E1654">
        <f>IF((Table2[[#This Row],[Number of Users]]-Table2[[#This Row],[Licenses Bought]]) &gt; 0,(Table2[[#This Row],[Number of Users]]-Table2[[#This Row],[Licenses Bought]]),0)</f>
        <v>33</v>
      </c>
      <c r="F1654" s="1">
        <v>44317</v>
      </c>
      <c r="G1654">
        <v>440</v>
      </c>
      <c r="H1654" s="4">
        <v>10</v>
      </c>
      <c r="I1654">
        <f xml:space="preserve"> IF(Table2[[#This Row],[Sales Month]]=MAX(Table2[Sales Month]),Table2[[#This Row],[Upsell $ Per Non-Paying User]]*Table2[[#This Row],[Non-Paying Users]],0)</f>
        <v>0</v>
      </c>
      <c r="J1654" s="7" t="str" cm="1">
        <f t="array" ref="J1654">_xlfn.IFS(Table2[[#This Row],[Current Upsell $ ]]=0,"",Table2[[#This Row],[Current Upsell $ ]]&gt;=400,"High",Table2[[#This Row],[Current Upsell $ ]]&gt;=100,"Medium", Table2[[#This Row],[Current Upsell $ ]]&lt;100,"Low")</f>
        <v/>
      </c>
      <c r="K16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5" spans="1:11" x14ac:dyDescent="0.2">
      <c r="A1655">
        <v>100195</v>
      </c>
      <c r="B1655" t="s">
        <v>3</v>
      </c>
      <c r="C1655">
        <v>0</v>
      </c>
      <c r="D1655">
        <v>51</v>
      </c>
      <c r="E1655">
        <f>IF((Table2[[#This Row],[Number of Users]]-Table2[[#This Row],[Licenses Bought]]) &gt; 0,(Table2[[#This Row],[Number of Users]]-Table2[[#This Row],[Licenses Bought]]),0)</f>
        <v>51</v>
      </c>
      <c r="F1655" s="1">
        <v>44228</v>
      </c>
      <c r="G1655">
        <v>0</v>
      </c>
      <c r="H1655" s="4">
        <v>10</v>
      </c>
      <c r="I1655">
        <f xml:space="preserve"> IF(Table2[[#This Row],[Sales Month]]=MAX(Table2[Sales Month]),Table2[[#This Row],[Upsell $ Per Non-Paying User]]*Table2[[#This Row],[Non-Paying Users]],0)</f>
        <v>0</v>
      </c>
      <c r="J1655" s="7" t="str" cm="1">
        <f t="array" ref="J1655">_xlfn.IFS(Table2[[#This Row],[Current Upsell $ ]]=0,"",Table2[[#This Row],[Current Upsell $ ]]&gt;=400,"High",Table2[[#This Row],[Current Upsell $ ]]&gt;=100,"Medium", Table2[[#This Row],[Current Upsell $ ]]&lt;100,"Low")</f>
        <v/>
      </c>
      <c r="K16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6" spans="1:11" x14ac:dyDescent="0.2">
      <c r="A1656">
        <v>100195</v>
      </c>
      <c r="B1656" t="s">
        <v>0</v>
      </c>
      <c r="C1656">
        <v>13</v>
      </c>
      <c r="D1656">
        <v>63</v>
      </c>
      <c r="E1656">
        <f>IF((Table2[[#This Row],[Number of Users]]-Table2[[#This Row],[Licenses Bought]]) &gt; 0,(Table2[[#This Row],[Number of Users]]-Table2[[#This Row],[Licenses Bought]]),0)</f>
        <v>50</v>
      </c>
      <c r="F1656" s="1">
        <v>44256</v>
      </c>
      <c r="G1656">
        <v>130</v>
      </c>
      <c r="H1656" s="4">
        <v>10</v>
      </c>
      <c r="I1656">
        <f xml:space="preserve"> IF(Table2[[#This Row],[Sales Month]]=MAX(Table2[Sales Month]),Table2[[#This Row],[Upsell $ Per Non-Paying User]]*Table2[[#This Row],[Non-Paying Users]],0)</f>
        <v>0</v>
      </c>
      <c r="J1656" s="7" t="str" cm="1">
        <f t="array" ref="J1656">_xlfn.IFS(Table2[[#This Row],[Current Upsell $ ]]=0,"",Table2[[#This Row],[Current Upsell $ ]]&gt;=400,"High",Table2[[#This Row],[Current Upsell $ ]]&gt;=100,"Medium", Table2[[#This Row],[Current Upsell $ ]]&lt;100,"Low")</f>
        <v/>
      </c>
      <c r="K16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7" spans="1:11" x14ac:dyDescent="0.2">
      <c r="A1657">
        <v>100195</v>
      </c>
      <c r="B1657" t="s">
        <v>0</v>
      </c>
      <c r="C1657">
        <v>43</v>
      </c>
      <c r="D1657">
        <v>58</v>
      </c>
      <c r="E1657">
        <f>IF((Table2[[#This Row],[Number of Users]]-Table2[[#This Row],[Licenses Bought]]) &gt; 0,(Table2[[#This Row],[Number of Users]]-Table2[[#This Row],[Licenses Bought]]),0)</f>
        <v>15</v>
      </c>
      <c r="F1657" s="1">
        <v>44287</v>
      </c>
      <c r="G1657">
        <v>430</v>
      </c>
      <c r="H1657" s="4">
        <v>10</v>
      </c>
      <c r="I1657">
        <f xml:space="preserve"> IF(Table2[[#This Row],[Sales Month]]=MAX(Table2[Sales Month]),Table2[[#This Row],[Upsell $ Per Non-Paying User]]*Table2[[#This Row],[Non-Paying Users]],0)</f>
        <v>0</v>
      </c>
      <c r="J1657" s="7" t="str" cm="1">
        <f t="array" ref="J1657">_xlfn.IFS(Table2[[#This Row],[Current Upsell $ ]]=0,"",Table2[[#This Row],[Current Upsell $ ]]&gt;=400,"High",Table2[[#This Row],[Current Upsell $ ]]&gt;=100,"Medium", Table2[[#This Row],[Current Upsell $ ]]&lt;100,"Low")</f>
        <v/>
      </c>
      <c r="K16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8" spans="1:11" x14ac:dyDescent="0.2">
      <c r="A1658">
        <v>100195</v>
      </c>
      <c r="B1658" t="s">
        <v>0</v>
      </c>
      <c r="C1658">
        <v>35</v>
      </c>
      <c r="D1658">
        <v>64</v>
      </c>
      <c r="E1658">
        <f>IF((Table2[[#This Row],[Number of Users]]-Table2[[#This Row],[Licenses Bought]]) &gt; 0,(Table2[[#This Row],[Number of Users]]-Table2[[#This Row],[Licenses Bought]]),0)</f>
        <v>29</v>
      </c>
      <c r="F1658" s="1">
        <v>44317</v>
      </c>
      <c r="G1658">
        <v>350</v>
      </c>
      <c r="H1658" s="4">
        <v>10</v>
      </c>
      <c r="I1658">
        <f xml:space="preserve"> IF(Table2[[#This Row],[Sales Month]]=MAX(Table2[Sales Month]),Table2[[#This Row],[Upsell $ Per Non-Paying User]]*Table2[[#This Row],[Non-Paying Users]],0)</f>
        <v>0</v>
      </c>
      <c r="J1658" s="7" t="str" cm="1">
        <f t="array" ref="J1658">_xlfn.IFS(Table2[[#This Row],[Current Upsell $ ]]=0,"",Table2[[#This Row],[Current Upsell $ ]]&gt;=400,"High",Table2[[#This Row],[Current Upsell $ ]]&gt;=100,"Medium", Table2[[#This Row],[Current Upsell $ ]]&lt;100,"Low")</f>
        <v/>
      </c>
      <c r="K16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59" spans="1:11" x14ac:dyDescent="0.2">
      <c r="A1659">
        <v>100196</v>
      </c>
      <c r="B1659" t="s">
        <v>3</v>
      </c>
      <c r="C1659">
        <v>0</v>
      </c>
      <c r="D1659">
        <v>53</v>
      </c>
      <c r="E1659">
        <f>IF((Table2[[#This Row],[Number of Users]]-Table2[[#This Row],[Licenses Bought]]) &gt; 0,(Table2[[#This Row],[Number of Users]]-Table2[[#This Row],[Licenses Bought]]),0)</f>
        <v>53</v>
      </c>
      <c r="F1659" s="1">
        <v>44228</v>
      </c>
      <c r="G1659">
        <v>0</v>
      </c>
      <c r="H1659" s="4">
        <v>10</v>
      </c>
      <c r="I1659">
        <f xml:space="preserve"> IF(Table2[[#This Row],[Sales Month]]=MAX(Table2[Sales Month]),Table2[[#This Row],[Upsell $ Per Non-Paying User]]*Table2[[#This Row],[Non-Paying Users]],0)</f>
        <v>0</v>
      </c>
      <c r="J1659" s="7" t="str" cm="1">
        <f t="array" ref="J1659">_xlfn.IFS(Table2[[#This Row],[Current Upsell $ ]]=0,"",Table2[[#This Row],[Current Upsell $ ]]&gt;=400,"High",Table2[[#This Row],[Current Upsell $ ]]&gt;=100,"Medium", Table2[[#This Row],[Current Upsell $ ]]&lt;100,"Low")</f>
        <v/>
      </c>
      <c r="K16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0" spans="1:11" x14ac:dyDescent="0.2">
      <c r="A1660">
        <v>100196</v>
      </c>
      <c r="B1660" t="s">
        <v>1</v>
      </c>
      <c r="C1660">
        <v>15</v>
      </c>
      <c r="D1660">
        <v>64</v>
      </c>
      <c r="E1660">
        <f>IF((Table2[[#This Row],[Number of Users]]-Table2[[#This Row],[Licenses Bought]]) &gt; 0,(Table2[[#This Row],[Number of Users]]-Table2[[#This Row],[Licenses Bought]]),0)</f>
        <v>49</v>
      </c>
      <c r="F1660" s="1">
        <v>44256</v>
      </c>
      <c r="G1660">
        <v>375</v>
      </c>
      <c r="H1660" s="4">
        <v>25</v>
      </c>
      <c r="I1660">
        <f xml:space="preserve"> IF(Table2[[#This Row],[Sales Month]]=MAX(Table2[Sales Month]),Table2[[#This Row],[Upsell $ Per Non-Paying User]]*Table2[[#This Row],[Non-Paying Users]],0)</f>
        <v>0</v>
      </c>
      <c r="J1660" s="7" t="str" cm="1">
        <f t="array" ref="J1660">_xlfn.IFS(Table2[[#This Row],[Current Upsell $ ]]=0,"",Table2[[#This Row],[Current Upsell $ ]]&gt;=400,"High",Table2[[#This Row],[Current Upsell $ ]]&gt;=100,"Medium", Table2[[#This Row],[Current Upsell $ ]]&lt;100,"Low")</f>
        <v/>
      </c>
      <c r="K16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1" spans="1:11" x14ac:dyDescent="0.2">
      <c r="A1661">
        <v>100196</v>
      </c>
      <c r="B1661" t="s">
        <v>1</v>
      </c>
      <c r="C1661">
        <v>44</v>
      </c>
      <c r="D1661">
        <v>50</v>
      </c>
      <c r="E1661">
        <f>IF((Table2[[#This Row],[Number of Users]]-Table2[[#This Row],[Licenses Bought]]) &gt; 0,(Table2[[#This Row],[Number of Users]]-Table2[[#This Row],[Licenses Bought]]),0)</f>
        <v>6</v>
      </c>
      <c r="F1661" s="1">
        <v>44287</v>
      </c>
      <c r="G1661">
        <v>1100</v>
      </c>
      <c r="H1661" s="4">
        <v>25</v>
      </c>
      <c r="I1661">
        <f xml:space="preserve"> IF(Table2[[#This Row],[Sales Month]]=MAX(Table2[Sales Month]),Table2[[#This Row],[Upsell $ Per Non-Paying User]]*Table2[[#This Row],[Non-Paying Users]],0)</f>
        <v>0</v>
      </c>
      <c r="J1661" s="7" t="str" cm="1">
        <f t="array" ref="J1661">_xlfn.IFS(Table2[[#This Row],[Current Upsell $ ]]=0,"",Table2[[#This Row],[Current Upsell $ ]]&gt;=400,"High",Table2[[#This Row],[Current Upsell $ ]]&gt;=100,"Medium", Table2[[#This Row],[Current Upsell $ ]]&lt;100,"Low")</f>
        <v/>
      </c>
      <c r="K16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2" spans="1:11" x14ac:dyDescent="0.2">
      <c r="A1662">
        <v>100196</v>
      </c>
      <c r="B1662" t="s">
        <v>1</v>
      </c>
      <c r="C1662">
        <v>44</v>
      </c>
      <c r="D1662">
        <v>38</v>
      </c>
      <c r="E1662">
        <f>IF((Table2[[#This Row],[Number of Users]]-Table2[[#This Row],[Licenses Bought]]) &gt; 0,(Table2[[#This Row],[Number of Users]]-Table2[[#This Row],[Licenses Bought]]),0)</f>
        <v>0</v>
      </c>
      <c r="F1662" s="1">
        <v>44317</v>
      </c>
      <c r="G1662">
        <v>1100</v>
      </c>
      <c r="H1662" s="4">
        <v>25</v>
      </c>
      <c r="I1662">
        <f xml:space="preserve"> IF(Table2[[#This Row],[Sales Month]]=MAX(Table2[Sales Month]),Table2[[#This Row],[Upsell $ Per Non-Paying User]]*Table2[[#This Row],[Non-Paying Users]],0)</f>
        <v>0</v>
      </c>
      <c r="J1662" s="7" t="str" cm="1">
        <f t="array" ref="J1662">_xlfn.IFS(Table2[[#This Row],[Current Upsell $ ]]=0,"",Table2[[#This Row],[Current Upsell $ ]]&gt;=400,"High",Table2[[#This Row],[Current Upsell $ ]]&gt;=100,"Medium", Table2[[#This Row],[Current Upsell $ ]]&lt;100,"Low")</f>
        <v/>
      </c>
      <c r="K16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3" spans="1:11" x14ac:dyDescent="0.2">
      <c r="A1663">
        <v>100197</v>
      </c>
      <c r="B1663" t="s">
        <v>3</v>
      </c>
      <c r="C1663">
        <v>0</v>
      </c>
      <c r="D1663">
        <v>52</v>
      </c>
      <c r="E1663">
        <f>IF((Table2[[#This Row],[Number of Users]]-Table2[[#This Row],[Licenses Bought]]) &gt; 0,(Table2[[#This Row],[Number of Users]]-Table2[[#This Row],[Licenses Bought]]),0)</f>
        <v>52</v>
      </c>
      <c r="F1663" s="1">
        <v>44228</v>
      </c>
      <c r="G1663">
        <v>0</v>
      </c>
      <c r="H1663" s="4">
        <v>10</v>
      </c>
      <c r="I1663">
        <f xml:space="preserve"> IF(Table2[[#This Row],[Sales Month]]=MAX(Table2[Sales Month]),Table2[[#This Row],[Upsell $ Per Non-Paying User]]*Table2[[#This Row],[Non-Paying Users]],0)</f>
        <v>0</v>
      </c>
      <c r="J1663" s="7" t="str" cm="1">
        <f t="array" ref="J1663">_xlfn.IFS(Table2[[#This Row],[Current Upsell $ ]]=0,"",Table2[[#This Row],[Current Upsell $ ]]&gt;=400,"High",Table2[[#This Row],[Current Upsell $ ]]&gt;=100,"Medium", Table2[[#This Row],[Current Upsell $ ]]&lt;100,"Low")</f>
        <v/>
      </c>
      <c r="K16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4" spans="1:11" x14ac:dyDescent="0.2">
      <c r="A1664">
        <v>100197</v>
      </c>
      <c r="B1664" t="s">
        <v>0</v>
      </c>
      <c r="C1664">
        <v>15</v>
      </c>
      <c r="D1664">
        <v>44</v>
      </c>
      <c r="E1664">
        <f>IF((Table2[[#This Row],[Number of Users]]-Table2[[#This Row],[Licenses Bought]]) &gt; 0,(Table2[[#This Row],[Number of Users]]-Table2[[#This Row],[Licenses Bought]]),0)</f>
        <v>29</v>
      </c>
      <c r="F1664" s="1">
        <v>44256</v>
      </c>
      <c r="G1664">
        <v>150</v>
      </c>
      <c r="H1664" s="4">
        <v>10</v>
      </c>
      <c r="I1664">
        <f xml:space="preserve"> IF(Table2[[#This Row],[Sales Month]]=MAX(Table2[Sales Month]),Table2[[#This Row],[Upsell $ Per Non-Paying User]]*Table2[[#This Row],[Non-Paying Users]],0)</f>
        <v>0</v>
      </c>
      <c r="J1664" s="7" t="str" cm="1">
        <f t="array" ref="J1664">_xlfn.IFS(Table2[[#This Row],[Current Upsell $ ]]=0,"",Table2[[#This Row],[Current Upsell $ ]]&gt;=400,"High",Table2[[#This Row],[Current Upsell $ ]]&gt;=100,"Medium", Table2[[#This Row],[Current Upsell $ ]]&lt;100,"Low")</f>
        <v/>
      </c>
      <c r="K16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5" spans="1:11" x14ac:dyDescent="0.2">
      <c r="A1665">
        <v>100197</v>
      </c>
      <c r="B1665" t="s">
        <v>0</v>
      </c>
      <c r="C1665">
        <v>24</v>
      </c>
      <c r="D1665">
        <v>51</v>
      </c>
      <c r="E1665">
        <f>IF((Table2[[#This Row],[Number of Users]]-Table2[[#This Row],[Licenses Bought]]) &gt; 0,(Table2[[#This Row],[Number of Users]]-Table2[[#This Row],[Licenses Bought]]),0)</f>
        <v>27</v>
      </c>
      <c r="F1665" s="1">
        <v>44287</v>
      </c>
      <c r="G1665">
        <v>240</v>
      </c>
      <c r="H1665" s="4">
        <v>10</v>
      </c>
      <c r="I1665">
        <f xml:space="preserve"> IF(Table2[[#This Row],[Sales Month]]=MAX(Table2[Sales Month]),Table2[[#This Row],[Upsell $ Per Non-Paying User]]*Table2[[#This Row],[Non-Paying Users]],0)</f>
        <v>0</v>
      </c>
      <c r="J1665" s="7" t="str" cm="1">
        <f t="array" ref="J1665">_xlfn.IFS(Table2[[#This Row],[Current Upsell $ ]]=0,"",Table2[[#This Row],[Current Upsell $ ]]&gt;=400,"High",Table2[[#This Row],[Current Upsell $ ]]&gt;=100,"Medium", Table2[[#This Row],[Current Upsell $ ]]&lt;100,"Low")</f>
        <v/>
      </c>
      <c r="K16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6" spans="1:11" x14ac:dyDescent="0.2">
      <c r="A1666">
        <v>100197</v>
      </c>
      <c r="B1666" t="s">
        <v>0</v>
      </c>
      <c r="C1666">
        <v>44</v>
      </c>
      <c r="D1666">
        <v>58</v>
      </c>
      <c r="E1666">
        <f>IF((Table2[[#This Row],[Number of Users]]-Table2[[#This Row],[Licenses Bought]]) &gt; 0,(Table2[[#This Row],[Number of Users]]-Table2[[#This Row],[Licenses Bought]]),0)</f>
        <v>14</v>
      </c>
      <c r="F1666" s="1">
        <v>44317</v>
      </c>
      <c r="G1666">
        <v>440</v>
      </c>
      <c r="H1666" s="4">
        <v>10</v>
      </c>
      <c r="I1666">
        <f xml:space="preserve"> IF(Table2[[#This Row],[Sales Month]]=MAX(Table2[Sales Month]),Table2[[#This Row],[Upsell $ Per Non-Paying User]]*Table2[[#This Row],[Non-Paying Users]],0)</f>
        <v>0</v>
      </c>
      <c r="J1666" s="7" t="str" cm="1">
        <f t="array" ref="J1666">_xlfn.IFS(Table2[[#This Row],[Current Upsell $ ]]=0,"",Table2[[#This Row],[Current Upsell $ ]]&gt;=400,"High",Table2[[#This Row],[Current Upsell $ ]]&gt;=100,"Medium", Table2[[#This Row],[Current Upsell $ ]]&lt;100,"Low")</f>
        <v/>
      </c>
      <c r="K16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7" spans="1:11" x14ac:dyDescent="0.2">
      <c r="A1667">
        <v>100198</v>
      </c>
      <c r="B1667" t="s">
        <v>3</v>
      </c>
      <c r="C1667">
        <v>0</v>
      </c>
      <c r="D1667">
        <v>45</v>
      </c>
      <c r="E1667">
        <f>IF((Table2[[#This Row],[Number of Users]]-Table2[[#This Row],[Licenses Bought]]) &gt; 0,(Table2[[#This Row],[Number of Users]]-Table2[[#This Row],[Licenses Bought]]),0)</f>
        <v>45</v>
      </c>
      <c r="F1667" s="1">
        <v>44228</v>
      </c>
      <c r="G1667">
        <v>0</v>
      </c>
      <c r="H1667" s="4">
        <v>10</v>
      </c>
      <c r="I1667">
        <f xml:space="preserve"> IF(Table2[[#This Row],[Sales Month]]=MAX(Table2[Sales Month]),Table2[[#This Row],[Upsell $ Per Non-Paying User]]*Table2[[#This Row],[Non-Paying Users]],0)</f>
        <v>0</v>
      </c>
      <c r="J1667" s="7" t="str" cm="1">
        <f t="array" ref="J1667">_xlfn.IFS(Table2[[#This Row],[Current Upsell $ ]]=0,"",Table2[[#This Row],[Current Upsell $ ]]&gt;=400,"High",Table2[[#This Row],[Current Upsell $ ]]&gt;=100,"Medium", Table2[[#This Row],[Current Upsell $ ]]&lt;100,"Low")</f>
        <v/>
      </c>
      <c r="K16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8" spans="1:11" x14ac:dyDescent="0.2">
      <c r="A1668">
        <v>100198</v>
      </c>
      <c r="B1668" t="s">
        <v>0</v>
      </c>
      <c r="C1668">
        <v>11</v>
      </c>
      <c r="D1668">
        <v>40</v>
      </c>
      <c r="E1668">
        <f>IF((Table2[[#This Row],[Number of Users]]-Table2[[#This Row],[Licenses Bought]]) &gt; 0,(Table2[[#This Row],[Number of Users]]-Table2[[#This Row],[Licenses Bought]]),0)</f>
        <v>29</v>
      </c>
      <c r="F1668" s="1">
        <v>44256</v>
      </c>
      <c r="G1668">
        <v>110</v>
      </c>
      <c r="H1668" s="4">
        <v>10</v>
      </c>
      <c r="I1668">
        <f xml:space="preserve"> IF(Table2[[#This Row],[Sales Month]]=MAX(Table2[Sales Month]),Table2[[#This Row],[Upsell $ Per Non-Paying User]]*Table2[[#This Row],[Non-Paying Users]],0)</f>
        <v>0</v>
      </c>
      <c r="J1668" s="7" t="str" cm="1">
        <f t="array" ref="J1668">_xlfn.IFS(Table2[[#This Row],[Current Upsell $ ]]=0,"",Table2[[#This Row],[Current Upsell $ ]]&gt;=400,"High",Table2[[#This Row],[Current Upsell $ ]]&gt;=100,"Medium", Table2[[#This Row],[Current Upsell $ ]]&lt;100,"Low")</f>
        <v/>
      </c>
      <c r="K16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69" spans="1:11" x14ac:dyDescent="0.2">
      <c r="A1669">
        <v>100198</v>
      </c>
      <c r="B1669" t="s">
        <v>0</v>
      </c>
      <c r="C1669">
        <v>22</v>
      </c>
      <c r="D1669">
        <v>49</v>
      </c>
      <c r="E1669">
        <f>IF((Table2[[#This Row],[Number of Users]]-Table2[[#This Row],[Licenses Bought]]) &gt; 0,(Table2[[#This Row],[Number of Users]]-Table2[[#This Row],[Licenses Bought]]),0)</f>
        <v>27</v>
      </c>
      <c r="F1669" s="1">
        <v>44287</v>
      </c>
      <c r="G1669">
        <v>220</v>
      </c>
      <c r="H1669" s="4">
        <v>10</v>
      </c>
      <c r="I1669">
        <f xml:space="preserve"> IF(Table2[[#This Row],[Sales Month]]=MAX(Table2[Sales Month]),Table2[[#This Row],[Upsell $ Per Non-Paying User]]*Table2[[#This Row],[Non-Paying Users]],0)</f>
        <v>0</v>
      </c>
      <c r="J1669" s="7" t="str" cm="1">
        <f t="array" ref="J1669">_xlfn.IFS(Table2[[#This Row],[Current Upsell $ ]]=0,"",Table2[[#This Row],[Current Upsell $ ]]&gt;=400,"High",Table2[[#This Row],[Current Upsell $ ]]&gt;=100,"Medium", Table2[[#This Row],[Current Upsell $ ]]&lt;100,"Low")</f>
        <v/>
      </c>
      <c r="K16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0" spans="1:11" x14ac:dyDescent="0.2">
      <c r="A1670">
        <v>100198</v>
      </c>
      <c r="B1670" t="s">
        <v>0</v>
      </c>
      <c r="C1670">
        <v>31</v>
      </c>
      <c r="D1670">
        <v>45</v>
      </c>
      <c r="E1670">
        <f>IF((Table2[[#This Row],[Number of Users]]-Table2[[#This Row],[Licenses Bought]]) &gt; 0,(Table2[[#This Row],[Number of Users]]-Table2[[#This Row],[Licenses Bought]]),0)</f>
        <v>14</v>
      </c>
      <c r="F1670" s="1">
        <v>44317</v>
      </c>
      <c r="G1670">
        <v>310</v>
      </c>
      <c r="H1670" s="4">
        <v>10</v>
      </c>
      <c r="I1670">
        <f xml:space="preserve"> IF(Table2[[#This Row],[Sales Month]]=MAX(Table2[Sales Month]),Table2[[#This Row],[Upsell $ Per Non-Paying User]]*Table2[[#This Row],[Non-Paying Users]],0)</f>
        <v>0</v>
      </c>
      <c r="J1670" s="7" t="str" cm="1">
        <f t="array" ref="J1670">_xlfn.IFS(Table2[[#This Row],[Current Upsell $ ]]=0,"",Table2[[#This Row],[Current Upsell $ ]]&gt;=400,"High",Table2[[#This Row],[Current Upsell $ ]]&gt;=100,"Medium", Table2[[#This Row],[Current Upsell $ ]]&lt;100,"Low")</f>
        <v/>
      </c>
      <c r="K16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1" spans="1:11" x14ac:dyDescent="0.2">
      <c r="A1671">
        <v>100199</v>
      </c>
      <c r="B1671" t="s">
        <v>3</v>
      </c>
      <c r="C1671">
        <v>0</v>
      </c>
      <c r="D1671">
        <v>41</v>
      </c>
      <c r="E1671">
        <f>IF((Table2[[#This Row],[Number of Users]]-Table2[[#This Row],[Licenses Bought]]) &gt; 0,(Table2[[#This Row],[Number of Users]]-Table2[[#This Row],[Licenses Bought]]),0)</f>
        <v>41</v>
      </c>
      <c r="F1671" s="1">
        <v>44228</v>
      </c>
      <c r="G1671">
        <v>0</v>
      </c>
      <c r="H1671" s="4">
        <v>10</v>
      </c>
      <c r="I1671">
        <f xml:space="preserve"> IF(Table2[[#This Row],[Sales Month]]=MAX(Table2[Sales Month]),Table2[[#This Row],[Upsell $ Per Non-Paying User]]*Table2[[#This Row],[Non-Paying Users]],0)</f>
        <v>0</v>
      </c>
      <c r="J1671" s="7" t="str" cm="1">
        <f t="array" ref="J1671">_xlfn.IFS(Table2[[#This Row],[Current Upsell $ ]]=0,"",Table2[[#This Row],[Current Upsell $ ]]&gt;=400,"High",Table2[[#This Row],[Current Upsell $ ]]&gt;=100,"Medium", Table2[[#This Row],[Current Upsell $ ]]&lt;100,"Low")</f>
        <v/>
      </c>
      <c r="K16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2" spans="1:11" x14ac:dyDescent="0.2">
      <c r="A1672">
        <v>100199</v>
      </c>
      <c r="B1672" t="s">
        <v>1</v>
      </c>
      <c r="C1672">
        <v>12</v>
      </c>
      <c r="D1672">
        <v>50</v>
      </c>
      <c r="E1672">
        <f>IF((Table2[[#This Row],[Number of Users]]-Table2[[#This Row],[Licenses Bought]]) &gt; 0,(Table2[[#This Row],[Number of Users]]-Table2[[#This Row],[Licenses Bought]]),0)</f>
        <v>38</v>
      </c>
      <c r="F1672" s="1">
        <v>44256</v>
      </c>
      <c r="G1672">
        <v>300</v>
      </c>
      <c r="H1672" s="4">
        <v>25</v>
      </c>
      <c r="I1672">
        <f xml:space="preserve"> IF(Table2[[#This Row],[Sales Month]]=MAX(Table2[Sales Month]),Table2[[#This Row],[Upsell $ Per Non-Paying User]]*Table2[[#This Row],[Non-Paying Users]],0)</f>
        <v>0</v>
      </c>
      <c r="J1672" s="7" t="str" cm="1">
        <f t="array" ref="J1672">_xlfn.IFS(Table2[[#This Row],[Current Upsell $ ]]=0,"",Table2[[#This Row],[Current Upsell $ ]]&gt;=400,"High",Table2[[#This Row],[Current Upsell $ ]]&gt;=100,"Medium", Table2[[#This Row],[Current Upsell $ ]]&lt;100,"Low")</f>
        <v/>
      </c>
      <c r="K16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3" spans="1:11" x14ac:dyDescent="0.2">
      <c r="A1673">
        <v>100199</v>
      </c>
      <c r="B1673" t="s">
        <v>1</v>
      </c>
      <c r="C1673">
        <v>37</v>
      </c>
      <c r="D1673">
        <v>34</v>
      </c>
      <c r="E1673">
        <f>IF((Table2[[#This Row],[Number of Users]]-Table2[[#This Row],[Licenses Bought]]) &gt; 0,(Table2[[#This Row],[Number of Users]]-Table2[[#This Row],[Licenses Bought]]),0)</f>
        <v>0</v>
      </c>
      <c r="F1673" s="1">
        <v>44287</v>
      </c>
      <c r="G1673">
        <v>925</v>
      </c>
      <c r="H1673" s="4">
        <v>25</v>
      </c>
      <c r="I1673">
        <f xml:space="preserve"> IF(Table2[[#This Row],[Sales Month]]=MAX(Table2[Sales Month]),Table2[[#This Row],[Upsell $ Per Non-Paying User]]*Table2[[#This Row],[Non-Paying Users]],0)</f>
        <v>0</v>
      </c>
      <c r="J1673" s="7" t="str" cm="1">
        <f t="array" ref="J1673">_xlfn.IFS(Table2[[#This Row],[Current Upsell $ ]]=0,"",Table2[[#This Row],[Current Upsell $ ]]&gt;=400,"High",Table2[[#This Row],[Current Upsell $ ]]&gt;=100,"Medium", Table2[[#This Row],[Current Upsell $ ]]&lt;100,"Low")</f>
        <v/>
      </c>
      <c r="K16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4" spans="1:11" x14ac:dyDescent="0.2">
      <c r="A1674">
        <v>100199</v>
      </c>
      <c r="B1674" t="s">
        <v>1</v>
      </c>
      <c r="C1674">
        <v>33</v>
      </c>
      <c r="D1674">
        <v>40</v>
      </c>
      <c r="E1674">
        <f>IF((Table2[[#This Row],[Number of Users]]-Table2[[#This Row],[Licenses Bought]]) &gt; 0,(Table2[[#This Row],[Number of Users]]-Table2[[#This Row],[Licenses Bought]]),0)</f>
        <v>7</v>
      </c>
      <c r="F1674" s="1">
        <v>44317</v>
      </c>
      <c r="G1674">
        <v>825</v>
      </c>
      <c r="H1674" s="4">
        <v>25</v>
      </c>
      <c r="I1674">
        <f xml:space="preserve"> IF(Table2[[#This Row],[Sales Month]]=MAX(Table2[Sales Month]),Table2[[#This Row],[Upsell $ Per Non-Paying User]]*Table2[[#This Row],[Non-Paying Users]],0)</f>
        <v>0</v>
      </c>
      <c r="J1674" s="7" t="str" cm="1">
        <f t="array" ref="J1674">_xlfn.IFS(Table2[[#This Row],[Current Upsell $ ]]=0,"",Table2[[#This Row],[Current Upsell $ ]]&gt;=400,"High",Table2[[#This Row],[Current Upsell $ ]]&gt;=100,"Medium", Table2[[#This Row],[Current Upsell $ ]]&lt;100,"Low")</f>
        <v/>
      </c>
      <c r="K16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5" spans="1:11" x14ac:dyDescent="0.2">
      <c r="A1675">
        <v>100200</v>
      </c>
      <c r="B1675" t="s">
        <v>3</v>
      </c>
      <c r="C1675">
        <v>0</v>
      </c>
      <c r="D1675">
        <v>35</v>
      </c>
      <c r="E1675">
        <f>IF((Table2[[#This Row],[Number of Users]]-Table2[[#This Row],[Licenses Bought]]) &gt; 0,(Table2[[#This Row],[Number of Users]]-Table2[[#This Row],[Licenses Bought]]),0)</f>
        <v>35</v>
      </c>
      <c r="F1675" s="1">
        <v>44228</v>
      </c>
      <c r="G1675">
        <v>0</v>
      </c>
      <c r="H1675" s="4">
        <v>10</v>
      </c>
      <c r="I1675">
        <f xml:space="preserve"> IF(Table2[[#This Row],[Sales Month]]=MAX(Table2[Sales Month]),Table2[[#This Row],[Upsell $ Per Non-Paying User]]*Table2[[#This Row],[Non-Paying Users]],0)</f>
        <v>0</v>
      </c>
      <c r="J1675" s="7" t="str" cm="1">
        <f t="array" ref="J1675">_xlfn.IFS(Table2[[#This Row],[Current Upsell $ ]]=0,"",Table2[[#This Row],[Current Upsell $ ]]&gt;=400,"High",Table2[[#This Row],[Current Upsell $ ]]&gt;=100,"Medium", Table2[[#This Row],[Current Upsell $ ]]&lt;100,"Low")</f>
        <v/>
      </c>
      <c r="K16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6" spans="1:11" x14ac:dyDescent="0.2">
      <c r="A1676">
        <v>100200</v>
      </c>
      <c r="B1676" t="s">
        <v>0</v>
      </c>
      <c r="C1676">
        <v>21</v>
      </c>
      <c r="D1676">
        <v>42</v>
      </c>
      <c r="E1676">
        <f>IF((Table2[[#This Row],[Number of Users]]-Table2[[#This Row],[Licenses Bought]]) &gt; 0,(Table2[[#This Row],[Number of Users]]-Table2[[#This Row],[Licenses Bought]]),0)</f>
        <v>21</v>
      </c>
      <c r="F1676" s="1">
        <v>44256</v>
      </c>
      <c r="G1676">
        <v>210</v>
      </c>
      <c r="H1676" s="4">
        <v>10</v>
      </c>
      <c r="I1676">
        <f xml:space="preserve"> IF(Table2[[#This Row],[Sales Month]]=MAX(Table2[Sales Month]),Table2[[#This Row],[Upsell $ Per Non-Paying User]]*Table2[[#This Row],[Non-Paying Users]],0)</f>
        <v>0</v>
      </c>
      <c r="J1676" s="7" t="str" cm="1">
        <f t="array" ref="J1676">_xlfn.IFS(Table2[[#This Row],[Current Upsell $ ]]=0,"",Table2[[#This Row],[Current Upsell $ ]]&gt;=400,"High",Table2[[#This Row],[Current Upsell $ ]]&gt;=100,"Medium", Table2[[#This Row],[Current Upsell $ ]]&lt;100,"Low")</f>
        <v/>
      </c>
      <c r="K16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7" spans="1:11" x14ac:dyDescent="0.2">
      <c r="A1677">
        <v>100200</v>
      </c>
      <c r="B1677" t="s">
        <v>0</v>
      </c>
      <c r="C1677">
        <v>20</v>
      </c>
      <c r="D1677">
        <v>48</v>
      </c>
      <c r="E1677">
        <f>IF((Table2[[#This Row],[Number of Users]]-Table2[[#This Row],[Licenses Bought]]) &gt; 0,(Table2[[#This Row],[Number of Users]]-Table2[[#This Row],[Licenses Bought]]),0)</f>
        <v>28</v>
      </c>
      <c r="F1677" s="1">
        <v>44287</v>
      </c>
      <c r="G1677">
        <v>200</v>
      </c>
      <c r="H1677" s="4">
        <v>10</v>
      </c>
      <c r="I1677">
        <f xml:space="preserve"> IF(Table2[[#This Row],[Sales Month]]=MAX(Table2[Sales Month]),Table2[[#This Row],[Upsell $ Per Non-Paying User]]*Table2[[#This Row],[Non-Paying Users]],0)</f>
        <v>0</v>
      </c>
      <c r="J1677" s="7" t="str" cm="1">
        <f t="array" ref="J1677">_xlfn.IFS(Table2[[#This Row],[Current Upsell $ ]]=0,"",Table2[[#This Row],[Current Upsell $ ]]&gt;=400,"High",Table2[[#This Row],[Current Upsell $ ]]&gt;=100,"Medium", Table2[[#This Row],[Current Upsell $ ]]&lt;100,"Low")</f>
        <v/>
      </c>
      <c r="K16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8" spans="1:11" x14ac:dyDescent="0.2">
      <c r="A1678">
        <v>100200</v>
      </c>
      <c r="B1678" t="s">
        <v>0</v>
      </c>
      <c r="C1678">
        <v>32</v>
      </c>
      <c r="D1678">
        <v>36</v>
      </c>
      <c r="E1678">
        <f>IF((Table2[[#This Row],[Number of Users]]-Table2[[#This Row],[Licenses Bought]]) &gt; 0,(Table2[[#This Row],[Number of Users]]-Table2[[#This Row],[Licenses Bought]]),0)</f>
        <v>4</v>
      </c>
      <c r="F1678" s="1">
        <v>44317</v>
      </c>
      <c r="G1678">
        <v>320</v>
      </c>
      <c r="H1678" s="4">
        <v>10</v>
      </c>
      <c r="I1678">
        <f xml:space="preserve"> IF(Table2[[#This Row],[Sales Month]]=MAX(Table2[Sales Month]),Table2[[#This Row],[Upsell $ Per Non-Paying User]]*Table2[[#This Row],[Non-Paying Users]],0)</f>
        <v>0</v>
      </c>
      <c r="J1678" s="7" t="str" cm="1">
        <f t="array" ref="J1678">_xlfn.IFS(Table2[[#This Row],[Current Upsell $ ]]=0,"",Table2[[#This Row],[Current Upsell $ ]]&gt;=400,"High",Table2[[#This Row],[Current Upsell $ ]]&gt;=100,"Medium", Table2[[#This Row],[Current Upsell $ ]]&lt;100,"Low")</f>
        <v/>
      </c>
      <c r="K16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79" spans="1:11" x14ac:dyDescent="0.2">
      <c r="A1679">
        <v>100201</v>
      </c>
      <c r="B1679" t="s">
        <v>3</v>
      </c>
      <c r="C1679">
        <v>0</v>
      </c>
      <c r="D1679">
        <v>38</v>
      </c>
      <c r="E1679">
        <f>IF((Table2[[#This Row],[Number of Users]]-Table2[[#This Row],[Licenses Bought]]) &gt; 0,(Table2[[#This Row],[Number of Users]]-Table2[[#This Row],[Licenses Bought]]),0)</f>
        <v>38</v>
      </c>
      <c r="F1679" s="1">
        <v>44228</v>
      </c>
      <c r="G1679">
        <v>0</v>
      </c>
      <c r="H1679" s="4">
        <v>10</v>
      </c>
      <c r="I1679">
        <f xml:space="preserve"> IF(Table2[[#This Row],[Sales Month]]=MAX(Table2[Sales Month]),Table2[[#This Row],[Upsell $ Per Non-Paying User]]*Table2[[#This Row],[Non-Paying Users]],0)</f>
        <v>0</v>
      </c>
      <c r="J1679" s="7" t="str" cm="1">
        <f t="array" ref="J1679">_xlfn.IFS(Table2[[#This Row],[Current Upsell $ ]]=0,"",Table2[[#This Row],[Current Upsell $ ]]&gt;=400,"High",Table2[[#This Row],[Current Upsell $ ]]&gt;=100,"Medium", Table2[[#This Row],[Current Upsell $ ]]&lt;100,"Low")</f>
        <v/>
      </c>
      <c r="K16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0" spans="1:11" x14ac:dyDescent="0.2">
      <c r="A1680">
        <v>100201</v>
      </c>
      <c r="B1680" t="s">
        <v>0</v>
      </c>
      <c r="C1680">
        <v>17</v>
      </c>
      <c r="D1680">
        <v>29</v>
      </c>
      <c r="E1680">
        <f>IF((Table2[[#This Row],[Number of Users]]-Table2[[#This Row],[Licenses Bought]]) &gt; 0,(Table2[[#This Row],[Number of Users]]-Table2[[#This Row],[Licenses Bought]]),0)</f>
        <v>12</v>
      </c>
      <c r="F1680" s="1">
        <v>44256</v>
      </c>
      <c r="G1680">
        <v>170</v>
      </c>
      <c r="H1680" s="4">
        <v>10</v>
      </c>
      <c r="I1680">
        <f xml:space="preserve"> IF(Table2[[#This Row],[Sales Month]]=MAX(Table2[Sales Month]),Table2[[#This Row],[Upsell $ Per Non-Paying User]]*Table2[[#This Row],[Non-Paying Users]],0)</f>
        <v>0</v>
      </c>
      <c r="J1680" s="7" t="str" cm="1">
        <f t="array" ref="J1680">_xlfn.IFS(Table2[[#This Row],[Current Upsell $ ]]=0,"",Table2[[#This Row],[Current Upsell $ ]]&gt;=400,"High",Table2[[#This Row],[Current Upsell $ ]]&gt;=100,"Medium", Table2[[#This Row],[Current Upsell $ ]]&lt;100,"Low")</f>
        <v/>
      </c>
      <c r="K16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1" spans="1:11" x14ac:dyDescent="0.2">
      <c r="A1681">
        <v>100201</v>
      </c>
      <c r="B1681" t="s">
        <v>0</v>
      </c>
      <c r="C1681">
        <v>14</v>
      </c>
      <c r="D1681">
        <v>36</v>
      </c>
      <c r="E1681">
        <f>IF((Table2[[#This Row],[Number of Users]]-Table2[[#This Row],[Licenses Bought]]) &gt; 0,(Table2[[#This Row],[Number of Users]]-Table2[[#This Row],[Licenses Bought]]),0)</f>
        <v>22</v>
      </c>
      <c r="F1681" s="1">
        <v>44287</v>
      </c>
      <c r="G1681">
        <v>140</v>
      </c>
      <c r="H1681" s="4">
        <v>10</v>
      </c>
      <c r="I1681">
        <f xml:space="preserve"> IF(Table2[[#This Row],[Sales Month]]=MAX(Table2[Sales Month]),Table2[[#This Row],[Upsell $ Per Non-Paying User]]*Table2[[#This Row],[Non-Paying Users]],0)</f>
        <v>0</v>
      </c>
      <c r="J1681" s="7" t="str" cm="1">
        <f t="array" ref="J1681">_xlfn.IFS(Table2[[#This Row],[Current Upsell $ ]]=0,"",Table2[[#This Row],[Current Upsell $ ]]&gt;=400,"High",Table2[[#This Row],[Current Upsell $ ]]&gt;=100,"Medium", Table2[[#This Row],[Current Upsell $ ]]&lt;100,"Low")</f>
        <v/>
      </c>
      <c r="K16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2" spans="1:11" x14ac:dyDescent="0.2">
      <c r="A1682">
        <v>100201</v>
      </c>
      <c r="B1682" t="s">
        <v>0</v>
      </c>
      <c r="C1682">
        <v>26</v>
      </c>
      <c r="D1682">
        <v>31</v>
      </c>
      <c r="E1682">
        <f>IF((Table2[[#This Row],[Number of Users]]-Table2[[#This Row],[Licenses Bought]]) &gt; 0,(Table2[[#This Row],[Number of Users]]-Table2[[#This Row],[Licenses Bought]]),0)</f>
        <v>5</v>
      </c>
      <c r="F1682" s="1">
        <v>44317</v>
      </c>
      <c r="G1682">
        <v>260</v>
      </c>
      <c r="H1682" s="4">
        <v>10</v>
      </c>
      <c r="I1682">
        <f xml:space="preserve"> IF(Table2[[#This Row],[Sales Month]]=MAX(Table2[Sales Month]),Table2[[#This Row],[Upsell $ Per Non-Paying User]]*Table2[[#This Row],[Non-Paying Users]],0)</f>
        <v>0</v>
      </c>
      <c r="J1682" s="7" t="str" cm="1">
        <f t="array" ref="J1682">_xlfn.IFS(Table2[[#This Row],[Current Upsell $ ]]=0,"",Table2[[#This Row],[Current Upsell $ ]]&gt;=400,"High",Table2[[#This Row],[Current Upsell $ ]]&gt;=100,"Medium", Table2[[#This Row],[Current Upsell $ ]]&lt;100,"Low")</f>
        <v/>
      </c>
      <c r="K16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3" spans="1:11" x14ac:dyDescent="0.2">
      <c r="A1683">
        <v>100202</v>
      </c>
      <c r="B1683" t="s">
        <v>3</v>
      </c>
      <c r="C1683">
        <v>0</v>
      </c>
      <c r="D1683">
        <v>31</v>
      </c>
      <c r="E1683">
        <f>IF((Table2[[#This Row],[Number of Users]]-Table2[[#This Row],[Licenses Bought]]) &gt; 0,(Table2[[#This Row],[Number of Users]]-Table2[[#This Row],[Licenses Bought]]),0)</f>
        <v>31</v>
      </c>
      <c r="F1683" s="1">
        <v>44228</v>
      </c>
      <c r="G1683">
        <v>0</v>
      </c>
      <c r="H1683" s="4">
        <v>10</v>
      </c>
      <c r="I1683">
        <f xml:space="preserve"> IF(Table2[[#This Row],[Sales Month]]=MAX(Table2[Sales Month]),Table2[[#This Row],[Upsell $ Per Non-Paying User]]*Table2[[#This Row],[Non-Paying Users]],0)</f>
        <v>0</v>
      </c>
      <c r="J1683" s="7" t="str" cm="1">
        <f t="array" ref="J1683">_xlfn.IFS(Table2[[#This Row],[Current Upsell $ ]]=0,"",Table2[[#This Row],[Current Upsell $ ]]&gt;=400,"High",Table2[[#This Row],[Current Upsell $ ]]&gt;=100,"Medium", Table2[[#This Row],[Current Upsell $ ]]&lt;100,"Low")</f>
        <v/>
      </c>
      <c r="K16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4" spans="1:11" x14ac:dyDescent="0.2">
      <c r="A1684">
        <v>100202</v>
      </c>
      <c r="B1684" t="s">
        <v>1</v>
      </c>
      <c r="C1684">
        <v>11</v>
      </c>
      <c r="D1684">
        <v>29</v>
      </c>
      <c r="E1684">
        <f>IF((Table2[[#This Row],[Number of Users]]-Table2[[#This Row],[Licenses Bought]]) &gt; 0,(Table2[[#This Row],[Number of Users]]-Table2[[#This Row],[Licenses Bought]]),0)</f>
        <v>18</v>
      </c>
      <c r="F1684" s="1">
        <v>44256</v>
      </c>
      <c r="G1684">
        <v>275</v>
      </c>
      <c r="H1684" s="4">
        <v>25</v>
      </c>
      <c r="I1684">
        <f xml:space="preserve"> IF(Table2[[#This Row],[Sales Month]]=MAX(Table2[Sales Month]),Table2[[#This Row],[Upsell $ Per Non-Paying User]]*Table2[[#This Row],[Non-Paying Users]],0)</f>
        <v>0</v>
      </c>
      <c r="J1684" s="7" t="str" cm="1">
        <f t="array" ref="J1684">_xlfn.IFS(Table2[[#This Row],[Current Upsell $ ]]=0,"",Table2[[#This Row],[Current Upsell $ ]]&gt;=400,"High",Table2[[#This Row],[Current Upsell $ ]]&gt;=100,"Medium", Table2[[#This Row],[Current Upsell $ ]]&lt;100,"Low")</f>
        <v/>
      </c>
      <c r="K16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5" spans="1:11" x14ac:dyDescent="0.2">
      <c r="A1685">
        <v>100202</v>
      </c>
      <c r="B1685" t="s">
        <v>1</v>
      </c>
      <c r="C1685">
        <v>25</v>
      </c>
      <c r="D1685">
        <v>34</v>
      </c>
      <c r="E1685">
        <f>IF((Table2[[#This Row],[Number of Users]]-Table2[[#This Row],[Licenses Bought]]) &gt; 0,(Table2[[#This Row],[Number of Users]]-Table2[[#This Row],[Licenses Bought]]),0)</f>
        <v>9</v>
      </c>
      <c r="F1685" s="1">
        <v>44287</v>
      </c>
      <c r="G1685">
        <v>625</v>
      </c>
      <c r="H1685" s="4">
        <v>25</v>
      </c>
      <c r="I1685">
        <f xml:space="preserve"> IF(Table2[[#This Row],[Sales Month]]=MAX(Table2[Sales Month]),Table2[[#This Row],[Upsell $ Per Non-Paying User]]*Table2[[#This Row],[Non-Paying Users]],0)</f>
        <v>0</v>
      </c>
      <c r="J1685" s="7" t="str" cm="1">
        <f t="array" ref="J1685">_xlfn.IFS(Table2[[#This Row],[Current Upsell $ ]]=0,"",Table2[[#This Row],[Current Upsell $ ]]&gt;=400,"High",Table2[[#This Row],[Current Upsell $ ]]&gt;=100,"Medium", Table2[[#This Row],[Current Upsell $ ]]&lt;100,"Low")</f>
        <v/>
      </c>
      <c r="K16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6" spans="1:11" x14ac:dyDescent="0.2">
      <c r="A1686">
        <v>100202</v>
      </c>
      <c r="B1686" t="s">
        <v>1</v>
      </c>
      <c r="C1686">
        <v>25</v>
      </c>
      <c r="D1686">
        <v>31</v>
      </c>
      <c r="E1686">
        <f>IF((Table2[[#This Row],[Number of Users]]-Table2[[#This Row],[Licenses Bought]]) &gt; 0,(Table2[[#This Row],[Number of Users]]-Table2[[#This Row],[Licenses Bought]]),0)</f>
        <v>6</v>
      </c>
      <c r="F1686" s="1">
        <v>44317</v>
      </c>
      <c r="G1686">
        <v>625</v>
      </c>
      <c r="H1686" s="4">
        <v>25</v>
      </c>
      <c r="I1686">
        <f xml:space="preserve"> IF(Table2[[#This Row],[Sales Month]]=MAX(Table2[Sales Month]),Table2[[#This Row],[Upsell $ Per Non-Paying User]]*Table2[[#This Row],[Non-Paying Users]],0)</f>
        <v>0</v>
      </c>
      <c r="J1686" s="7" t="str" cm="1">
        <f t="array" ref="J1686">_xlfn.IFS(Table2[[#This Row],[Current Upsell $ ]]=0,"",Table2[[#This Row],[Current Upsell $ ]]&gt;=400,"High",Table2[[#This Row],[Current Upsell $ ]]&gt;=100,"Medium", Table2[[#This Row],[Current Upsell $ ]]&lt;100,"Low")</f>
        <v/>
      </c>
      <c r="K16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7" spans="1:11" x14ac:dyDescent="0.2">
      <c r="A1687">
        <v>100203</v>
      </c>
      <c r="B1687" t="s">
        <v>3</v>
      </c>
      <c r="C1687">
        <v>0</v>
      </c>
      <c r="D1687">
        <v>26</v>
      </c>
      <c r="E1687">
        <f>IF((Table2[[#This Row],[Number of Users]]-Table2[[#This Row],[Licenses Bought]]) &gt; 0,(Table2[[#This Row],[Number of Users]]-Table2[[#This Row],[Licenses Bought]]),0)</f>
        <v>26</v>
      </c>
      <c r="F1687" s="1">
        <v>44228</v>
      </c>
      <c r="G1687">
        <v>0</v>
      </c>
      <c r="H1687" s="4">
        <v>10</v>
      </c>
      <c r="I1687">
        <f xml:space="preserve"> IF(Table2[[#This Row],[Sales Month]]=MAX(Table2[Sales Month]),Table2[[#This Row],[Upsell $ Per Non-Paying User]]*Table2[[#This Row],[Non-Paying Users]],0)</f>
        <v>0</v>
      </c>
      <c r="J1687" s="7" t="str" cm="1">
        <f t="array" ref="J1687">_xlfn.IFS(Table2[[#This Row],[Current Upsell $ ]]=0,"",Table2[[#This Row],[Current Upsell $ ]]&gt;=400,"High",Table2[[#This Row],[Current Upsell $ ]]&gt;=100,"Medium", Table2[[#This Row],[Current Upsell $ ]]&lt;100,"Low")</f>
        <v/>
      </c>
      <c r="K16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8" spans="1:11" x14ac:dyDescent="0.2">
      <c r="A1688">
        <v>100203</v>
      </c>
      <c r="B1688" t="s">
        <v>0</v>
      </c>
      <c r="C1688">
        <v>6</v>
      </c>
      <c r="D1688">
        <v>32</v>
      </c>
      <c r="E1688">
        <f>IF((Table2[[#This Row],[Number of Users]]-Table2[[#This Row],[Licenses Bought]]) &gt; 0,(Table2[[#This Row],[Number of Users]]-Table2[[#This Row],[Licenses Bought]]),0)</f>
        <v>26</v>
      </c>
      <c r="F1688" s="1">
        <v>44256</v>
      </c>
      <c r="G1688">
        <v>60</v>
      </c>
      <c r="H1688" s="4">
        <v>10</v>
      </c>
      <c r="I1688">
        <f xml:space="preserve"> IF(Table2[[#This Row],[Sales Month]]=MAX(Table2[Sales Month]),Table2[[#This Row],[Upsell $ Per Non-Paying User]]*Table2[[#This Row],[Non-Paying Users]],0)</f>
        <v>0</v>
      </c>
      <c r="J1688" s="7" t="str" cm="1">
        <f t="array" ref="J1688">_xlfn.IFS(Table2[[#This Row],[Current Upsell $ ]]=0,"",Table2[[#This Row],[Current Upsell $ ]]&gt;=400,"High",Table2[[#This Row],[Current Upsell $ ]]&gt;=100,"Medium", Table2[[#This Row],[Current Upsell $ ]]&lt;100,"Low")</f>
        <v/>
      </c>
      <c r="K16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89" spans="1:11" x14ac:dyDescent="0.2">
      <c r="A1689">
        <v>100203</v>
      </c>
      <c r="B1689" t="s">
        <v>0</v>
      </c>
      <c r="C1689">
        <v>15</v>
      </c>
      <c r="D1689">
        <v>25</v>
      </c>
      <c r="E1689">
        <f>IF((Table2[[#This Row],[Number of Users]]-Table2[[#This Row],[Licenses Bought]]) &gt; 0,(Table2[[#This Row],[Number of Users]]-Table2[[#This Row],[Licenses Bought]]),0)</f>
        <v>10</v>
      </c>
      <c r="F1689" s="1">
        <v>44287</v>
      </c>
      <c r="G1689">
        <v>150</v>
      </c>
      <c r="H1689" s="4">
        <v>10</v>
      </c>
      <c r="I1689">
        <f xml:space="preserve"> IF(Table2[[#This Row],[Sales Month]]=MAX(Table2[Sales Month]),Table2[[#This Row],[Upsell $ Per Non-Paying User]]*Table2[[#This Row],[Non-Paying Users]],0)</f>
        <v>0</v>
      </c>
      <c r="J1689" s="7" t="str" cm="1">
        <f t="array" ref="J1689">_xlfn.IFS(Table2[[#This Row],[Current Upsell $ ]]=0,"",Table2[[#This Row],[Current Upsell $ ]]&gt;=400,"High",Table2[[#This Row],[Current Upsell $ ]]&gt;=100,"Medium", Table2[[#This Row],[Current Upsell $ ]]&lt;100,"Low")</f>
        <v/>
      </c>
      <c r="K16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0" spans="1:11" x14ac:dyDescent="0.2">
      <c r="A1690">
        <v>100203</v>
      </c>
      <c r="B1690" t="s">
        <v>0</v>
      </c>
      <c r="C1690">
        <v>19</v>
      </c>
      <c r="D1690">
        <v>29</v>
      </c>
      <c r="E1690">
        <f>IF((Table2[[#This Row],[Number of Users]]-Table2[[#This Row],[Licenses Bought]]) &gt; 0,(Table2[[#This Row],[Number of Users]]-Table2[[#This Row],[Licenses Bought]]),0)</f>
        <v>10</v>
      </c>
      <c r="F1690" s="1">
        <v>44317</v>
      </c>
      <c r="G1690">
        <v>190</v>
      </c>
      <c r="H1690" s="4">
        <v>10</v>
      </c>
      <c r="I1690">
        <f xml:space="preserve"> IF(Table2[[#This Row],[Sales Month]]=MAX(Table2[Sales Month]),Table2[[#This Row],[Upsell $ Per Non-Paying User]]*Table2[[#This Row],[Non-Paying Users]],0)</f>
        <v>0</v>
      </c>
      <c r="J1690" s="7" t="str" cm="1">
        <f t="array" ref="J1690">_xlfn.IFS(Table2[[#This Row],[Current Upsell $ ]]=0,"",Table2[[#This Row],[Current Upsell $ ]]&gt;=400,"High",Table2[[#This Row],[Current Upsell $ ]]&gt;=100,"Medium", Table2[[#This Row],[Current Upsell $ ]]&lt;100,"Low")</f>
        <v/>
      </c>
      <c r="K16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1" spans="1:11" x14ac:dyDescent="0.2">
      <c r="A1691">
        <v>100204</v>
      </c>
      <c r="B1691" t="s">
        <v>3</v>
      </c>
      <c r="C1691">
        <v>0</v>
      </c>
      <c r="D1691">
        <v>21</v>
      </c>
      <c r="E1691">
        <f>IF((Table2[[#This Row],[Number of Users]]-Table2[[#This Row],[Licenses Bought]]) &gt; 0,(Table2[[#This Row],[Number of Users]]-Table2[[#This Row],[Licenses Bought]]),0)</f>
        <v>21</v>
      </c>
      <c r="F1691" s="1">
        <v>44228</v>
      </c>
      <c r="G1691">
        <v>0</v>
      </c>
      <c r="H1691" s="4">
        <v>10</v>
      </c>
      <c r="I1691">
        <f xml:space="preserve"> IF(Table2[[#This Row],[Sales Month]]=MAX(Table2[Sales Month]),Table2[[#This Row],[Upsell $ Per Non-Paying User]]*Table2[[#This Row],[Non-Paying Users]],0)</f>
        <v>0</v>
      </c>
      <c r="J1691" s="7" t="str" cm="1">
        <f t="array" ref="J1691">_xlfn.IFS(Table2[[#This Row],[Current Upsell $ ]]=0,"",Table2[[#This Row],[Current Upsell $ ]]&gt;=400,"High",Table2[[#This Row],[Current Upsell $ ]]&gt;=100,"Medium", Table2[[#This Row],[Current Upsell $ ]]&lt;100,"Low")</f>
        <v/>
      </c>
      <c r="K16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2" spans="1:11" x14ac:dyDescent="0.2">
      <c r="A1692">
        <v>100204</v>
      </c>
      <c r="B1692" t="s">
        <v>1</v>
      </c>
      <c r="C1692">
        <v>9</v>
      </c>
      <c r="D1692">
        <v>22</v>
      </c>
      <c r="E1692">
        <f>IF((Table2[[#This Row],[Number of Users]]-Table2[[#This Row],[Licenses Bought]]) &gt; 0,(Table2[[#This Row],[Number of Users]]-Table2[[#This Row],[Licenses Bought]]),0)</f>
        <v>13</v>
      </c>
      <c r="F1692" s="1">
        <v>44256</v>
      </c>
      <c r="G1692">
        <v>225</v>
      </c>
      <c r="H1692" s="4">
        <v>25</v>
      </c>
      <c r="I1692">
        <f xml:space="preserve"> IF(Table2[[#This Row],[Sales Month]]=MAX(Table2[Sales Month]),Table2[[#This Row],[Upsell $ Per Non-Paying User]]*Table2[[#This Row],[Non-Paying Users]],0)</f>
        <v>0</v>
      </c>
      <c r="J1692" s="7" t="str" cm="1">
        <f t="array" ref="J1692">_xlfn.IFS(Table2[[#This Row],[Current Upsell $ ]]=0,"",Table2[[#This Row],[Current Upsell $ ]]&gt;=400,"High",Table2[[#This Row],[Current Upsell $ ]]&gt;=100,"Medium", Table2[[#This Row],[Current Upsell $ ]]&lt;100,"Low")</f>
        <v/>
      </c>
      <c r="K16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3" spans="1:11" x14ac:dyDescent="0.2">
      <c r="A1693">
        <v>100204</v>
      </c>
      <c r="B1693" t="s">
        <v>1</v>
      </c>
      <c r="C1693">
        <v>13</v>
      </c>
      <c r="D1693">
        <v>21</v>
      </c>
      <c r="E1693">
        <f>IF((Table2[[#This Row],[Number of Users]]-Table2[[#This Row],[Licenses Bought]]) &gt; 0,(Table2[[#This Row],[Number of Users]]-Table2[[#This Row],[Licenses Bought]]),0)</f>
        <v>8</v>
      </c>
      <c r="F1693" s="1">
        <v>44287</v>
      </c>
      <c r="G1693">
        <v>325</v>
      </c>
      <c r="H1693" s="4">
        <v>25</v>
      </c>
      <c r="I1693">
        <f xml:space="preserve"> IF(Table2[[#This Row],[Sales Month]]=MAX(Table2[Sales Month]),Table2[[#This Row],[Upsell $ Per Non-Paying User]]*Table2[[#This Row],[Non-Paying Users]],0)</f>
        <v>0</v>
      </c>
      <c r="J1693" s="7" t="str" cm="1">
        <f t="array" ref="J1693">_xlfn.IFS(Table2[[#This Row],[Current Upsell $ ]]=0,"",Table2[[#This Row],[Current Upsell $ ]]&gt;=400,"High",Table2[[#This Row],[Current Upsell $ ]]&gt;=100,"Medium", Table2[[#This Row],[Current Upsell $ ]]&lt;100,"Low")</f>
        <v/>
      </c>
      <c r="K16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4" spans="1:11" x14ac:dyDescent="0.2">
      <c r="A1694">
        <v>100204</v>
      </c>
      <c r="B1694" t="s">
        <v>1</v>
      </c>
      <c r="C1694">
        <v>18</v>
      </c>
      <c r="D1694">
        <v>19</v>
      </c>
      <c r="E1694">
        <f>IF((Table2[[#This Row],[Number of Users]]-Table2[[#This Row],[Licenses Bought]]) &gt; 0,(Table2[[#This Row],[Number of Users]]-Table2[[#This Row],[Licenses Bought]]),0)</f>
        <v>1</v>
      </c>
      <c r="F1694" s="1">
        <v>44317</v>
      </c>
      <c r="G1694">
        <v>450</v>
      </c>
      <c r="H1694" s="4">
        <v>25</v>
      </c>
      <c r="I1694">
        <f xml:space="preserve"> IF(Table2[[#This Row],[Sales Month]]=MAX(Table2[Sales Month]),Table2[[#This Row],[Upsell $ Per Non-Paying User]]*Table2[[#This Row],[Non-Paying Users]],0)</f>
        <v>0</v>
      </c>
      <c r="J1694" s="7" t="str" cm="1">
        <f t="array" ref="J1694">_xlfn.IFS(Table2[[#This Row],[Current Upsell $ ]]=0,"",Table2[[#This Row],[Current Upsell $ ]]&gt;=400,"High",Table2[[#This Row],[Current Upsell $ ]]&gt;=100,"Medium", Table2[[#This Row],[Current Upsell $ ]]&lt;100,"Low")</f>
        <v/>
      </c>
      <c r="K16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5" spans="1:11" x14ac:dyDescent="0.2">
      <c r="A1695">
        <v>100205</v>
      </c>
      <c r="B1695" t="s">
        <v>3</v>
      </c>
      <c r="C1695">
        <v>0</v>
      </c>
      <c r="D1695">
        <v>25</v>
      </c>
      <c r="E1695">
        <f>IF((Table2[[#This Row],[Number of Users]]-Table2[[#This Row],[Licenses Bought]]) &gt; 0,(Table2[[#This Row],[Number of Users]]-Table2[[#This Row],[Licenses Bought]]),0)</f>
        <v>25</v>
      </c>
      <c r="F1695" s="1">
        <v>44228</v>
      </c>
      <c r="G1695">
        <v>0</v>
      </c>
      <c r="H1695" s="4">
        <v>10</v>
      </c>
      <c r="I1695">
        <f xml:space="preserve"> IF(Table2[[#This Row],[Sales Month]]=MAX(Table2[Sales Month]),Table2[[#This Row],[Upsell $ Per Non-Paying User]]*Table2[[#This Row],[Non-Paying Users]],0)</f>
        <v>0</v>
      </c>
      <c r="J1695" s="7" t="str" cm="1">
        <f t="array" ref="J1695">_xlfn.IFS(Table2[[#This Row],[Current Upsell $ ]]=0,"",Table2[[#This Row],[Current Upsell $ ]]&gt;=400,"High",Table2[[#This Row],[Current Upsell $ ]]&gt;=100,"Medium", Table2[[#This Row],[Current Upsell $ ]]&lt;100,"Low")</f>
        <v/>
      </c>
      <c r="K16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6" spans="1:11" x14ac:dyDescent="0.2">
      <c r="A1696">
        <v>100205</v>
      </c>
      <c r="B1696" t="s">
        <v>0</v>
      </c>
      <c r="C1696">
        <v>7</v>
      </c>
      <c r="D1696">
        <v>18</v>
      </c>
      <c r="E1696">
        <f>IF((Table2[[#This Row],[Number of Users]]-Table2[[#This Row],[Licenses Bought]]) &gt; 0,(Table2[[#This Row],[Number of Users]]-Table2[[#This Row],[Licenses Bought]]),0)</f>
        <v>11</v>
      </c>
      <c r="F1696" s="1">
        <v>44256</v>
      </c>
      <c r="G1696">
        <v>70</v>
      </c>
      <c r="H1696" s="4">
        <v>10</v>
      </c>
      <c r="I1696">
        <f xml:space="preserve"> IF(Table2[[#This Row],[Sales Month]]=MAX(Table2[Sales Month]),Table2[[#This Row],[Upsell $ Per Non-Paying User]]*Table2[[#This Row],[Non-Paying Users]],0)</f>
        <v>0</v>
      </c>
      <c r="J1696" s="7" t="str" cm="1">
        <f t="array" ref="J1696">_xlfn.IFS(Table2[[#This Row],[Current Upsell $ ]]=0,"",Table2[[#This Row],[Current Upsell $ ]]&gt;=400,"High",Table2[[#This Row],[Current Upsell $ ]]&gt;=100,"Medium", Table2[[#This Row],[Current Upsell $ ]]&lt;100,"Low")</f>
        <v/>
      </c>
      <c r="K16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7" spans="1:11" x14ac:dyDescent="0.2">
      <c r="A1697">
        <v>100205</v>
      </c>
      <c r="B1697" t="s">
        <v>0</v>
      </c>
      <c r="C1697">
        <v>10</v>
      </c>
      <c r="D1697">
        <v>19</v>
      </c>
      <c r="E1697">
        <f>IF((Table2[[#This Row],[Number of Users]]-Table2[[#This Row],[Licenses Bought]]) &gt; 0,(Table2[[#This Row],[Number of Users]]-Table2[[#This Row],[Licenses Bought]]),0)</f>
        <v>9</v>
      </c>
      <c r="F1697" s="1">
        <v>44287</v>
      </c>
      <c r="G1697">
        <v>100</v>
      </c>
      <c r="H1697" s="4">
        <v>10</v>
      </c>
      <c r="I1697">
        <f xml:space="preserve"> IF(Table2[[#This Row],[Sales Month]]=MAX(Table2[Sales Month]),Table2[[#This Row],[Upsell $ Per Non-Paying User]]*Table2[[#This Row],[Non-Paying Users]],0)</f>
        <v>0</v>
      </c>
      <c r="J1697" s="7" t="str" cm="1">
        <f t="array" ref="J1697">_xlfn.IFS(Table2[[#This Row],[Current Upsell $ ]]=0,"",Table2[[#This Row],[Current Upsell $ ]]&gt;=400,"High",Table2[[#This Row],[Current Upsell $ ]]&gt;=100,"Medium", Table2[[#This Row],[Current Upsell $ ]]&lt;100,"Low")</f>
        <v/>
      </c>
      <c r="K16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8" spans="1:11" x14ac:dyDescent="0.2">
      <c r="A1698">
        <v>100205</v>
      </c>
      <c r="B1698" t="s">
        <v>0</v>
      </c>
      <c r="C1698">
        <v>17</v>
      </c>
      <c r="D1698">
        <v>23</v>
      </c>
      <c r="E1698">
        <f>IF((Table2[[#This Row],[Number of Users]]-Table2[[#This Row],[Licenses Bought]]) &gt; 0,(Table2[[#This Row],[Number of Users]]-Table2[[#This Row],[Licenses Bought]]),0)</f>
        <v>6</v>
      </c>
      <c r="F1698" s="1">
        <v>44317</v>
      </c>
      <c r="G1698">
        <v>170</v>
      </c>
      <c r="H1698" s="4">
        <v>10</v>
      </c>
      <c r="I1698">
        <f xml:space="preserve"> IF(Table2[[#This Row],[Sales Month]]=MAX(Table2[Sales Month]),Table2[[#This Row],[Upsell $ Per Non-Paying User]]*Table2[[#This Row],[Non-Paying Users]],0)</f>
        <v>0</v>
      </c>
      <c r="J1698" s="7" t="str" cm="1">
        <f t="array" ref="J1698">_xlfn.IFS(Table2[[#This Row],[Current Upsell $ ]]=0,"",Table2[[#This Row],[Current Upsell $ ]]&gt;=400,"High",Table2[[#This Row],[Current Upsell $ ]]&gt;=100,"Medium", Table2[[#This Row],[Current Upsell $ ]]&lt;100,"Low")</f>
        <v/>
      </c>
      <c r="K16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699" spans="1:11" x14ac:dyDescent="0.2">
      <c r="A1699">
        <v>100206</v>
      </c>
      <c r="B1699" t="s">
        <v>3</v>
      </c>
      <c r="C1699">
        <v>0</v>
      </c>
      <c r="D1699">
        <v>17</v>
      </c>
      <c r="E1699">
        <f>IF((Table2[[#This Row],[Number of Users]]-Table2[[#This Row],[Licenses Bought]]) &gt; 0,(Table2[[#This Row],[Number of Users]]-Table2[[#This Row],[Licenses Bought]]),0)</f>
        <v>17</v>
      </c>
      <c r="F1699" s="1">
        <v>44228</v>
      </c>
      <c r="G1699">
        <v>0</v>
      </c>
      <c r="H1699" s="4">
        <v>10</v>
      </c>
      <c r="I1699">
        <f xml:space="preserve"> IF(Table2[[#This Row],[Sales Month]]=MAX(Table2[Sales Month]),Table2[[#This Row],[Upsell $ Per Non-Paying User]]*Table2[[#This Row],[Non-Paying Users]],0)</f>
        <v>0</v>
      </c>
      <c r="J1699" s="7" t="str" cm="1">
        <f t="array" ref="J1699">_xlfn.IFS(Table2[[#This Row],[Current Upsell $ ]]=0,"",Table2[[#This Row],[Current Upsell $ ]]&gt;=400,"High",Table2[[#This Row],[Current Upsell $ ]]&gt;=100,"Medium", Table2[[#This Row],[Current Upsell $ ]]&lt;100,"Low")</f>
        <v/>
      </c>
      <c r="K16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0" spans="1:11" x14ac:dyDescent="0.2">
      <c r="A1700">
        <v>100206</v>
      </c>
      <c r="B1700" t="s">
        <v>3</v>
      </c>
      <c r="C1700">
        <v>0</v>
      </c>
      <c r="D1700">
        <v>18</v>
      </c>
      <c r="E1700">
        <f>IF((Table2[[#This Row],[Number of Users]]-Table2[[#This Row],[Licenses Bought]]) &gt; 0,(Table2[[#This Row],[Number of Users]]-Table2[[#This Row],[Licenses Bought]]),0)</f>
        <v>18</v>
      </c>
      <c r="F1700" s="1">
        <v>44256</v>
      </c>
      <c r="G1700">
        <v>0</v>
      </c>
      <c r="H1700" s="4">
        <v>10</v>
      </c>
      <c r="I1700">
        <f xml:space="preserve"> IF(Table2[[#This Row],[Sales Month]]=MAX(Table2[Sales Month]),Table2[[#This Row],[Upsell $ Per Non-Paying User]]*Table2[[#This Row],[Non-Paying Users]],0)</f>
        <v>0</v>
      </c>
      <c r="J1700" s="7" t="str" cm="1">
        <f t="array" ref="J1700">_xlfn.IFS(Table2[[#This Row],[Current Upsell $ ]]=0,"",Table2[[#This Row],[Current Upsell $ ]]&gt;=400,"High",Table2[[#This Row],[Current Upsell $ ]]&gt;=100,"Medium", Table2[[#This Row],[Current Upsell $ ]]&lt;100,"Low")</f>
        <v/>
      </c>
      <c r="K17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1" spans="1:11" x14ac:dyDescent="0.2">
      <c r="A1701">
        <v>100206</v>
      </c>
      <c r="B1701" t="s">
        <v>3</v>
      </c>
      <c r="C1701">
        <v>0</v>
      </c>
      <c r="D1701">
        <v>20</v>
      </c>
      <c r="E1701">
        <f>IF((Table2[[#This Row],[Number of Users]]-Table2[[#This Row],[Licenses Bought]]) &gt; 0,(Table2[[#This Row],[Number of Users]]-Table2[[#This Row],[Licenses Bought]]),0)</f>
        <v>20</v>
      </c>
      <c r="F1701" s="1">
        <v>44287</v>
      </c>
      <c r="G1701">
        <v>0</v>
      </c>
      <c r="H1701" s="4">
        <v>10</v>
      </c>
      <c r="I1701">
        <f xml:space="preserve"> IF(Table2[[#This Row],[Sales Month]]=MAX(Table2[Sales Month]),Table2[[#This Row],[Upsell $ Per Non-Paying User]]*Table2[[#This Row],[Non-Paying Users]],0)</f>
        <v>0</v>
      </c>
      <c r="J1701" s="7" t="str" cm="1">
        <f t="array" ref="J1701">_xlfn.IFS(Table2[[#This Row],[Current Upsell $ ]]=0,"",Table2[[#This Row],[Current Upsell $ ]]&gt;=400,"High",Table2[[#This Row],[Current Upsell $ ]]&gt;=100,"Medium", Table2[[#This Row],[Current Upsell $ ]]&lt;100,"Low")</f>
        <v/>
      </c>
      <c r="K17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2" spans="1:11" x14ac:dyDescent="0.2">
      <c r="A1702">
        <v>100206</v>
      </c>
      <c r="B1702" t="s">
        <v>3</v>
      </c>
      <c r="C1702">
        <v>0</v>
      </c>
      <c r="D1702">
        <v>19</v>
      </c>
      <c r="E1702">
        <f>IF((Table2[[#This Row],[Number of Users]]-Table2[[#This Row],[Licenses Bought]]) &gt; 0,(Table2[[#This Row],[Number of Users]]-Table2[[#This Row],[Licenses Bought]]),0)</f>
        <v>19</v>
      </c>
      <c r="F1702" s="1">
        <v>44317</v>
      </c>
      <c r="G1702">
        <v>0</v>
      </c>
      <c r="H1702" s="4">
        <v>10</v>
      </c>
      <c r="I1702">
        <f xml:space="preserve"> IF(Table2[[#This Row],[Sales Month]]=MAX(Table2[Sales Month]),Table2[[#This Row],[Upsell $ Per Non-Paying User]]*Table2[[#This Row],[Non-Paying Users]],0)</f>
        <v>0</v>
      </c>
      <c r="J1702" s="7" t="str" cm="1">
        <f t="array" ref="J1702">_xlfn.IFS(Table2[[#This Row],[Current Upsell $ ]]=0,"",Table2[[#This Row],[Current Upsell $ ]]&gt;=400,"High",Table2[[#This Row],[Current Upsell $ ]]&gt;=100,"Medium", Table2[[#This Row],[Current Upsell $ ]]&lt;100,"Low")</f>
        <v/>
      </c>
      <c r="K17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3" spans="1:11" x14ac:dyDescent="0.2">
      <c r="A1703">
        <v>100207</v>
      </c>
      <c r="B1703" t="s">
        <v>3</v>
      </c>
      <c r="C1703">
        <v>0</v>
      </c>
      <c r="D1703">
        <v>15</v>
      </c>
      <c r="E1703">
        <f>IF((Table2[[#This Row],[Number of Users]]-Table2[[#This Row],[Licenses Bought]]) &gt; 0,(Table2[[#This Row],[Number of Users]]-Table2[[#This Row],[Licenses Bought]]),0)</f>
        <v>15</v>
      </c>
      <c r="F1703" s="1">
        <v>44228</v>
      </c>
      <c r="G1703">
        <v>0</v>
      </c>
      <c r="H1703" s="4">
        <v>10</v>
      </c>
      <c r="I1703">
        <f xml:space="preserve"> IF(Table2[[#This Row],[Sales Month]]=MAX(Table2[Sales Month]),Table2[[#This Row],[Upsell $ Per Non-Paying User]]*Table2[[#This Row],[Non-Paying Users]],0)</f>
        <v>0</v>
      </c>
      <c r="J1703" s="7" t="str" cm="1">
        <f t="array" ref="J1703">_xlfn.IFS(Table2[[#This Row],[Current Upsell $ ]]=0,"",Table2[[#This Row],[Current Upsell $ ]]&gt;=400,"High",Table2[[#This Row],[Current Upsell $ ]]&gt;=100,"Medium", Table2[[#This Row],[Current Upsell $ ]]&lt;100,"Low")</f>
        <v/>
      </c>
      <c r="K17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4" spans="1:11" x14ac:dyDescent="0.2">
      <c r="A1704">
        <v>100207</v>
      </c>
      <c r="B1704" t="s">
        <v>0</v>
      </c>
      <c r="C1704">
        <v>4</v>
      </c>
      <c r="D1704">
        <v>18</v>
      </c>
      <c r="E1704">
        <f>IF((Table2[[#This Row],[Number of Users]]-Table2[[#This Row],[Licenses Bought]]) &gt; 0,(Table2[[#This Row],[Number of Users]]-Table2[[#This Row],[Licenses Bought]]),0)</f>
        <v>14</v>
      </c>
      <c r="F1704" s="1">
        <v>44256</v>
      </c>
      <c r="G1704">
        <v>40</v>
      </c>
      <c r="H1704" s="4">
        <v>10</v>
      </c>
      <c r="I1704">
        <f xml:space="preserve"> IF(Table2[[#This Row],[Sales Month]]=MAX(Table2[Sales Month]),Table2[[#This Row],[Upsell $ Per Non-Paying User]]*Table2[[#This Row],[Non-Paying Users]],0)</f>
        <v>0</v>
      </c>
      <c r="J1704" s="7" t="str" cm="1">
        <f t="array" ref="J1704">_xlfn.IFS(Table2[[#This Row],[Current Upsell $ ]]=0,"",Table2[[#This Row],[Current Upsell $ ]]&gt;=400,"High",Table2[[#This Row],[Current Upsell $ ]]&gt;=100,"Medium", Table2[[#This Row],[Current Upsell $ ]]&lt;100,"Low")</f>
        <v/>
      </c>
      <c r="K17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5" spans="1:11" x14ac:dyDescent="0.2">
      <c r="A1705">
        <v>100207</v>
      </c>
      <c r="B1705" t="s">
        <v>0</v>
      </c>
      <c r="C1705">
        <v>12</v>
      </c>
      <c r="D1705">
        <v>13</v>
      </c>
      <c r="E1705">
        <f>IF((Table2[[#This Row],[Number of Users]]-Table2[[#This Row],[Licenses Bought]]) &gt; 0,(Table2[[#This Row],[Number of Users]]-Table2[[#This Row],[Licenses Bought]]),0)</f>
        <v>1</v>
      </c>
      <c r="F1705" s="1">
        <v>44287</v>
      </c>
      <c r="G1705">
        <v>120</v>
      </c>
      <c r="H1705" s="4">
        <v>10</v>
      </c>
      <c r="I1705">
        <f xml:space="preserve"> IF(Table2[[#This Row],[Sales Month]]=MAX(Table2[Sales Month]),Table2[[#This Row],[Upsell $ Per Non-Paying User]]*Table2[[#This Row],[Non-Paying Users]],0)</f>
        <v>0</v>
      </c>
      <c r="J1705" s="7" t="str" cm="1">
        <f t="array" ref="J1705">_xlfn.IFS(Table2[[#This Row],[Current Upsell $ ]]=0,"",Table2[[#This Row],[Current Upsell $ ]]&gt;=400,"High",Table2[[#This Row],[Current Upsell $ ]]&gt;=100,"Medium", Table2[[#This Row],[Current Upsell $ ]]&lt;100,"Low")</f>
        <v/>
      </c>
      <c r="K17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6" spans="1:11" x14ac:dyDescent="0.2">
      <c r="A1706">
        <v>100207</v>
      </c>
      <c r="B1706" t="s">
        <v>0</v>
      </c>
      <c r="C1706">
        <v>12</v>
      </c>
      <c r="D1706">
        <v>16</v>
      </c>
      <c r="E1706">
        <f>IF((Table2[[#This Row],[Number of Users]]-Table2[[#This Row],[Licenses Bought]]) &gt; 0,(Table2[[#This Row],[Number of Users]]-Table2[[#This Row],[Licenses Bought]]),0)</f>
        <v>4</v>
      </c>
      <c r="F1706" s="1">
        <v>44317</v>
      </c>
      <c r="G1706">
        <v>120</v>
      </c>
      <c r="H1706" s="4">
        <v>10</v>
      </c>
      <c r="I1706">
        <f xml:space="preserve"> IF(Table2[[#This Row],[Sales Month]]=MAX(Table2[Sales Month]),Table2[[#This Row],[Upsell $ Per Non-Paying User]]*Table2[[#This Row],[Non-Paying Users]],0)</f>
        <v>0</v>
      </c>
      <c r="J1706" s="7" t="str" cm="1">
        <f t="array" ref="J1706">_xlfn.IFS(Table2[[#This Row],[Current Upsell $ ]]=0,"",Table2[[#This Row],[Current Upsell $ ]]&gt;=400,"High",Table2[[#This Row],[Current Upsell $ ]]&gt;=100,"Medium", Table2[[#This Row],[Current Upsell $ ]]&lt;100,"Low")</f>
        <v/>
      </c>
      <c r="K17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7" spans="1:11" x14ac:dyDescent="0.2">
      <c r="A1707">
        <v>100208</v>
      </c>
      <c r="B1707" t="s">
        <v>3</v>
      </c>
      <c r="C1707">
        <v>0</v>
      </c>
      <c r="D1707">
        <v>12</v>
      </c>
      <c r="E1707">
        <f>IF((Table2[[#This Row],[Number of Users]]-Table2[[#This Row],[Licenses Bought]]) &gt; 0,(Table2[[#This Row],[Number of Users]]-Table2[[#This Row],[Licenses Bought]]),0)</f>
        <v>12</v>
      </c>
      <c r="F1707" s="1">
        <v>44228</v>
      </c>
      <c r="G1707">
        <v>0</v>
      </c>
      <c r="H1707" s="4">
        <v>10</v>
      </c>
      <c r="I1707">
        <f xml:space="preserve"> IF(Table2[[#This Row],[Sales Month]]=MAX(Table2[Sales Month]),Table2[[#This Row],[Upsell $ Per Non-Paying User]]*Table2[[#This Row],[Non-Paying Users]],0)</f>
        <v>0</v>
      </c>
      <c r="J1707" s="7" t="str" cm="1">
        <f t="array" ref="J1707">_xlfn.IFS(Table2[[#This Row],[Current Upsell $ ]]=0,"",Table2[[#This Row],[Current Upsell $ ]]&gt;=400,"High",Table2[[#This Row],[Current Upsell $ ]]&gt;=100,"Medium", Table2[[#This Row],[Current Upsell $ ]]&lt;100,"Low")</f>
        <v/>
      </c>
      <c r="K17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8" spans="1:11" x14ac:dyDescent="0.2">
      <c r="A1708">
        <v>100208</v>
      </c>
      <c r="B1708" t="s">
        <v>1</v>
      </c>
      <c r="C1708">
        <v>3</v>
      </c>
      <c r="D1708">
        <v>14</v>
      </c>
      <c r="E1708">
        <f>IF((Table2[[#This Row],[Number of Users]]-Table2[[#This Row],[Licenses Bought]]) &gt; 0,(Table2[[#This Row],[Number of Users]]-Table2[[#This Row],[Licenses Bought]]),0)</f>
        <v>11</v>
      </c>
      <c r="F1708" s="1">
        <v>44256</v>
      </c>
      <c r="G1708">
        <v>75</v>
      </c>
      <c r="H1708" s="4">
        <v>25</v>
      </c>
      <c r="I1708">
        <f xml:space="preserve"> IF(Table2[[#This Row],[Sales Month]]=MAX(Table2[Sales Month]),Table2[[#This Row],[Upsell $ Per Non-Paying User]]*Table2[[#This Row],[Non-Paying Users]],0)</f>
        <v>0</v>
      </c>
      <c r="J1708" s="7" t="str" cm="1">
        <f t="array" ref="J1708">_xlfn.IFS(Table2[[#This Row],[Current Upsell $ ]]=0,"",Table2[[#This Row],[Current Upsell $ ]]&gt;=400,"High",Table2[[#This Row],[Current Upsell $ ]]&gt;=100,"Medium", Table2[[#This Row],[Current Upsell $ ]]&lt;100,"Low")</f>
        <v/>
      </c>
      <c r="K17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09" spans="1:11" x14ac:dyDescent="0.2">
      <c r="A1709">
        <v>100208</v>
      </c>
      <c r="B1709" t="s">
        <v>1</v>
      </c>
      <c r="C1709">
        <v>6</v>
      </c>
      <c r="D1709">
        <v>14</v>
      </c>
      <c r="E1709">
        <f>IF((Table2[[#This Row],[Number of Users]]-Table2[[#This Row],[Licenses Bought]]) &gt; 0,(Table2[[#This Row],[Number of Users]]-Table2[[#This Row],[Licenses Bought]]),0)</f>
        <v>8</v>
      </c>
      <c r="F1709" s="1">
        <v>44287</v>
      </c>
      <c r="G1709">
        <v>150</v>
      </c>
      <c r="H1709" s="4">
        <v>25</v>
      </c>
      <c r="I1709">
        <f xml:space="preserve"> IF(Table2[[#This Row],[Sales Month]]=MAX(Table2[Sales Month]),Table2[[#This Row],[Upsell $ Per Non-Paying User]]*Table2[[#This Row],[Non-Paying Users]],0)</f>
        <v>0</v>
      </c>
      <c r="J1709" s="7" t="str" cm="1">
        <f t="array" ref="J1709">_xlfn.IFS(Table2[[#This Row],[Current Upsell $ ]]=0,"",Table2[[#This Row],[Current Upsell $ ]]&gt;=400,"High",Table2[[#This Row],[Current Upsell $ ]]&gt;=100,"Medium", Table2[[#This Row],[Current Upsell $ ]]&lt;100,"Low")</f>
        <v/>
      </c>
      <c r="K17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0" spans="1:11" x14ac:dyDescent="0.2">
      <c r="A1710">
        <v>100208</v>
      </c>
      <c r="B1710" t="s">
        <v>1</v>
      </c>
      <c r="C1710">
        <v>10</v>
      </c>
      <c r="D1710">
        <v>10</v>
      </c>
      <c r="E1710">
        <f>IF((Table2[[#This Row],[Number of Users]]-Table2[[#This Row],[Licenses Bought]]) &gt; 0,(Table2[[#This Row],[Number of Users]]-Table2[[#This Row],[Licenses Bought]]),0)</f>
        <v>0</v>
      </c>
      <c r="F1710" s="1">
        <v>44317</v>
      </c>
      <c r="G1710">
        <v>250</v>
      </c>
      <c r="H1710" s="4">
        <v>25</v>
      </c>
      <c r="I1710">
        <f xml:space="preserve"> IF(Table2[[#This Row],[Sales Month]]=MAX(Table2[Sales Month]),Table2[[#This Row],[Upsell $ Per Non-Paying User]]*Table2[[#This Row],[Non-Paying Users]],0)</f>
        <v>0</v>
      </c>
      <c r="J1710" s="7" t="str" cm="1">
        <f t="array" ref="J1710">_xlfn.IFS(Table2[[#This Row],[Current Upsell $ ]]=0,"",Table2[[#This Row],[Current Upsell $ ]]&gt;=400,"High",Table2[[#This Row],[Current Upsell $ ]]&gt;=100,"Medium", Table2[[#This Row],[Current Upsell $ ]]&lt;100,"Low")</f>
        <v/>
      </c>
      <c r="K17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1" spans="1:11" x14ac:dyDescent="0.2">
      <c r="A1711">
        <v>100209</v>
      </c>
      <c r="B1711" t="s">
        <v>3</v>
      </c>
      <c r="C1711">
        <v>0</v>
      </c>
      <c r="D1711">
        <v>13</v>
      </c>
      <c r="E1711">
        <f>IF((Table2[[#This Row],[Number of Users]]-Table2[[#This Row],[Licenses Bought]]) &gt; 0,(Table2[[#This Row],[Number of Users]]-Table2[[#This Row],[Licenses Bought]]),0)</f>
        <v>13</v>
      </c>
      <c r="F1711" s="1">
        <v>44228</v>
      </c>
      <c r="G1711">
        <v>0</v>
      </c>
      <c r="H1711" s="4">
        <v>10</v>
      </c>
      <c r="I1711">
        <f xml:space="preserve"> IF(Table2[[#This Row],[Sales Month]]=MAX(Table2[Sales Month]),Table2[[#This Row],[Upsell $ Per Non-Paying User]]*Table2[[#This Row],[Non-Paying Users]],0)</f>
        <v>0</v>
      </c>
      <c r="J1711" s="7" t="str" cm="1">
        <f t="array" ref="J1711">_xlfn.IFS(Table2[[#This Row],[Current Upsell $ ]]=0,"",Table2[[#This Row],[Current Upsell $ ]]&gt;=400,"High",Table2[[#This Row],[Current Upsell $ ]]&gt;=100,"Medium", Table2[[#This Row],[Current Upsell $ ]]&lt;100,"Low")</f>
        <v/>
      </c>
      <c r="K17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2" spans="1:11" x14ac:dyDescent="0.2">
      <c r="A1712">
        <v>100209</v>
      </c>
      <c r="B1712" t="s">
        <v>3</v>
      </c>
      <c r="C1712">
        <v>0</v>
      </c>
      <c r="D1712">
        <v>13</v>
      </c>
      <c r="E1712">
        <f>IF((Table2[[#This Row],[Number of Users]]-Table2[[#This Row],[Licenses Bought]]) &gt; 0,(Table2[[#This Row],[Number of Users]]-Table2[[#This Row],[Licenses Bought]]),0)</f>
        <v>13</v>
      </c>
      <c r="F1712" s="1">
        <v>44256</v>
      </c>
      <c r="G1712">
        <v>0</v>
      </c>
      <c r="H1712" s="4">
        <v>10</v>
      </c>
      <c r="I1712">
        <f xml:space="preserve"> IF(Table2[[#This Row],[Sales Month]]=MAX(Table2[Sales Month]),Table2[[#This Row],[Upsell $ Per Non-Paying User]]*Table2[[#This Row],[Non-Paying Users]],0)</f>
        <v>0</v>
      </c>
      <c r="J1712" s="7" t="str" cm="1">
        <f t="array" ref="J1712">_xlfn.IFS(Table2[[#This Row],[Current Upsell $ ]]=0,"",Table2[[#This Row],[Current Upsell $ ]]&gt;=400,"High",Table2[[#This Row],[Current Upsell $ ]]&gt;=100,"Medium", Table2[[#This Row],[Current Upsell $ ]]&lt;100,"Low")</f>
        <v/>
      </c>
      <c r="K17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3" spans="1:11" x14ac:dyDescent="0.2">
      <c r="A1713">
        <v>100209</v>
      </c>
      <c r="B1713" t="s">
        <v>3</v>
      </c>
      <c r="C1713">
        <v>0</v>
      </c>
      <c r="D1713">
        <v>12</v>
      </c>
      <c r="E1713">
        <f>IF((Table2[[#This Row],[Number of Users]]-Table2[[#This Row],[Licenses Bought]]) &gt; 0,(Table2[[#This Row],[Number of Users]]-Table2[[#This Row],[Licenses Bought]]),0)</f>
        <v>12</v>
      </c>
      <c r="F1713" s="1">
        <v>44287</v>
      </c>
      <c r="G1713">
        <v>0</v>
      </c>
      <c r="H1713" s="4">
        <v>10</v>
      </c>
      <c r="I1713">
        <f xml:space="preserve"> IF(Table2[[#This Row],[Sales Month]]=MAX(Table2[Sales Month]),Table2[[#This Row],[Upsell $ Per Non-Paying User]]*Table2[[#This Row],[Non-Paying Users]],0)</f>
        <v>0</v>
      </c>
      <c r="J1713" s="7" t="str" cm="1">
        <f t="array" ref="J1713">_xlfn.IFS(Table2[[#This Row],[Current Upsell $ ]]=0,"",Table2[[#This Row],[Current Upsell $ ]]&gt;=400,"High",Table2[[#This Row],[Current Upsell $ ]]&gt;=100,"Medium", Table2[[#This Row],[Current Upsell $ ]]&lt;100,"Low")</f>
        <v/>
      </c>
      <c r="K17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4" spans="1:11" x14ac:dyDescent="0.2">
      <c r="A1714">
        <v>100209</v>
      </c>
      <c r="B1714" t="s">
        <v>3</v>
      </c>
      <c r="C1714">
        <v>0</v>
      </c>
      <c r="D1714">
        <v>12</v>
      </c>
      <c r="E1714">
        <f>IF((Table2[[#This Row],[Number of Users]]-Table2[[#This Row],[Licenses Bought]]) &gt; 0,(Table2[[#This Row],[Number of Users]]-Table2[[#This Row],[Licenses Bought]]),0)</f>
        <v>12</v>
      </c>
      <c r="F1714" s="1">
        <v>44317</v>
      </c>
      <c r="G1714">
        <v>0</v>
      </c>
      <c r="H1714" s="4">
        <v>10</v>
      </c>
      <c r="I1714">
        <f xml:space="preserve"> IF(Table2[[#This Row],[Sales Month]]=MAX(Table2[Sales Month]),Table2[[#This Row],[Upsell $ Per Non-Paying User]]*Table2[[#This Row],[Non-Paying Users]],0)</f>
        <v>0</v>
      </c>
      <c r="J1714" s="7" t="str" cm="1">
        <f t="array" ref="J1714">_xlfn.IFS(Table2[[#This Row],[Current Upsell $ ]]=0,"",Table2[[#This Row],[Current Upsell $ ]]&gt;=400,"High",Table2[[#This Row],[Current Upsell $ ]]&gt;=100,"Medium", Table2[[#This Row],[Current Upsell $ ]]&lt;100,"Low")</f>
        <v/>
      </c>
      <c r="K17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5" spans="1:11" x14ac:dyDescent="0.2">
      <c r="A1715">
        <v>100210</v>
      </c>
      <c r="B1715" t="s">
        <v>3</v>
      </c>
      <c r="C1715">
        <v>0</v>
      </c>
      <c r="D1715">
        <v>6</v>
      </c>
      <c r="E1715">
        <f>IF((Table2[[#This Row],[Number of Users]]-Table2[[#This Row],[Licenses Bought]]) &gt; 0,(Table2[[#This Row],[Number of Users]]-Table2[[#This Row],[Licenses Bought]]),0)</f>
        <v>6</v>
      </c>
      <c r="F1715" s="1">
        <v>44228</v>
      </c>
      <c r="G1715">
        <v>0</v>
      </c>
      <c r="H1715" s="4">
        <v>10</v>
      </c>
      <c r="I1715">
        <f xml:space="preserve"> IF(Table2[[#This Row],[Sales Month]]=MAX(Table2[Sales Month]),Table2[[#This Row],[Upsell $ Per Non-Paying User]]*Table2[[#This Row],[Non-Paying Users]],0)</f>
        <v>0</v>
      </c>
      <c r="J1715" s="7" t="str" cm="1">
        <f t="array" ref="J1715">_xlfn.IFS(Table2[[#This Row],[Current Upsell $ ]]=0,"",Table2[[#This Row],[Current Upsell $ ]]&gt;=400,"High",Table2[[#This Row],[Current Upsell $ ]]&gt;=100,"Medium", Table2[[#This Row],[Current Upsell $ ]]&lt;100,"Low")</f>
        <v/>
      </c>
      <c r="K17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6" spans="1:11" x14ac:dyDescent="0.2">
      <c r="A1716">
        <v>100210</v>
      </c>
      <c r="B1716" t="s">
        <v>0</v>
      </c>
      <c r="C1716">
        <v>2</v>
      </c>
      <c r="D1716">
        <v>6</v>
      </c>
      <c r="E1716">
        <f>IF((Table2[[#This Row],[Number of Users]]-Table2[[#This Row],[Licenses Bought]]) &gt; 0,(Table2[[#This Row],[Number of Users]]-Table2[[#This Row],[Licenses Bought]]),0)</f>
        <v>4</v>
      </c>
      <c r="F1716" s="1">
        <v>44256</v>
      </c>
      <c r="G1716">
        <v>20</v>
      </c>
      <c r="H1716" s="4">
        <v>10</v>
      </c>
      <c r="I1716">
        <f xml:space="preserve"> IF(Table2[[#This Row],[Sales Month]]=MAX(Table2[Sales Month]),Table2[[#This Row],[Upsell $ Per Non-Paying User]]*Table2[[#This Row],[Non-Paying Users]],0)</f>
        <v>0</v>
      </c>
      <c r="J1716" s="7" t="str" cm="1">
        <f t="array" ref="J1716">_xlfn.IFS(Table2[[#This Row],[Current Upsell $ ]]=0,"",Table2[[#This Row],[Current Upsell $ ]]&gt;=400,"High",Table2[[#This Row],[Current Upsell $ ]]&gt;=100,"Medium", Table2[[#This Row],[Current Upsell $ ]]&lt;100,"Low")</f>
        <v/>
      </c>
      <c r="K17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7" spans="1:11" x14ac:dyDescent="0.2">
      <c r="A1717">
        <v>100210</v>
      </c>
      <c r="B1717" t="s">
        <v>0</v>
      </c>
      <c r="C1717">
        <v>3</v>
      </c>
      <c r="D1717">
        <v>6</v>
      </c>
      <c r="E1717">
        <f>IF((Table2[[#This Row],[Number of Users]]-Table2[[#This Row],[Licenses Bought]]) &gt; 0,(Table2[[#This Row],[Number of Users]]-Table2[[#This Row],[Licenses Bought]]),0)</f>
        <v>3</v>
      </c>
      <c r="F1717" s="1">
        <v>44287</v>
      </c>
      <c r="G1717">
        <v>30</v>
      </c>
      <c r="H1717" s="4">
        <v>10</v>
      </c>
      <c r="I1717">
        <f xml:space="preserve"> IF(Table2[[#This Row],[Sales Month]]=MAX(Table2[Sales Month]),Table2[[#This Row],[Upsell $ Per Non-Paying User]]*Table2[[#This Row],[Non-Paying Users]],0)</f>
        <v>0</v>
      </c>
      <c r="J1717" s="7" t="str" cm="1">
        <f t="array" ref="J1717">_xlfn.IFS(Table2[[#This Row],[Current Upsell $ ]]=0,"",Table2[[#This Row],[Current Upsell $ ]]&gt;=400,"High",Table2[[#This Row],[Current Upsell $ ]]&gt;=100,"Medium", Table2[[#This Row],[Current Upsell $ ]]&lt;100,"Low")</f>
        <v/>
      </c>
      <c r="K17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8" spans="1:11" x14ac:dyDescent="0.2">
      <c r="A1718">
        <v>100210</v>
      </c>
      <c r="B1718" t="s">
        <v>0</v>
      </c>
      <c r="C1718">
        <v>5</v>
      </c>
      <c r="D1718">
        <v>6</v>
      </c>
      <c r="E1718">
        <f>IF((Table2[[#This Row],[Number of Users]]-Table2[[#This Row],[Licenses Bought]]) &gt; 0,(Table2[[#This Row],[Number of Users]]-Table2[[#This Row],[Licenses Bought]]),0)</f>
        <v>1</v>
      </c>
      <c r="F1718" s="1">
        <v>44317</v>
      </c>
      <c r="G1718">
        <v>50</v>
      </c>
      <c r="H1718" s="4">
        <v>10</v>
      </c>
      <c r="I1718">
        <f xml:space="preserve"> IF(Table2[[#This Row],[Sales Month]]=MAX(Table2[Sales Month]),Table2[[#This Row],[Upsell $ Per Non-Paying User]]*Table2[[#This Row],[Non-Paying Users]],0)</f>
        <v>0</v>
      </c>
      <c r="J1718" s="7" t="str" cm="1">
        <f t="array" ref="J1718">_xlfn.IFS(Table2[[#This Row],[Current Upsell $ ]]=0,"",Table2[[#This Row],[Current Upsell $ ]]&gt;=400,"High",Table2[[#This Row],[Current Upsell $ ]]&gt;=100,"Medium", Table2[[#This Row],[Current Upsell $ ]]&lt;100,"Low")</f>
        <v/>
      </c>
      <c r="K17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19" spans="1:11" x14ac:dyDescent="0.2">
      <c r="A1719">
        <v>100211</v>
      </c>
      <c r="B1719" t="s">
        <v>3</v>
      </c>
      <c r="C1719">
        <v>0</v>
      </c>
      <c r="D1719">
        <v>4</v>
      </c>
      <c r="E1719">
        <f>IF((Table2[[#This Row],[Number of Users]]-Table2[[#This Row],[Licenses Bought]]) &gt; 0,(Table2[[#This Row],[Number of Users]]-Table2[[#This Row],[Licenses Bought]]),0)</f>
        <v>4</v>
      </c>
      <c r="F1719" s="1">
        <v>44228</v>
      </c>
      <c r="G1719">
        <v>0</v>
      </c>
      <c r="H1719" s="4">
        <v>10</v>
      </c>
      <c r="I1719">
        <f xml:space="preserve"> IF(Table2[[#This Row],[Sales Month]]=MAX(Table2[Sales Month]),Table2[[#This Row],[Upsell $ Per Non-Paying User]]*Table2[[#This Row],[Non-Paying Users]],0)</f>
        <v>0</v>
      </c>
      <c r="J1719" s="7" t="str" cm="1">
        <f t="array" ref="J1719">_xlfn.IFS(Table2[[#This Row],[Current Upsell $ ]]=0,"",Table2[[#This Row],[Current Upsell $ ]]&gt;=400,"High",Table2[[#This Row],[Current Upsell $ ]]&gt;=100,"Medium", Table2[[#This Row],[Current Upsell $ ]]&lt;100,"Low")</f>
        <v/>
      </c>
      <c r="K17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0" spans="1:11" x14ac:dyDescent="0.2">
      <c r="A1720">
        <v>100211</v>
      </c>
      <c r="B1720" t="s">
        <v>3</v>
      </c>
      <c r="C1720">
        <v>0</v>
      </c>
      <c r="D1720">
        <v>6</v>
      </c>
      <c r="E1720">
        <f>IF((Table2[[#This Row],[Number of Users]]-Table2[[#This Row],[Licenses Bought]]) &gt; 0,(Table2[[#This Row],[Number of Users]]-Table2[[#This Row],[Licenses Bought]]),0)</f>
        <v>6</v>
      </c>
      <c r="F1720" s="1">
        <v>44256</v>
      </c>
      <c r="G1720">
        <v>0</v>
      </c>
      <c r="H1720" s="4">
        <v>10</v>
      </c>
      <c r="I1720">
        <f xml:space="preserve"> IF(Table2[[#This Row],[Sales Month]]=MAX(Table2[Sales Month]),Table2[[#This Row],[Upsell $ Per Non-Paying User]]*Table2[[#This Row],[Non-Paying Users]],0)</f>
        <v>0</v>
      </c>
      <c r="J1720" s="7" t="str" cm="1">
        <f t="array" ref="J1720">_xlfn.IFS(Table2[[#This Row],[Current Upsell $ ]]=0,"",Table2[[#This Row],[Current Upsell $ ]]&gt;=400,"High",Table2[[#This Row],[Current Upsell $ ]]&gt;=100,"Medium", Table2[[#This Row],[Current Upsell $ ]]&lt;100,"Low")</f>
        <v/>
      </c>
      <c r="K17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1" spans="1:11" x14ac:dyDescent="0.2">
      <c r="A1721">
        <v>100212</v>
      </c>
      <c r="B1721" t="s">
        <v>3</v>
      </c>
      <c r="C1721">
        <v>0</v>
      </c>
      <c r="D1721">
        <v>3</v>
      </c>
      <c r="E1721">
        <f>IF((Table2[[#This Row],[Number of Users]]-Table2[[#This Row],[Licenses Bought]]) &gt; 0,(Table2[[#This Row],[Number of Users]]-Table2[[#This Row],[Licenses Bought]]),0)</f>
        <v>3</v>
      </c>
      <c r="F1721" s="1">
        <v>44228</v>
      </c>
      <c r="G1721">
        <v>0</v>
      </c>
      <c r="H1721" s="4">
        <v>10</v>
      </c>
      <c r="I1721">
        <f xml:space="preserve"> IF(Table2[[#This Row],[Sales Month]]=MAX(Table2[Sales Month]),Table2[[#This Row],[Upsell $ Per Non-Paying User]]*Table2[[#This Row],[Non-Paying Users]],0)</f>
        <v>0</v>
      </c>
      <c r="J1721" s="7" t="str" cm="1">
        <f t="array" ref="J1721">_xlfn.IFS(Table2[[#This Row],[Current Upsell $ ]]=0,"",Table2[[#This Row],[Current Upsell $ ]]&gt;=400,"High",Table2[[#This Row],[Current Upsell $ ]]&gt;=100,"Medium", Table2[[#This Row],[Current Upsell $ ]]&lt;100,"Low")</f>
        <v/>
      </c>
      <c r="K17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2" spans="1:11" x14ac:dyDescent="0.2">
      <c r="A1722">
        <v>100212</v>
      </c>
      <c r="B1722" t="s">
        <v>3</v>
      </c>
      <c r="C1722">
        <v>0</v>
      </c>
      <c r="D1722">
        <v>3</v>
      </c>
      <c r="E1722">
        <f>IF((Table2[[#This Row],[Number of Users]]-Table2[[#This Row],[Licenses Bought]]) &gt; 0,(Table2[[#This Row],[Number of Users]]-Table2[[#This Row],[Licenses Bought]]),0)</f>
        <v>3</v>
      </c>
      <c r="F1722" s="1">
        <v>44256</v>
      </c>
      <c r="G1722">
        <v>0</v>
      </c>
      <c r="H1722" s="4">
        <v>10</v>
      </c>
      <c r="I1722">
        <f xml:space="preserve"> IF(Table2[[#This Row],[Sales Month]]=MAX(Table2[Sales Month]),Table2[[#This Row],[Upsell $ Per Non-Paying User]]*Table2[[#This Row],[Non-Paying Users]],0)</f>
        <v>0</v>
      </c>
      <c r="J1722" s="7" t="str" cm="1">
        <f t="array" ref="J1722">_xlfn.IFS(Table2[[#This Row],[Current Upsell $ ]]=0,"",Table2[[#This Row],[Current Upsell $ ]]&gt;=400,"High",Table2[[#This Row],[Current Upsell $ ]]&gt;=100,"Medium", Table2[[#This Row],[Current Upsell $ ]]&lt;100,"Low")</f>
        <v/>
      </c>
      <c r="K17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3" spans="1:11" x14ac:dyDescent="0.2">
      <c r="A1723">
        <v>100212</v>
      </c>
      <c r="B1723" t="s">
        <v>3</v>
      </c>
      <c r="C1723">
        <v>0</v>
      </c>
      <c r="D1723">
        <v>3</v>
      </c>
      <c r="E1723">
        <f>IF((Table2[[#This Row],[Number of Users]]-Table2[[#This Row],[Licenses Bought]]) &gt; 0,(Table2[[#This Row],[Number of Users]]-Table2[[#This Row],[Licenses Bought]]),0)</f>
        <v>3</v>
      </c>
      <c r="F1723" s="1">
        <v>44287</v>
      </c>
      <c r="G1723">
        <v>0</v>
      </c>
      <c r="H1723" s="4">
        <v>10</v>
      </c>
      <c r="I1723">
        <f xml:space="preserve"> IF(Table2[[#This Row],[Sales Month]]=MAX(Table2[Sales Month]),Table2[[#This Row],[Upsell $ Per Non-Paying User]]*Table2[[#This Row],[Non-Paying Users]],0)</f>
        <v>0</v>
      </c>
      <c r="J1723" s="7" t="str" cm="1">
        <f t="array" ref="J1723">_xlfn.IFS(Table2[[#This Row],[Current Upsell $ ]]=0,"",Table2[[#This Row],[Current Upsell $ ]]&gt;=400,"High",Table2[[#This Row],[Current Upsell $ ]]&gt;=100,"Medium", Table2[[#This Row],[Current Upsell $ ]]&lt;100,"Low")</f>
        <v/>
      </c>
      <c r="K17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4" spans="1:11" x14ac:dyDescent="0.2">
      <c r="A1724">
        <v>100212</v>
      </c>
      <c r="B1724" t="s">
        <v>3</v>
      </c>
      <c r="C1724">
        <v>0</v>
      </c>
      <c r="D1724">
        <v>3</v>
      </c>
      <c r="E1724">
        <f>IF((Table2[[#This Row],[Number of Users]]-Table2[[#This Row],[Licenses Bought]]) &gt; 0,(Table2[[#This Row],[Number of Users]]-Table2[[#This Row],[Licenses Bought]]),0)</f>
        <v>3</v>
      </c>
      <c r="F1724" s="1">
        <v>44317</v>
      </c>
      <c r="G1724">
        <v>0</v>
      </c>
      <c r="H1724" s="4">
        <v>10</v>
      </c>
      <c r="I1724">
        <f xml:space="preserve"> IF(Table2[[#This Row],[Sales Month]]=MAX(Table2[Sales Month]),Table2[[#This Row],[Upsell $ Per Non-Paying User]]*Table2[[#This Row],[Non-Paying Users]],0)</f>
        <v>0</v>
      </c>
      <c r="J1724" s="7" t="str" cm="1">
        <f t="array" ref="J1724">_xlfn.IFS(Table2[[#This Row],[Current Upsell $ ]]=0,"",Table2[[#This Row],[Current Upsell $ ]]&gt;=400,"High",Table2[[#This Row],[Current Upsell $ ]]&gt;=100,"Medium", Table2[[#This Row],[Current Upsell $ ]]&lt;100,"Low")</f>
        <v/>
      </c>
      <c r="K17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5" spans="1:11" x14ac:dyDescent="0.2">
      <c r="A1725">
        <v>100213</v>
      </c>
      <c r="B1725" t="s">
        <v>3</v>
      </c>
      <c r="C1725">
        <v>0</v>
      </c>
      <c r="D1725">
        <v>3</v>
      </c>
      <c r="E1725">
        <f>IF((Table2[[#This Row],[Number of Users]]-Table2[[#This Row],[Licenses Bought]]) &gt; 0,(Table2[[#This Row],[Number of Users]]-Table2[[#This Row],[Licenses Bought]]),0)</f>
        <v>3</v>
      </c>
      <c r="F1725" s="1">
        <v>44228</v>
      </c>
      <c r="G1725">
        <v>0</v>
      </c>
      <c r="H1725" s="4">
        <v>10</v>
      </c>
      <c r="I1725">
        <f xml:space="preserve"> IF(Table2[[#This Row],[Sales Month]]=MAX(Table2[Sales Month]),Table2[[#This Row],[Upsell $ Per Non-Paying User]]*Table2[[#This Row],[Non-Paying Users]],0)</f>
        <v>0</v>
      </c>
      <c r="J1725" s="7" t="str" cm="1">
        <f t="array" ref="J1725">_xlfn.IFS(Table2[[#This Row],[Current Upsell $ ]]=0,"",Table2[[#This Row],[Current Upsell $ ]]&gt;=400,"High",Table2[[#This Row],[Current Upsell $ ]]&gt;=100,"Medium", Table2[[#This Row],[Current Upsell $ ]]&lt;100,"Low")</f>
        <v/>
      </c>
      <c r="K17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6" spans="1:11" x14ac:dyDescent="0.2">
      <c r="A1726">
        <v>100213</v>
      </c>
      <c r="B1726" t="s">
        <v>3</v>
      </c>
      <c r="C1726">
        <v>0</v>
      </c>
      <c r="D1726">
        <v>3</v>
      </c>
      <c r="E1726">
        <f>IF((Table2[[#This Row],[Number of Users]]-Table2[[#This Row],[Licenses Bought]]) &gt; 0,(Table2[[#This Row],[Number of Users]]-Table2[[#This Row],[Licenses Bought]]),0)</f>
        <v>3</v>
      </c>
      <c r="F1726" s="1">
        <v>44256</v>
      </c>
      <c r="G1726">
        <v>0</v>
      </c>
      <c r="H1726" s="4">
        <v>10</v>
      </c>
      <c r="I1726">
        <f xml:space="preserve"> IF(Table2[[#This Row],[Sales Month]]=MAX(Table2[Sales Month]),Table2[[#This Row],[Upsell $ Per Non-Paying User]]*Table2[[#This Row],[Non-Paying Users]],0)</f>
        <v>0</v>
      </c>
      <c r="J1726" s="7" t="str" cm="1">
        <f t="array" ref="J1726">_xlfn.IFS(Table2[[#This Row],[Current Upsell $ ]]=0,"",Table2[[#This Row],[Current Upsell $ ]]&gt;=400,"High",Table2[[#This Row],[Current Upsell $ ]]&gt;=100,"Medium", Table2[[#This Row],[Current Upsell $ ]]&lt;100,"Low")</f>
        <v/>
      </c>
      <c r="K17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7" spans="1:11" x14ac:dyDescent="0.2">
      <c r="A1727">
        <v>100213</v>
      </c>
      <c r="B1727" t="s">
        <v>3</v>
      </c>
      <c r="C1727">
        <v>0</v>
      </c>
      <c r="D1727">
        <v>3</v>
      </c>
      <c r="E1727">
        <f>IF((Table2[[#This Row],[Number of Users]]-Table2[[#This Row],[Licenses Bought]]) &gt; 0,(Table2[[#This Row],[Number of Users]]-Table2[[#This Row],[Licenses Bought]]),0)</f>
        <v>3</v>
      </c>
      <c r="F1727" s="1">
        <v>44287</v>
      </c>
      <c r="G1727">
        <v>0</v>
      </c>
      <c r="H1727" s="4">
        <v>10</v>
      </c>
      <c r="I1727">
        <f xml:space="preserve"> IF(Table2[[#This Row],[Sales Month]]=MAX(Table2[Sales Month]),Table2[[#This Row],[Upsell $ Per Non-Paying User]]*Table2[[#This Row],[Non-Paying Users]],0)</f>
        <v>0</v>
      </c>
      <c r="J1727" s="7" t="str" cm="1">
        <f t="array" ref="J1727">_xlfn.IFS(Table2[[#This Row],[Current Upsell $ ]]=0,"",Table2[[#This Row],[Current Upsell $ ]]&gt;=400,"High",Table2[[#This Row],[Current Upsell $ ]]&gt;=100,"Medium", Table2[[#This Row],[Current Upsell $ ]]&lt;100,"Low")</f>
        <v/>
      </c>
      <c r="K17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8" spans="1:11" x14ac:dyDescent="0.2">
      <c r="A1728">
        <v>100213</v>
      </c>
      <c r="B1728" t="s">
        <v>3</v>
      </c>
      <c r="C1728">
        <v>0</v>
      </c>
      <c r="D1728">
        <v>2</v>
      </c>
      <c r="E1728">
        <f>IF((Table2[[#This Row],[Number of Users]]-Table2[[#This Row],[Licenses Bought]]) &gt; 0,(Table2[[#This Row],[Number of Users]]-Table2[[#This Row],[Licenses Bought]]),0)</f>
        <v>2</v>
      </c>
      <c r="F1728" s="1">
        <v>44317</v>
      </c>
      <c r="G1728">
        <v>0</v>
      </c>
      <c r="H1728" s="4">
        <v>10</v>
      </c>
      <c r="I1728">
        <f xml:space="preserve"> IF(Table2[[#This Row],[Sales Month]]=MAX(Table2[Sales Month]),Table2[[#This Row],[Upsell $ Per Non-Paying User]]*Table2[[#This Row],[Non-Paying Users]],0)</f>
        <v>0</v>
      </c>
      <c r="J1728" s="7" t="str" cm="1">
        <f t="array" ref="J1728">_xlfn.IFS(Table2[[#This Row],[Current Upsell $ ]]=0,"",Table2[[#This Row],[Current Upsell $ ]]&gt;=400,"High",Table2[[#This Row],[Current Upsell $ ]]&gt;=100,"Medium", Table2[[#This Row],[Current Upsell $ ]]&lt;100,"Low")</f>
        <v/>
      </c>
      <c r="K17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29" spans="1:11" x14ac:dyDescent="0.2">
      <c r="A1729">
        <v>100214</v>
      </c>
      <c r="B1729" t="s">
        <v>3</v>
      </c>
      <c r="C1729">
        <v>0</v>
      </c>
      <c r="D1729">
        <v>3</v>
      </c>
      <c r="E1729">
        <f>IF((Table2[[#This Row],[Number of Users]]-Table2[[#This Row],[Licenses Bought]]) &gt; 0,(Table2[[#This Row],[Number of Users]]-Table2[[#This Row],[Licenses Bought]]),0)</f>
        <v>3</v>
      </c>
      <c r="F1729" s="1">
        <v>44228</v>
      </c>
      <c r="G1729">
        <v>0</v>
      </c>
      <c r="H1729" s="4">
        <v>10</v>
      </c>
      <c r="I1729">
        <f xml:space="preserve"> IF(Table2[[#This Row],[Sales Month]]=MAX(Table2[Sales Month]),Table2[[#This Row],[Upsell $ Per Non-Paying User]]*Table2[[#This Row],[Non-Paying Users]],0)</f>
        <v>0</v>
      </c>
      <c r="J1729" s="7" t="str" cm="1">
        <f t="array" ref="J1729">_xlfn.IFS(Table2[[#This Row],[Current Upsell $ ]]=0,"",Table2[[#This Row],[Current Upsell $ ]]&gt;=400,"High",Table2[[#This Row],[Current Upsell $ ]]&gt;=100,"Medium", Table2[[#This Row],[Current Upsell $ ]]&lt;100,"Low")</f>
        <v/>
      </c>
      <c r="K17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0" spans="1:11" x14ac:dyDescent="0.2">
      <c r="A1730">
        <v>100214</v>
      </c>
      <c r="B1730" t="s">
        <v>0</v>
      </c>
      <c r="C1730">
        <v>1</v>
      </c>
      <c r="D1730">
        <v>3</v>
      </c>
      <c r="E1730">
        <f>IF((Table2[[#This Row],[Number of Users]]-Table2[[#This Row],[Licenses Bought]]) &gt; 0,(Table2[[#This Row],[Number of Users]]-Table2[[#This Row],[Licenses Bought]]),0)</f>
        <v>2</v>
      </c>
      <c r="F1730" s="1">
        <v>44256</v>
      </c>
      <c r="G1730">
        <v>10</v>
      </c>
      <c r="H1730" s="4">
        <v>10</v>
      </c>
      <c r="I1730">
        <f xml:space="preserve"> IF(Table2[[#This Row],[Sales Month]]=MAX(Table2[Sales Month]),Table2[[#This Row],[Upsell $ Per Non-Paying User]]*Table2[[#This Row],[Non-Paying Users]],0)</f>
        <v>0</v>
      </c>
      <c r="J1730" s="7" t="str" cm="1">
        <f t="array" ref="J1730">_xlfn.IFS(Table2[[#This Row],[Current Upsell $ ]]=0,"",Table2[[#This Row],[Current Upsell $ ]]&gt;=400,"High",Table2[[#This Row],[Current Upsell $ ]]&gt;=100,"Medium", Table2[[#This Row],[Current Upsell $ ]]&lt;100,"Low")</f>
        <v/>
      </c>
      <c r="K17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1" spans="1:11" x14ac:dyDescent="0.2">
      <c r="A1731">
        <v>100214</v>
      </c>
      <c r="B1731" t="s">
        <v>0</v>
      </c>
      <c r="C1731">
        <v>2</v>
      </c>
      <c r="D1731">
        <v>3</v>
      </c>
      <c r="E1731">
        <f>IF((Table2[[#This Row],[Number of Users]]-Table2[[#This Row],[Licenses Bought]]) &gt; 0,(Table2[[#This Row],[Number of Users]]-Table2[[#This Row],[Licenses Bought]]),0)</f>
        <v>1</v>
      </c>
      <c r="F1731" s="1">
        <v>44287</v>
      </c>
      <c r="G1731">
        <v>20</v>
      </c>
      <c r="H1731" s="4">
        <v>10</v>
      </c>
      <c r="I1731">
        <f xml:space="preserve"> IF(Table2[[#This Row],[Sales Month]]=MAX(Table2[Sales Month]),Table2[[#This Row],[Upsell $ Per Non-Paying User]]*Table2[[#This Row],[Non-Paying Users]],0)</f>
        <v>0</v>
      </c>
      <c r="J1731" s="7" t="str" cm="1">
        <f t="array" ref="J1731">_xlfn.IFS(Table2[[#This Row],[Current Upsell $ ]]=0,"",Table2[[#This Row],[Current Upsell $ ]]&gt;=400,"High",Table2[[#This Row],[Current Upsell $ ]]&gt;=100,"Medium", Table2[[#This Row],[Current Upsell $ ]]&lt;100,"Low")</f>
        <v/>
      </c>
      <c r="K17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2" spans="1:11" x14ac:dyDescent="0.2">
      <c r="A1732">
        <v>100214</v>
      </c>
      <c r="B1732" t="s">
        <v>0</v>
      </c>
      <c r="C1732">
        <v>2</v>
      </c>
      <c r="D1732">
        <v>3</v>
      </c>
      <c r="E1732">
        <f>IF((Table2[[#This Row],[Number of Users]]-Table2[[#This Row],[Licenses Bought]]) &gt; 0,(Table2[[#This Row],[Number of Users]]-Table2[[#This Row],[Licenses Bought]]),0)</f>
        <v>1</v>
      </c>
      <c r="F1732" s="1">
        <v>44317</v>
      </c>
      <c r="G1732">
        <v>20</v>
      </c>
      <c r="H1732" s="4">
        <v>10</v>
      </c>
      <c r="I1732">
        <f xml:space="preserve"> IF(Table2[[#This Row],[Sales Month]]=MAX(Table2[Sales Month]),Table2[[#This Row],[Upsell $ Per Non-Paying User]]*Table2[[#This Row],[Non-Paying Users]],0)</f>
        <v>0</v>
      </c>
      <c r="J1732" s="7" t="str" cm="1">
        <f t="array" ref="J1732">_xlfn.IFS(Table2[[#This Row],[Current Upsell $ ]]=0,"",Table2[[#This Row],[Current Upsell $ ]]&gt;=400,"High",Table2[[#This Row],[Current Upsell $ ]]&gt;=100,"Medium", Table2[[#This Row],[Current Upsell $ ]]&lt;100,"Low")</f>
        <v/>
      </c>
      <c r="K17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3" spans="1:11" x14ac:dyDescent="0.2">
      <c r="A1733">
        <v>100215</v>
      </c>
      <c r="B1733" t="s">
        <v>3</v>
      </c>
      <c r="C1733">
        <v>0</v>
      </c>
      <c r="D1733">
        <v>2</v>
      </c>
      <c r="E1733">
        <f>IF((Table2[[#This Row],[Number of Users]]-Table2[[#This Row],[Licenses Bought]]) &gt; 0,(Table2[[#This Row],[Number of Users]]-Table2[[#This Row],[Licenses Bought]]),0)</f>
        <v>2</v>
      </c>
      <c r="F1733" s="1">
        <v>44228</v>
      </c>
      <c r="G1733">
        <v>0</v>
      </c>
      <c r="H1733" s="4">
        <v>10</v>
      </c>
      <c r="I1733">
        <f xml:space="preserve"> IF(Table2[[#This Row],[Sales Month]]=MAX(Table2[Sales Month]),Table2[[#This Row],[Upsell $ Per Non-Paying User]]*Table2[[#This Row],[Non-Paying Users]],0)</f>
        <v>0</v>
      </c>
      <c r="J1733" s="7" t="str" cm="1">
        <f t="array" ref="J1733">_xlfn.IFS(Table2[[#This Row],[Current Upsell $ ]]=0,"",Table2[[#This Row],[Current Upsell $ ]]&gt;=400,"High",Table2[[#This Row],[Current Upsell $ ]]&gt;=100,"Medium", Table2[[#This Row],[Current Upsell $ ]]&lt;100,"Low")</f>
        <v/>
      </c>
      <c r="K17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4" spans="1:11" x14ac:dyDescent="0.2">
      <c r="A1734">
        <v>100215</v>
      </c>
      <c r="B1734" t="s">
        <v>3</v>
      </c>
      <c r="C1734">
        <v>0</v>
      </c>
      <c r="D1734">
        <v>2</v>
      </c>
      <c r="E1734">
        <f>IF((Table2[[#This Row],[Number of Users]]-Table2[[#This Row],[Licenses Bought]]) &gt; 0,(Table2[[#This Row],[Number of Users]]-Table2[[#This Row],[Licenses Bought]]),0)</f>
        <v>2</v>
      </c>
      <c r="F1734" s="1">
        <v>44256</v>
      </c>
      <c r="G1734">
        <v>0</v>
      </c>
      <c r="H1734" s="4">
        <v>10</v>
      </c>
      <c r="I1734">
        <f xml:space="preserve"> IF(Table2[[#This Row],[Sales Month]]=MAX(Table2[Sales Month]),Table2[[#This Row],[Upsell $ Per Non-Paying User]]*Table2[[#This Row],[Non-Paying Users]],0)</f>
        <v>0</v>
      </c>
      <c r="J1734" s="7" t="str" cm="1">
        <f t="array" ref="J1734">_xlfn.IFS(Table2[[#This Row],[Current Upsell $ ]]=0,"",Table2[[#This Row],[Current Upsell $ ]]&gt;=400,"High",Table2[[#This Row],[Current Upsell $ ]]&gt;=100,"Medium", Table2[[#This Row],[Current Upsell $ ]]&lt;100,"Low")</f>
        <v/>
      </c>
      <c r="K17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5" spans="1:11" x14ac:dyDescent="0.2">
      <c r="A1735">
        <v>100215</v>
      </c>
      <c r="B1735" t="s">
        <v>3</v>
      </c>
      <c r="C1735">
        <v>0</v>
      </c>
      <c r="D1735">
        <v>2</v>
      </c>
      <c r="E1735">
        <f>IF((Table2[[#This Row],[Number of Users]]-Table2[[#This Row],[Licenses Bought]]) &gt; 0,(Table2[[#This Row],[Number of Users]]-Table2[[#This Row],[Licenses Bought]]),0)</f>
        <v>2</v>
      </c>
      <c r="F1735" s="1">
        <v>44287</v>
      </c>
      <c r="G1735">
        <v>0</v>
      </c>
      <c r="H1735" s="4">
        <v>10</v>
      </c>
      <c r="I1735">
        <f xml:space="preserve"> IF(Table2[[#This Row],[Sales Month]]=MAX(Table2[Sales Month]),Table2[[#This Row],[Upsell $ Per Non-Paying User]]*Table2[[#This Row],[Non-Paying Users]],0)</f>
        <v>0</v>
      </c>
      <c r="J1735" s="7" t="str" cm="1">
        <f t="array" ref="J1735">_xlfn.IFS(Table2[[#This Row],[Current Upsell $ ]]=0,"",Table2[[#This Row],[Current Upsell $ ]]&gt;=400,"High",Table2[[#This Row],[Current Upsell $ ]]&gt;=100,"Medium", Table2[[#This Row],[Current Upsell $ ]]&lt;100,"Low")</f>
        <v/>
      </c>
      <c r="K17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6" spans="1:11" x14ac:dyDescent="0.2">
      <c r="A1736">
        <v>100215</v>
      </c>
      <c r="B1736" t="s">
        <v>3</v>
      </c>
      <c r="C1736">
        <v>0</v>
      </c>
      <c r="D1736">
        <v>2</v>
      </c>
      <c r="E1736">
        <f>IF((Table2[[#This Row],[Number of Users]]-Table2[[#This Row],[Licenses Bought]]) &gt; 0,(Table2[[#This Row],[Number of Users]]-Table2[[#This Row],[Licenses Bought]]),0)</f>
        <v>2</v>
      </c>
      <c r="F1736" s="1">
        <v>44317</v>
      </c>
      <c r="G1736">
        <v>0</v>
      </c>
      <c r="H1736" s="4">
        <v>10</v>
      </c>
      <c r="I1736">
        <f xml:space="preserve"> IF(Table2[[#This Row],[Sales Month]]=MAX(Table2[Sales Month]),Table2[[#This Row],[Upsell $ Per Non-Paying User]]*Table2[[#This Row],[Non-Paying Users]],0)</f>
        <v>0</v>
      </c>
      <c r="J1736" s="7" t="str" cm="1">
        <f t="array" ref="J1736">_xlfn.IFS(Table2[[#This Row],[Current Upsell $ ]]=0,"",Table2[[#This Row],[Current Upsell $ ]]&gt;=400,"High",Table2[[#This Row],[Current Upsell $ ]]&gt;=100,"Medium", Table2[[#This Row],[Current Upsell $ ]]&lt;100,"Low")</f>
        <v/>
      </c>
      <c r="K17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7" spans="1:11" x14ac:dyDescent="0.2">
      <c r="A1737">
        <v>100216</v>
      </c>
      <c r="B1737" t="s">
        <v>3</v>
      </c>
      <c r="C1737">
        <v>0</v>
      </c>
      <c r="D1737">
        <v>2</v>
      </c>
      <c r="E1737">
        <f>IF((Table2[[#This Row],[Number of Users]]-Table2[[#This Row],[Licenses Bought]]) &gt; 0,(Table2[[#This Row],[Number of Users]]-Table2[[#This Row],[Licenses Bought]]),0)</f>
        <v>2</v>
      </c>
      <c r="F1737" s="1">
        <v>44228</v>
      </c>
      <c r="G1737">
        <v>0</v>
      </c>
      <c r="H1737" s="4">
        <v>10</v>
      </c>
      <c r="I1737">
        <f xml:space="preserve"> IF(Table2[[#This Row],[Sales Month]]=MAX(Table2[Sales Month]),Table2[[#This Row],[Upsell $ Per Non-Paying User]]*Table2[[#This Row],[Non-Paying Users]],0)</f>
        <v>0</v>
      </c>
      <c r="J1737" s="7" t="str" cm="1">
        <f t="array" ref="J1737">_xlfn.IFS(Table2[[#This Row],[Current Upsell $ ]]=0,"",Table2[[#This Row],[Current Upsell $ ]]&gt;=400,"High",Table2[[#This Row],[Current Upsell $ ]]&gt;=100,"Medium", Table2[[#This Row],[Current Upsell $ ]]&lt;100,"Low")</f>
        <v/>
      </c>
      <c r="K17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8" spans="1:11" x14ac:dyDescent="0.2">
      <c r="A1738">
        <v>100216</v>
      </c>
      <c r="B1738" t="s">
        <v>3</v>
      </c>
      <c r="C1738">
        <v>0</v>
      </c>
      <c r="D1738">
        <v>1</v>
      </c>
      <c r="E1738">
        <f>IF((Table2[[#This Row],[Number of Users]]-Table2[[#This Row],[Licenses Bought]]) &gt; 0,(Table2[[#This Row],[Number of Users]]-Table2[[#This Row],[Licenses Bought]]),0)</f>
        <v>1</v>
      </c>
      <c r="F1738" s="1">
        <v>44256</v>
      </c>
      <c r="G1738">
        <v>0</v>
      </c>
      <c r="H1738" s="4">
        <v>10</v>
      </c>
      <c r="I1738">
        <f xml:space="preserve"> IF(Table2[[#This Row],[Sales Month]]=MAX(Table2[Sales Month]),Table2[[#This Row],[Upsell $ Per Non-Paying User]]*Table2[[#This Row],[Non-Paying Users]],0)</f>
        <v>0</v>
      </c>
      <c r="J1738" s="7" t="str" cm="1">
        <f t="array" ref="J1738">_xlfn.IFS(Table2[[#This Row],[Current Upsell $ ]]=0,"",Table2[[#This Row],[Current Upsell $ ]]&gt;=400,"High",Table2[[#This Row],[Current Upsell $ ]]&gt;=100,"Medium", Table2[[#This Row],[Current Upsell $ ]]&lt;100,"Low")</f>
        <v/>
      </c>
      <c r="K17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39" spans="1:11" x14ac:dyDescent="0.2">
      <c r="A1739">
        <v>100216</v>
      </c>
      <c r="B1739" t="s">
        <v>3</v>
      </c>
      <c r="C1739">
        <v>0</v>
      </c>
      <c r="D1739">
        <v>2</v>
      </c>
      <c r="E1739">
        <f>IF((Table2[[#This Row],[Number of Users]]-Table2[[#This Row],[Licenses Bought]]) &gt; 0,(Table2[[#This Row],[Number of Users]]-Table2[[#This Row],[Licenses Bought]]),0)</f>
        <v>2</v>
      </c>
      <c r="F1739" s="1">
        <v>44287</v>
      </c>
      <c r="G1739">
        <v>0</v>
      </c>
      <c r="H1739" s="4">
        <v>10</v>
      </c>
      <c r="I1739">
        <f xml:space="preserve"> IF(Table2[[#This Row],[Sales Month]]=MAX(Table2[Sales Month]),Table2[[#This Row],[Upsell $ Per Non-Paying User]]*Table2[[#This Row],[Non-Paying Users]],0)</f>
        <v>0</v>
      </c>
      <c r="J1739" s="7" t="str" cm="1">
        <f t="array" ref="J1739">_xlfn.IFS(Table2[[#This Row],[Current Upsell $ ]]=0,"",Table2[[#This Row],[Current Upsell $ ]]&gt;=400,"High",Table2[[#This Row],[Current Upsell $ ]]&gt;=100,"Medium", Table2[[#This Row],[Current Upsell $ ]]&lt;100,"Low")</f>
        <v/>
      </c>
      <c r="K17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0" spans="1:11" x14ac:dyDescent="0.2">
      <c r="A1740">
        <v>100216</v>
      </c>
      <c r="B1740" t="s">
        <v>3</v>
      </c>
      <c r="C1740">
        <v>0</v>
      </c>
      <c r="D1740">
        <v>2</v>
      </c>
      <c r="E1740">
        <f>IF((Table2[[#This Row],[Number of Users]]-Table2[[#This Row],[Licenses Bought]]) &gt; 0,(Table2[[#This Row],[Number of Users]]-Table2[[#This Row],[Licenses Bought]]),0)</f>
        <v>2</v>
      </c>
      <c r="F1740" s="1">
        <v>44317</v>
      </c>
      <c r="G1740">
        <v>0</v>
      </c>
      <c r="H1740" s="4">
        <v>10</v>
      </c>
      <c r="I1740">
        <f xml:space="preserve"> IF(Table2[[#This Row],[Sales Month]]=MAX(Table2[Sales Month]),Table2[[#This Row],[Upsell $ Per Non-Paying User]]*Table2[[#This Row],[Non-Paying Users]],0)</f>
        <v>0</v>
      </c>
      <c r="J1740" s="7" t="str" cm="1">
        <f t="array" ref="J1740">_xlfn.IFS(Table2[[#This Row],[Current Upsell $ ]]=0,"",Table2[[#This Row],[Current Upsell $ ]]&gt;=400,"High",Table2[[#This Row],[Current Upsell $ ]]&gt;=100,"Medium", Table2[[#This Row],[Current Upsell $ ]]&lt;100,"Low")</f>
        <v/>
      </c>
      <c r="K17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1" spans="1:11" x14ac:dyDescent="0.2">
      <c r="A1741">
        <v>100217</v>
      </c>
      <c r="B1741" t="s">
        <v>3</v>
      </c>
      <c r="C1741">
        <v>0</v>
      </c>
      <c r="D1741">
        <v>2</v>
      </c>
      <c r="E1741">
        <f>IF((Table2[[#This Row],[Number of Users]]-Table2[[#This Row],[Licenses Bought]]) &gt; 0,(Table2[[#This Row],[Number of Users]]-Table2[[#This Row],[Licenses Bought]]),0)</f>
        <v>2</v>
      </c>
      <c r="F1741" s="1">
        <v>44228</v>
      </c>
      <c r="G1741">
        <v>0</v>
      </c>
      <c r="H1741" s="4">
        <v>10</v>
      </c>
      <c r="I1741">
        <f xml:space="preserve"> IF(Table2[[#This Row],[Sales Month]]=MAX(Table2[Sales Month]),Table2[[#This Row],[Upsell $ Per Non-Paying User]]*Table2[[#This Row],[Non-Paying Users]],0)</f>
        <v>0</v>
      </c>
      <c r="J1741" s="7" t="str" cm="1">
        <f t="array" ref="J1741">_xlfn.IFS(Table2[[#This Row],[Current Upsell $ ]]=0,"",Table2[[#This Row],[Current Upsell $ ]]&gt;=400,"High",Table2[[#This Row],[Current Upsell $ ]]&gt;=100,"Medium", Table2[[#This Row],[Current Upsell $ ]]&lt;100,"Low")</f>
        <v/>
      </c>
      <c r="K17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2" spans="1:11" x14ac:dyDescent="0.2">
      <c r="A1742">
        <v>100217</v>
      </c>
      <c r="B1742" t="s">
        <v>3</v>
      </c>
      <c r="C1742">
        <v>0</v>
      </c>
      <c r="D1742">
        <v>1</v>
      </c>
      <c r="E1742">
        <f>IF((Table2[[#This Row],[Number of Users]]-Table2[[#This Row],[Licenses Bought]]) &gt; 0,(Table2[[#This Row],[Number of Users]]-Table2[[#This Row],[Licenses Bought]]),0)</f>
        <v>1</v>
      </c>
      <c r="F1742" s="1">
        <v>44256</v>
      </c>
      <c r="G1742">
        <v>0</v>
      </c>
      <c r="H1742" s="4">
        <v>10</v>
      </c>
      <c r="I1742">
        <f xml:space="preserve"> IF(Table2[[#This Row],[Sales Month]]=MAX(Table2[Sales Month]),Table2[[#This Row],[Upsell $ Per Non-Paying User]]*Table2[[#This Row],[Non-Paying Users]],0)</f>
        <v>0</v>
      </c>
      <c r="J1742" s="7" t="str" cm="1">
        <f t="array" ref="J1742">_xlfn.IFS(Table2[[#This Row],[Current Upsell $ ]]=0,"",Table2[[#This Row],[Current Upsell $ ]]&gt;=400,"High",Table2[[#This Row],[Current Upsell $ ]]&gt;=100,"Medium", Table2[[#This Row],[Current Upsell $ ]]&lt;100,"Low")</f>
        <v/>
      </c>
      <c r="K17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3" spans="1:11" x14ac:dyDescent="0.2">
      <c r="A1743">
        <v>100217</v>
      </c>
      <c r="B1743" t="s">
        <v>3</v>
      </c>
      <c r="C1743">
        <v>0</v>
      </c>
      <c r="D1743">
        <v>2</v>
      </c>
      <c r="E1743">
        <f>IF((Table2[[#This Row],[Number of Users]]-Table2[[#This Row],[Licenses Bought]]) &gt; 0,(Table2[[#This Row],[Number of Users]]-Table2[[#This Row],[Licenses Bought]]),0)</f>
        <v>2</v>
      </c>
      <c r="F1743" s="1">
        <v>44287</v>
      </c>
      <c r="G1743">
        <v>0</v>
      </c>
      <c r="H1743" s="4">
        <v>10</v>
      </c>
      <c r="I1743">
        <f xml:space="preserve"> IF(Table2[[#This Row],[Sales Month]]=MAX(Table2[Sales Month]),Table2[[#This Row],[Upsell $ Per Non-Paying User]]*Table2[[#This Row],[Non-Paying Users]],0)</f>
        <v>0</v>
      </c>
      <c r="J1743" s="7" t="str" cm="1">
        <f t="array" ref="J1743">_xlfn.IFS(Table2[[#This Row],[Current Upsell $ ]]=0,"",Table2[[#This Row],[Current Upsell $ ]]&gt;=400,"High",Table2[[#This Row],[Current Upsell $ ]]&gt;=100,"Medium", Table2[[#This Row],[Current Upsell $ ]]&lt;100,"Low")</f>
        <v/>
      </c>
      <c r="K17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4" spans="1:11" x14ac:dyDescent="0.2">
      <c r="A1744">
        <v>100217</v>
      </c>
      <c r="B1744" t="s">
        <v>3</v>
      </c>
      <c r="C1744">
        <v>0</v>
      </c>
      <c r="D1744">
        <v>2</v>
      </c>
      <c r="E1744">
        <f>IF((Table2[[#This Row],[Number of Users]]-Table2[[#This Row],[Licenses Bought]]) &gt; 0,(Table2[[#This Row],[Number of Users]]-Table2[[#This Row],[Licenses Bought]]),0)</f>
        <v>2</v>
      </c>
      <c r="F1744" s="1">
        <v>44317</v>
      </c>
      <c r="G1744">
        <v>0</v>
      </c>
      <c r="H1744" s="4">
        <v>10</v>
      </c>
      <c r="I1744">
        <f xml:space="preserve"> IF(Table2[[#This Row],[Sales Month]]=MAX(Table2[Sales Month]),Table2[[#This Row],[Upsell $ Per Non-Paying User]]*Table2[[#This Row],[Non-Paying Users]],0)</f>
        <v>0</v>
      </c>
      <c r="J1744" s="7" t="str" cm="1">
        <f t="array" ref="J1744">_xlfn.IFS(Table2[[#This Row],[Current Upsell $ ]]=0,"",Table2[[#This Row],[Current Upsell $ ]]&gt;=400,"High",Table2[[#This Row],[Current Upsell $ ]]&gt;=100,"Medium", Table2[[#This Row],[Current Upsell $ ]]&lt;100,"Low")</f>
        <v/>
      </c>
      <c r="K17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5" spans="1:11" x14ac:dyDescent="0.2">
      <c r="A1745">
        <v>100218</v>
      </c>
      <c r="B1745" t="s">
        <v>3</v>
      </c>
      <c r="C1745">
        <v>0</v>
      </c>
      <c r="D1745">
        <v>2</v>
      </c>
      <c r="E1745">
        <f>IF((Table2[[#This Row],[Number of Users]]-Table2[[#This Row],[Licenses Bought]]) &gt; 0,(Table2[[#This Row],[Number of Users]]-Table2[[#This Row],[Licenses Bought]]),0)</f>
        <v>2</v>
      </c>
      <c r="F1745" s="1">
        <v>44228</v>
      </c>
      <c r="G1745">
        <v>0</v>
      </c>
      <c r="H1745" s="4">
        <v>10</v>
      </c>
      <c r="I1745">
        <f xml:space="preserve"> IF(Table2[[#This Row],[Sales Month]]=MAX(Table2[Sales Month]),Table2[[#This Row],[Upsell $ Per Non-Paying User]]*Table2[[#This Row],[Non-Paying Users]],0)</f>
        <v>0</v>
      </c>
      <c r="J1745" s="7" t="str" cm="1">
        <f t="array" ref="J1745">_xlfn.IFS(Table2[[#This Row],[Current Upsell $ ]]=0,"",Table2[[#This Row],[Current Upsell $ ]]&gt;=400,"High",Table2[[#This Row],[Current Upsell $ ]]&gt;=100,"Medium", Table2[[#This Row],[Current Upsell $ ]]&lt;100,"Low")</f>
        <v/>
      </c>
      <c r="K17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6" spans="1:11" x14ac:dyDescent="0.2">
      <c r="A1746">
        <v>100218</v>
      </c>
      <c r="B1746" t="s">
        <v>0</v>
      </c>
      <c r="C1746">
        <v>1</v>
      </c>
      <c r="D1746">
        <v>2</v>
      </c>
      <c r="E1746">
        <f>IF((Table2[[#This Row],[Number of Users]]-Table2[[#This Row],[Licenses Bought]]) &gt; 0,(Table2[[#This Row],[Number of Users]]-Table2[[#This Row],[Licenses Bought]]),0)</f>
        <v>1</v>
      </c>
      <c r="F1746" s="1">
        <v>44256</v>
      </c>
      <c r="G1746">
        <v>10</v>
      </c>
      <c r="H1746" s="4">
        <v>10</v>
      </c>
      <c r="I1746">
        <f xml:space="preserve"> IF(Table2[[#This Row],[Sales Month]]=MAX(Table2[Sales Month]),Table2[[#This Row],[Upsell $ Per Non-Paying User]]*Table2[[#This Row],[Non-Paying Users]],0)</f>
        <v>0</v>
      </c>
      <c r="J1746" s="7" t="str" cm="1">
        <f t="array" ref="J1746">_xlfn.IFS(Table2[[#This Row],[Current Upsell $ ]]=0,"",Table2[[#This Row],[Current Upsell $ ]]&gt;=400,"High",Table2[[#This Row],[Current Upsell $ ]]&gt;=100,"Medium", Table2[[#This Row],[Current Upsell $ ]]&lt;100,"Low")</f>
        <v/>
      </c>
      <c r="K17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7" spans="1:11" x14ac:dyDescent="0.2">
      <c r="A1747">
        <v>100218</v>
      </c>
      <c r="B1747" t="s">
        <v>0</v>
      </c>
      <c r="C1747">
        <v>1</v>
      </c>
      <c r="D1747">
        <v>2</v>
      </c>
      <c r="E1747">
        <f>IF((Table2[[#This Row],[Number of Users]]-Table2[[#This Row],[Licenses Bought]]) &gt; 0,(Table2[[#This Row],[Number of Users]]-Table2[[#This Row],[Licenses Bought]]),0)</f>
        <v>1</v>
      </c>
      <c r="F1747" s="1">
        <v>44287</v>
      </c>
      <c r="G1747">
        <v>10</v>
      </c>
      <c r="H1747" s="4">
        <v>10</v>
      </c>
      <c r="I1747">
        <f xml:space="preserve"> IF(Table2[[#This Row],[Sales Month]]=MAX(Table2[Sales Month]),Table2[[#This Row],[Upsell $ Per Non-Paying User]]*Table2[[#This Row],[Non-Paying Users]],0)</f>
        <v>0</v>
      </c>
      <c r="J1747" s="7" t="str" cm="1">
        <f t="array" ref="J1747">_xlfn.IFS(Table2[[#This Row],[Current Upsell $ ]]=0,"",Table2[[#This Row],[Current Upsell $ ]]&gt;=400,"High",Table2[[#This Row],[Current Upsell $ ]]&gt;=100,"Medium", Table2[[#This Row],[Current Upsell $ ]]&lt;100,"Low")</f>
        <v/>
      </c>
      <c r="K17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8" spans="1:11" x14ac:dyDescent="0.2">
      <c r="A1748">
        <v>100218</v>
      </c>
      <c r="B1748" t="s">
        <v>0</v>
      </c>
      <c r="C1748">
        <v>1</v>
      </c>
      <c r="D1748">
        <v>2</v>
      </c>
      <c r="E1748">
        <f>IF((Table2[[#This Row],[Number of Users]]-Table2[[#This Row],[Licenses Bought]]) &gt; 0,(Table2[[#This Row],[Number of Users]]-Table2[[#This Row],[Licenses Bought]]),0)</f>
        <v>1</v>
      </c>
      <c r="F1748" s="1">
        <v>44317</v>
      </c>
      <c r="G1748">
        <v>10</v>
      </c>
      <c r="H1748" s="4">
        <v>10</v>
      </c>
      <c r="I1748">
        <f xml:space="preserve"> IF(Table2[[#This Row],[Sales Month]]=MAX(Table2[Sales Month]),Table2[[#This Row],[Upsell $ Per Non-Paying User]]*Table2[[#This Row],[Non-Paying Users]],0)</f>
        <v>0</v>
      </c>
      <c r="J1748" s="7" t="str" cm="1">
        <f t="array" ref="J1748">_xlfn.IFS(Table2[[#This Row],[Current Upsell $ ]]=0,"",Table2[[#This Row],[Current Upsell $ ]]&gt;=400,"High",Table2[[#This Row],[Current Upsell $ ]]&gt;=100,"Medium", Table2[[#This Row],[Current Upsell $ ]]&lt;100,"Low")</f>
        <v/>
      </c>
      <c r="K17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49" spans="1:11" x14ac:dyDescent="0.2">
      <c r="A1749">
        <v>100219</v>
      </c>
      <c r="B1749" t="s">
        <v>3</v>
      </c>
      <c r="C1749">
        <v>0</v>
      </c>
      <c r="D1749">
        <v>77</v>
      </c>
      <c r="E1749">
        <f>IF((Table2[[#This Row],[Number of Users]]-Table2[[#This Row],[Licenses Bought]]) &gt; 0,(Table2[[#This Row],[Number of Users]]-Table2[[#This Row],[Licenses Bought]]),0)</f>
        <v>77</v>
      </c>
      <c r="F1749" s="1">
        <v>44256</v>
      </c>
      <c r="G1749">
        <v>0</v>
      </c>
      <c r="H1749" s="4">
        <v>10</v>
      </c>
      <c r="I1749">
        <f xml:space="preserve"> IF(Table2[[#This Row],[Sales Month]]=MAX(Table2[Sales Month]),Table2[[#This Row],[Upsell $ Per Non-Paying User]]*Table2[[#This Row],[Non-Paying Users]],0)</f>
        <v>0</v>
      </c>
      <c r="J1749" s="7" t="str" cm="1">
        <f t="array" ref="J1749">_xlfn.IFS(Table2[[#This Row],[Current Upsell $ ]]=0,"",Table2[[#This Row],[Current Upsell $ ]]&gt;=400,"High",Table2[[#This Row],[Current Upsell $ ]]&gt;=100,"Medium", Table2[[#This Row],[Current Upsell $ ]]&lt;100,"Low")</f>
        <v/>
      </c>
      <c r="K17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0" spans="1:11" x14ac:dyDescent="0.2">
      <c r="A1750">
        <v>100219</v>
      </c>
      <c r="B1750" t="s">
        <v>1</v>
      </c>
      <c r="C1750">
        <v>45</v>
      </c>
      <c r="D1750">
        <v>74</v>
      </c>
      <c r="E1750">
        <f>IF((Table2[[#This Row],[Number of Users]]-Table2[[#This Row],[Licenses Bought]]) &gt; 0,(Table2[[#This Row],[Number of Users]]-Table2[[#This Row],[Licenses Bought]]),0)</f>
        <v>29</v>
      </c>
      <c r="F1750" s="1">
        <v>44287</v>
      </c>
      <c r="G1750">
        <v>1125</v>
      </c>
      <c r="H1750" s="4">
        <v>25</v>
      </c>
      <c r="I1750">
        <f xml:space="preserve"> IF(Table2[[#This Row],[Sales Month]]=MAX(Table2[Sales Month]),Table2[[#This Row],[Upsell $ Per Non-Paying User]]*Table2[[#This Row],[Non-Paying Users]],0)</f>
        <v>0</v>
      </c>
      <c r="J1750" s="7" t="str" cm="1">
        <f t="array" ref="J1750">_xlfn.IFS(Table2[[#This Row],[Current Upsell $ ]]=0,"",Table2[[#This Row],[Current Upsell $ ]]&gt;=400,"High",Table2[[#This Row],[Current Upsell $ ]]&gt;=100,"Medium", Table2[[#This Row],[Current Upsell $ ]]&lt;100,"Low")</f>
        <v/>
      </c>
      <c r="K17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1" spans="1:11" x14ac:dyDescent="0.2">
      <c r="A1751">
        <v>100219</v>
      </c>
      <c r="B1751" t="s">
        <v>1</v>
      </c>
      <c r="C1751">
        <v>40</v>
      </c>
      <c r="D1751">
        <v>63</v>
      </c>
      <c r="E1751">
        <f>IF((Table2[[#This Row],[Number of Users]]-Table2[[#This Row],[Licenses Bought]]) &gt; 0,(Table2[[#This Row],[Number of Users]]-Table2[[#This Row],[Licenses Bought]]),0)</f>
        <v>23</v>
      </c>
      <c r="F1751" s="1">
        <v>44317</v>
      </c>
      <c r="G1751">
        <v>1000</v>
      </c>
      <c r="H1751" s="4">
        <v>25</v>
      </c>
      <c r="I1751">
        <f xml:space="preserve"> IF(Table2[[#This Row],[Sales Month]]=MAX(Table2[Sales Month]),Table2[[#This Row],[Upsell $ Per Non-Paying User]]*Table2[[#This Row],[Non-Paying Users]],0)</f>
        <v>0</v>
      </c>
      <c r="J1751" s="7" t="str" cm="1">
        <f t="array" ref="J1751">_xlfn.IFS(Table2[[#This Row],[Current Upsell $ ]]=0,"",Table2[[#This Row],[Current Upsell $ ]]&gt;=400,"High",Table2[[#This Row],[Current Upsell $ ]]&gt;=100,"Medium", Table2[[#This Row],[Current Upsell $ ]]&lt;100,"Low")</f>
        <v/>
      </c>
      <c r="K17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2" spans="1:11" x14ac:dyDescent="0.2">
      <c r="A1752">
        <v>100220</v>
      </c>
      <c r="B1752" t="s">
        <v>3</v>
      </c>
      <c r="C1752">
        <v>0</v>
      </c>
      <c r="D1752">
        <v>51</v>
      </c>
      <c r="E1752">
        <f>IF((Table2[[#This Row],[Number of Users]]-Table2[[#This Row],[Licenses Bought]]) &gt; 0,(Table2[[#This Row],[Number of Users]]-Table2[[#This Row],[Licenses Bought]]),0)</f>
        <v>51</v>
      </c>
      <c r="F1752" s="1">
        <v>44256</v>
      </c>
      <c r="G1752">
        <v>0</v>
      </c>
      <c r="H1752" s="4">
        <v>10</v>
      </c>
      <c r="I1752">
        <f xml:space="preserve"> IF(Table2[[#This Row],[Sales Month]]=MAX(Table2[Sales Month]),Table2[[#This Row],[Upsell $ Per Non-Paying User]]*Table2[[#This Row],[Non-Paying Users]],0)</f>
        <v>0</v>
      </c>
      <c r="J1752" s="7" t="str" cm="1">
        <f t="array" ref="J1752">_xlfn.IFS(Table2[[#This Row],[Current Upsell $ ]]=0,"",Table2[[#This Row],[Current Upsell $ ]]&gt;=400,"High",Table2[[#This Row],[Current Upsell $ ]]&gt;=100,"Medium", Table2[[#This Row],[Current Upsell $ ]]&lt;100,"Low")</f>
        <v/>
      </c>
      <c r="K17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3" spans="1:11" x14ac:dyDescent="0.2">
      <c r="A1753">
        <v>100220</v>
      </c>
      <c r="B1753" t="s">
        <v>0</v>
      </c>
      <c r="C1753">
        <v>20</v>
      </c>
      <c r="D1753">
        <v>46</v>
      </c>
      <c r="E1753">
        <f>IF((Table2[[#This Row],[Number of Users]]-Table2[[#This Row],[Licenses Bought]]) &gt; 0,(Table2[[#This Row],[Number of Users]]-Table2[[#This Row],[Licenses Bought]]),0)</f>
        <v>26</v>
      </c>
      <c r="F1753" s="1">
        <v>44287</v>
      </c>
      <c r="G1753">
        <v>200</v>
      </c>
      <c r="H1753" s="4">
        <v>10</v>
      </c>
      <c r="I1753">
        <f xml:space="preserve"> IF(Table2[[#This Row],[Sales Month]]=MAX(Table2[Sales Month]),Table2[[#This Row],[Upsell $ Per Non-Paying User]]*Table2[[#This Row],[Non-Paying Users]],0)</f>
        <v>0</v>
      </c>
      <c r="J1753" s="7" t="str" cm="1">
        <f t="array" ref="J1753">_xlfn.IFS(Table2[[#This Row],[Current Upsell $ ]]=0,"",Table2[[#This Row],[Current Upsell $ ]]&gt;=400,"High",Table2[[#This Row],[Current Upsell $ ]]&gt;=100,"Medium", Table2[[#This Row],[Current Upsell $ ]]&lt;100,"Low")</f>
        <v/>
      </c>
      <c r="K17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4" spans="1:11" x14ac:dyDescent="0.2">
      <c r="A1754">
        <v>100220</v>
      </c>
      <c r="B1754" t="s">
        <v>0</v>
      </c>
      <c r="C1754">
        <v>46</v>
      </c>
      <c r="D1754">
        <v>67</v>
      </c>
      <c r="E1754">
        <f>IF((Table2[[#This Row],[Number of Users]]-Table2[[#This Row],[Licenses Bought]]) &gt; 0,(Table2[[#This Row],[Number of Users]]-Table2[[#This Row],[Licenses Bought]]),0)</f>
        <v>21</v>
      </c>
      <c r="F1754" s="1">
        <v>44317</v>
      </c>
      <c r="G1754">
        <v>460</v>
      </c>
      <c r="H1754" s="4">
        <v>10</v>
      </c>
      <c r="I1754">
        <f xml:space="preserve"> IF(Table2[[#This Row],[Sales Month]]=MAX(Table2[Sales Month]),Table2[[#This Row],[Upsell $ Per Non-Paying User]]*Table2[[#This Row],[Non-Paying Users]],0)</f>
        <v>0</v>
      </c>
      <c r="J1754" s="7" t="str" cm="1">
        <f t="array" ref="J1754">_xlfn.IFS(Table2[[#This Row],[Current Upsell $ ]]=0,"",Table2[[#This Row],[Current Upsell $ ]]&gt;=400,"High",Table2[[#This Row],[Current Upsell $ ]]&gt;=100,"Medium", Table2[[#This Row],[Current Upsell $ ]]&lt;100,"Low")</f>
        <v/>
      </c>
      <c r="K17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5" spans="1:11" x14ac:dyDescent="0.2">
      <c r="A1755">
        <v>100221</v>
      </c>
      <c r="B1755" t="s">
        <v>3</v>
      </c>
      <c r="C1755">
        <v>0</v>
      </c>
      <c r="D1755">
        <v>50</v>
      </c>
      <c r="E1755">
        <f>IF((Table2[[#This Row],[Number of Users]]-Table2[[#This Row],[Licenses Bought]]) &gt; 0,(Table2[[#This Row],[Number of Users]]-Table2[[#This Row],[Licenses Bought]]),0)</f>
        <v>50</v>
      </c>
      <c r="F1755" s="1">
        <v>44256</v>
      </c>
      <c r="G1755">
        <v>0</v>
      </c>
      <c r="H1755" s="4">
        <v>10</v>
      </c>
      <c r="I1755">
        <f xml:space="preserve"> IF(Table2[[#This Row],[Sales Month]]=MAX(Table2[Sales Month]),Table2[[#This Row],[Upsell $ Per Non-Paying User]]*Table2[[#This Row],[Non-Paying Users]],0)</f>
        <v>0</v>
      </c>
      <c r="J1755" s="7" t="str" cm="1">
        <f t="array" ref="J1755">_xlfn.IFS(Table2[[#This Row],[Current Upsell $ ]]=0,"",Table2[[#This Row],[Current Upsell $ ]]&gt;=400,"High",Table2[[#This Row],[Current Upsell $ ]]&gt;=100,"Medium", Table2[[#This Row],[Current Upsell $ ]]&lt;100,"Low")</f>
        <v/>
      </c>
      <c r="K17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6" spans="1:11" x14ac:dyDescent="0.2">
      <c r="A1756">
        <v>100221</v>
      </c>
      <c r="B1756" t="s">
        <v>0</v>
      </c>
      <c r="C1756">
        <v>13</v>
      </c>
      <c r="D1756">
        <v>38</v>
      </c>
      <c r="E1756">
        <f>IF((Table2[[#This Row],[Number of Users]]-Table2[[#This Row],[Licenses Bought]]) &gt; 0,(Table2[[#This Row],[Number of Users]]-Table2[[#This Row],[Licenses Bought]]),0)</f>
        <v>25</v>
      </c>
      <c r="F1756" s="1">
        <v>44287</v>
      </c>
      <c r="G1756">
        <v>130</v>
      </c>
      <c r="H1756" s="4">
        <v>10</v>
      </c>
      <c r="I1756">
        <f xml:space="preserve"> IF(Table2[[#This Row],[Sales Month]]=MAX(Table2[Sales Month]),Table2[[#This Row],[Upsell $ Per Non-Paying User]]*Table2[[#This Row],[Non-Paying Users]],0)</f>
        <v>0</v>
      </c>
      <c r="J1756" s="7" t="str" cm="1">
        <f t="array" ref="J1756">_xlfn.IFS(Table2[[#This Row],[Current Upsell $ ]]=0,"",Table2[[#This Row],[Current Upsell $ ]]&gt;=400,"High",Table2[[#This Row],[Current Upsell $ ]]&gt;=100,"Medium", Table2[[#This Row],[Current Upsell $ ]]&lt;100,"Low")</f>
        <v/>
      </c>
      <c r="K17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7" spans="1:11" x14ac:dyDescent="0.2">
      <c r="A1757">
        <v>100221</v>
      </c>
      <c r="B1757" t="s">
        <v>0</v>
      </c>
      <c r="C1757">
        <v>34</v>
      </c>
      <c r="D1757">
        <v>55</v>
      </c>
      <c r="E1757">
        <f>IF((Table2[[#This Row],[Number of Users]]-Table2[[#This Row],[Licenses Bought]]) &gt; 0,(Table2[[#This Row],[Number of Users]]-Table2[[#This Row],[Licenses Bought]]),0)</f>
        <v>21</v>
      </c>
      <c r="F1757" s="1">
        <v>44317</v>
      </c>
      <c r="G1757">
        <v>340</v>
      </c>
      <c r="H1757" s="4">
        <v>10</v>
      </c>
      <c r="I1757">
        <f xml:space="preserve"> IF(Table2[[#This Row],[Sales Month]]=MAX(Table2[Sales Month]),Table2[[#This Row],[Upsell $ Per Non-Paying User]]*Table2[[#This Row],[Non-Paying Users]],0)</f>
        <v>0</v>
      </c>
      <c r="J1757" s="7" t="str" cm="1">
        <f t="array" ref="J1757">_xlfn.IFS(Table2[[#This Row],[Current Upsell $ ]]=0,"",Table2[[#This Row],[Current Upsell $ ]]&gt;=400,"High",Table2[[#This Row],[Current Upsell $ ]]&gt;=100,"Medium", Table2[[#This Row],[Current Upsell $ ]]&lt;100,"Low")</f>
        <v/>
      </c>
      <c r="K17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8" spans="1:11" x14ac:dyDescent="0.2">
      <c r="A1758">
        <v>100222</v>
      </c>
      <c r="B1758" t="s">
        <v>3</v>
      </c>
      <c r="C1758">
        <v>0</v>
      </c>
      <c r="D1758">
        <v>58</v>
      </c>
      <c r="E1758">
        <f>IF((Table2[[#This Row],[Number of Users]]-Table2[[#This Row],[Licenses Bought]]) &gt; 0,(Table2[[#This Row],[Number of Users]]-Table2[[#This Row],[Licenses Bought]]),0)</f>
        <v>58</v>
      </c>
      <c r="F1758" s="1">
        <v>44256</v>
      </c>
      <c r="G1758">
        <v>0</v>
      </c>
      <c r="H1758" s="4">
        <v>10</v>
      </c>
      <c r="I1758">
        <f xml:space="preserve"> IF(Table2[[#This Row],[Sales Month]]=MAX(Table2[Sales Month]),Table2[[#This Row],[Upsell $ Per Non-Paying User]]*Table2[[#This Row],[Non-Paying Users]],0)</f>
        <v>0</v>
      </c>
      <c r="J1758" s="7" t="str" cm="1">
        <f t="array" ref="J1758">_xlfn.IFS(Table2[[#This Row],[Current Upsell $ ]]=0,"",Table2[[#This Row],[Current Upsell $ ]]&gt;=400,"High",Table2[[#This Row],[Current Upsell $ ]]&gt;=100,"Medium", Table2[[#This Row],[Current Upsell $ ]]&lt;100,"Low")</f>
        <v/>
      </c>
      <c r="K17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59" spans="1:11" x14ac:dyDescent="0.2">
      <c r="A1759">
        <v>100222</v>
      </c>
      <c r="B1759" t="s">
        <v>1</v>
      </c>
      <c r="C1759">
        <v>15</v>
      </c>
      <c r="D1759">
        <v>60</v>
      </c>
      <c r="E1759">
        <f>IF((Table2[[#This Row],[Number of Users]]-Table2[[#This Row],[Licenses Bought]]) &gt; 0,(Table2[[#This Row],[Number of Users]]-Table2[[#This Row],[Licenses Bought]]),0)</f>
        <v>45</v>
      </c>
      <c r="F1759" s="1">
        <v>44287</v>
      </c>
      <c r="G1759">
        <v>375</v>
      </c>
      <c r="H1759" s="4">
        <v>25</v>
      </c>
      <c r="I1759">
        <f xml:space="preserve"> IF(Table2[[#This Row],[Sales Month]]=MAX(Table2[Sales Month]),Table2[[#This Row],[Upsell $ Per Non-Paying User]]*Table2[[#This Row],[Non-Paying Users]],0)</f>
        <v>0</v>
      </c>
      <c r="J1759" s="7" t="str" cm="1">
        <f t="array" ref="J1759">_xlfn.IFS(Table2[[#This Row],[Current Upsell $ ]]=0,"",Table2[[#This Row],[Current Upsell $ ]]&gt;=400,"High",Table2[[#This Row],[Current Upsell $ ]]&gt;=100,"Medium", Table2[[#This Row],[Current Upsell $ ]]&lt;100,"Low")</f>
        <v/>
      </c>
      <c r="K17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0" spans="1:11" x14ac:dyDescent="0.2">
      <c r="A1760">
        <v>100222</v>
      </c>
      <c r="B1760" t="s">
        <v>1</v>
      </c>
      <c r="C1760">
        <v>35</v>
      </c>
      <c r="D1760">
        <v>55</v>
      </c>
      <c r="E1760">
        <f>IF((Table2[[#This Row],[Number of Users]]-Table2[[#This Row],[Licenses Bought]]) &gt; 0,(Table2[[#This Row],[Number of Users]]-Table2[[#This Row],[Licenses Bought]]),0)</f>
        <v>20</v>
      </c>
      <c r="F1760" s="1">
        <v>44317</v>
      </c>
      <c r="G1760">
        <v>875</v>
      </c>
      <c r="H1760" s="4">
        <v>25</v>
      </c>
      <c r="I1760">
        <f xml:space="preserve"> IF(Table2[[#This Row],[Sales Month]]=MAX(Table2[Sales Month]),Table2[[#This Row],[Upsell $ Per Non-Paying User]]*Table2[[#This Row],[Non-Paying Users]],0)</f>
        <v>0</v>
      </c>
      <c r="J1760" s="7" t="str" cm="1">
        <f t="array" ref="J1760">_xlfn.IFS(Table2[[#This Row],[Current Upsell $ ]]=0,"",Table2[[#This Row],[Current Upsell $ ]]&gt;=400,"High",Table2[[#This Row],[Current Upsell $ ]]&gt;=100,"Medium", Table2[[#This Row],[Current Upsell $ ]]&lt;100,"Low")</f>
        <v/>
      </c>
      <c r="K17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1" spans="1:11" x14ac:dyDescent="0.2">
      <c r="A1761">
        <v>100223</v>
      </c>
      <c r="B1761" t="s">
        <v>3</v>
      </c>
      <c r="C1761">
        <v>0</v>
      </c>
      <c r="D1761">
        <v>36</v>
      </c>
      <c r="E1761">
        <f>IF((Table2[[#This Row],[Number of Users]]-Table2[[#This Row],[Licenses Bought]]) &gt; 0,(Table2[[#This Row],[Number of Users]]-Table2[[#This Row],[Licenses Bought]]),0)</f>
        <v>36</v>
      </c>
      <c r="F1761" s="1">
        <v>44256</v>
      </c>
      <c r="G1761">
        <v>0</v>
      </c>
      <c r="H1761" s="4">
        <v>10</v>
      </c>
      <c r="I1761">
        <f xml:space="preserve"> IF(Table2[[#This Row],[Sales Month]]=MAX(Table2[Sales Month]),Table2[[#This Row],[Upsell $ Per Non-Paying User]]*Table2[[#This Row],[Non-Paying Users]],0)</f>
        <v>0</v>
      </c>
      <c r="J1761" s="7" t="str" cm="1">
        <f t="array" ref="J1761">_xlfn.IFS(Table2[[#This Row],[Current Upsell $ ]]=0,"",Table2[[#This Row],[Current Upsell $ ]]&gt;=400,"High",Table2[[#This Row],[Current Upsell $ ]]&gt;=100,"Medium", Table2[[#This Row],[Current Upsell $ ]]&lt;100,"Low")</f>
        <v/>
      </c>
      <c r="K17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2" spans="1:11" x14ac:dyDescent="0.2">
      <c r="A1762">
        <v>100223</v>
      </c>
      <c r="B1762" t="s">
        <v>0</v>
      </c>
      <c r="C1762">
        <v>19</v>
      </c>
      <c r="D1762">
        <v>50</v>
      </c>
      <c r="E1762">
        <f>IF((Table2[[#This Row],[Number of Users]]-Table2[[#This Row],[Licenses Bought]]) &gt; 0,(Table2[[#This Row],[Number of Users]]-Table2[[#This Row],[Licenses Bought]]),0)</f>
        <v>31</v>
      </c>
      <c r="F1762" s="1">
        <v>44287</v>
      </c>
      <c r="G1762">
        <v>190</v>
      </c>
      <c r="H1762" s="4">
        <v>10</v>
      </c>
      <c r="I1762">
        <f xml:space="preserve"> IF(Table2[[#This Row],[Sales Month]]=MAX(Table2[Sales Month]),Table2[[#This Row],[Upsell $ Per Non-Paying User]]*Table2[[#This Row],[Non-Paying Users]],0)</f>
        <v>0</v>
      </c>
      <c r="J1762" s="7" t="str" cm="1">
        <f t="array" ref="J1762">_xlfn.IFS(Table2[[#This Row],[Current Upsell $ ]]=0,"",Table2[[#This Row],[Current Upsell $ ]]&gt;=400,"High",Table2[[#This Row],[Current Upsell $ ]]&gt;=100,"Medium", Table2[[#This Row],[Current Upsell $ ]]&lt;100,"Low")</f>
        <v/>
      </c>
      <c r="K17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3" spans="1:11" x14ac:dyDescent="0.2">
      <c r="A1763">
        <v>100223</v>
      </c>
      <c r="B1763" t="s">
        <v>0</v>
      </c>
      <c r="C1763">
        <v>41</v>
      </c>
      <c r="D1763">
        <v>42</v>
      </c>
      <c r="E1763">
        <f>IF((Table2[[#This Row],[Number of Users]]-Table2[[#This Row],[Licenses Bought]]) &gt; 0,(Table2[[#This Row],[Number of Users]]-Table2[[#This Row],[Licenses Bought]]),0)</f>
        <v>1</v>
      </c>
      <c r="F1763" s="1">
        <v>44317</v>
      </c>
      <c r="G1763">
        <v>410</v>
      </c>
      <c r="H1763" s="4">
        <v>10</v>
      </c>
      <c r="I1763">
        <f xml:space="preserve"> IF(Table2[[#This Row],[Sales Month]]=MAX(Table2[Sales Month]),Table2[[#This Row],[Upsell $ Per Non-Paying User]]*Table2[[#This Row],[Non-Paying Users]],0)</f>
        <v>0</v>
      </c>
      <c r="J1763" s="7" t="str" cm="1">
        <f t="array" ref="J1763">_xlfn.IFS(Table2[[#This Row],[Current Upsell $ ]]=0,"",Table2[[#This Row],[Current Upsell $ ]]&gt;=400,"High",Table2[[#This Row],[Current Upsell $ ]]&gt;=100,"Medium", Table2[[#This Row],[Current Upsell $ ]]&lt;100,"Low")</f>
        <v/>
      </c>
      <c r="K17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4" spans="1:11" x14ac:dyDescent="0.2">
      <c r="A1764">
        <v>100224</v>
      </c>
      <c r="B1764" t="s">
        <v>3</v>
      </c>
      <c r="C1764">
        <v>0</v>
      </c>
      <c r="D1764">
        <v>35</v>
      </c>
      <c r="E1764">
        <f>IF((Table2[[#This Row],[Number of Users]]-Table2[[#This Row],[Licenses Bought]]) &gt; 0,(Table2[[#This Row],[Number of Users]]-Table2[[#This Row],[Licenses Bought]]),0)</f>
        <v>35</v>
      </c>
      <c r="F1764" s="1">
        <v>44256</v>
      </c>
      <c r="G1764">
        <v>0</v>
      </c>
      <c r="H1764" s="4">
        <v>10</v>
      </c>
      <c r="I1764">
        <f xml:space="preserve"> IF(Table2[[#This Row],[Sales Month]]=MAX(Table2[Sales Month]),Table2[[#This Row],[Upsell $ Per Non-Paying User]]*Table2[[#This Row],[Non-Paying Users]],0)</f>
        <v>0</v>
      </c>
      <c r="J1764" s="7" t="str" cm="1">
        <f t="array" ref="J1764">_xlfn.IFS(Table2[[#This Row],[Current Upsell $ ]]=0,"",Table2[[#This Row],[Current Upsell $ ]]&gt;=400,"High",Table2[[#This Row],[Current Upsell $ ]]&gt;=100,"Medium", Table2[[#This Row],[Current Upsell $ ]]&lt;100,"Low")</f>
        <v/>
      </c>
      <c r="K17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5" spans="1:11" x14ac:dyDescent="0.2">
      <c r="A1765">
        <v>100224</v>
      </c>
      <c r="B1765" t="s">
        <v>0</v>
      </c>
      <c r="C1765">
        <v>13</v>
      </c>
      <c r="D1765">
        <v>36</v>
      </c>
      <c r="E1765">
        <f>IF((Table2[[#This Row],[Number of Users]]-Table2[[#This Row],[Licenses Bought]]) &gt; 0,(Table2[[#This Row],[Number of Users]]-Table2[[#This Row],[Licenses Bought]]),0)</f>
        <v>23</v>
      </c>
      <c r="F1765" s="1">
        <v>44287</v>
      </c>
      <c r="G1765">
        <v>130</v>
      </c>
      <c r="H1765" s="4">
        <v>10</v>
      </c>
      <c r="I1765">
        <f xml:space="preserve"> IF(Table2[[#This Row],[Sales Month]]=MAX(Table2[Sales Month]),Table2[[#This Row],[Upsell $ Per Non-Paying User]]*Table2[[#This Row],[Non-Paying Users]],0)</f>
        <v>0</v>
      </c>
      <c r="J1765" s="7" t="str" cm="1">
        <f t="array" ref="J1765">_xlfn.IFS(Table2[[#This Row],[Current Upsell $ ]]=0,"",Table2[[#This Row],[Current Upsell $ ]]&gt;=400,"High",Table2[[#This Row],[Current Upsell $ ]]&gt;=100,"Medium", Table2[[#This Row],[Current Upsell $ ]]&lt;100,"Low")</f>
        <v/>
      </c>
      <c r="K17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6" spans="1:11" x14ac:dyDescent="0.2">
      <c r="A1766">
        <v>100224</v>
      </c>
      <c r="B1766" t="s">
        <v>0</v>
      </c>
      <c r="C1766">
        <v>23</v>
      </c>
      <c r="D1766">
        <v>43</v>
      </c>
      <c r="E1766">
        <f>IF((Table2[[#This Row],[Number of Users]]-Table2[[#This Row],[Licenses Bought]]) &gt; 0,(Table2[[#This Row],[Number of Users]]-Table2[[#This Row],[Licenses Bought]]),0)</f>
        <v>20</v>
      </c>
      <c r="F1766" s="1">
        <v>44317</v>
      </c>
      <c r="G1766">
        <v>230</v>
      </c>
      <c r="H1766" s="4">
        <v>10</v>
      </c>
      <c r="I1766">
        <f xml:space="preserve"> IF(Table2[[#This Row],[Sales Month]]=MAX(Table2[Sales Month]),Table2[[#This Row],[Upsell $ Per Non-Paying User]]*Table2[[#This Row],[Non-Paying Users]],0)</f>
        <v>0</v>
      </c>
      <c r="J1766" s="7" t="str" cm="1">
        <f t="array" ref="J1766">_xlfn.IFS(Table2[[#This Row],[Current Upsell $ ]]=0,"",Table2[[#This Row],[Current Upsell $ ]]&gt;=400,"High",Table2[[#This Row],[Current Upsell $ ]]&gt;=100,"Medium", Table2[[#This Row],[Current Upsell $ ]]&lt;100,"Low")</f>
        <v/>
      </c>
      <c r="K17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7" spans="1:11" x14ac:dyDescent="0.2">
      <c r="A1767">
        <v>100225</v>
      </c>
      <c r="B1767" t="s">
        <v>3</v>
      </c>
      <c r="C1767">
        <v>0</v>
      </c>
      <c r="D1767">
        <v>32</v>
      </c>
      <c r="E1767">
        <f>IF((Table2[[#This Row],[Number of Users]]-Table2[[#This Row],[Licenses Bought]]) &gt; 0,(Table2[[#This Row],[Number of Users]]-Table2[[#This Row],[Licenses Bought]]),0)</f>
        <v>32</v>
      </c>
      <c r="F1767" s="1">
        <v>44256</v>
      </c>
      <c r="G1767">
        <v>0</v>
      </c>
      <c r="H1767" s="4">
        <v>10</v>
      </c>
      <c r="I1767">
        <f xml:space="preserve"> IF(Table2[[#This Row],[Sales Month]]=MAX(Table2[Sales Month]),Table2[[#This Row],[Upsell $ Per Non-Paying User]]*Table2[[#This Row],[Non-Paying Users]],0)</f>
        <v>0</v>
      </c>
      <c r="J1767" s="7" t="str" cm="1">
        <f t="array" ref="J1767">_xlfn.IFS(Table2[[#This Row],[Current Upsell $ ]]=0,"",Table2[[#This Row],[Current Upsell $ ]]&gt;=400,"High",Table2[[#This Row],[Current Upsell $ ]]&gt;=100,"Medium", Table2[[#This Row],[Current Upsell $ ]]&lt;100,"Low")</f>
        <v/>
      </c>
      <c r="K17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8" spans="1:11" x14ac:dyDescent="0.2">
      <c r="A1768">
        <v>100225</v>
      </c>
      <c r="B1768" t="s">
        <v>0</v>
      </c>
      <c r="C1768">
        <v>16</v>
      </c>
      <c r="D1768">
        <v>32</v>
      </c>
      <c r="E1768">
        <f>IF((Table2[[#This Row],[Number of Users]]-Table2[[#This Row],[Licenses Bought]]) &gt; 0,(Table2[[#This Row],[Number of Users]]-Table2[[#This Row],[Licenses Bought]]),0)</f>
        <v>16</v>
      </c>
      <c r="F1768" s="1">
        <v>44287</v>
      </c>
      <c r="G1768">
        <v>160</v>
      </c>
      <c r="H1768" s="4">
        <v>10</v>
      </c>
      <c r="I1768">
        <f xml:space="preserve"> IF(Table2[[#This Row],[Sales Month]]=MAX(Table2[Sales Month]),Table2[[#This Row],[Upsell $ Per Non-Paying User]]*Table2[[#This Row],[Non-Paying Users]],0)</f>
        <v>0</v>
      </c>
      <c r="J1768" s="7" t="str" cm="1">
        <f t="array" ref="J1768">_xlfn.IFS(Table2[[#This Row],[Current Upsell $ ]]=0,"",Table2[[#This Row],[Current Upsell $ ]]&gt;=400,"High",Table2[[#This Row],[Current Upsell $ ]]&gt;=100,"Medium", Table2[[#This Row],[Current Upsell $ ]]&lt;100,"Low")</f>
        <v/>
      </c>
      <c r="K17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69" spans="1:11" x14ac:dyDescent="0.2">
      <c r="A1769">
        <v>100225</v>
      </c>
      <c r="B1769" t="s">
        <v>0</v>
      </c>
      <c r="C1769">
        <v>26</v>
      </c>
      <c r="D1769">
        <v>32</v>
      </c>
      <c r="E1769">
        <f>IF((Table2[[#This Row],[Number of Users]]-Table2[[#This Row],[Licenses Bought]]) &gt; 0,(Table2[[#This Row],[Number of Users]]-Table2[[#This Row],[Licenses Bought]]),0)</f>
        <v>6</v>
      </c>
      <c r="F1769" s="1">
        <v>44317</v>
      </c>
      <c r="G1769">
        <v>260</v>
      </c>
      <c r="H1769" s="4">
        <v>10</v>
      </c>
      <c r="I1769">
        <f xml:space="preserve"> IF(Table2[[#This Row],[Sales Month]]=MAX(Table2[Sales Month]),Table2[[#This Row],[Upsell $ Per Non-Paying User]]*Table2[[#This Row],[Non-Paying Users]],0)</f>
        <v>0</v>
      </c>
      <c r="J1769" s="7" t="str" cm="1">
        <f t="array" ref="J1769">_xlfn.IFS(Table2[[#This Row],[Current Upsell $ ]]=0,"",Table2[[#This Row],[Current Upsell $ ]]&gt;=400,"High",Table2[[#This Row],[Current Upsell $ ]]&gt;=100,"Medium", Table2[[#This Row],[Current Upsell $ ]]&lt;100,"Low")</f>
        <v/>
      </c>
      <c r="K17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0" spans="1:11" x14ac:dyDescent="0.2">
      <c r="A1770">
        <v>100226</v>
      </c>
      <c r="B1770" t="s">
        <v>3</v>
      </c>
      <c r="C1770">
        <v>0</v>
      </c>
      <c r="D1770">
        <v>23</v>
      </c>
      <c r="E1770">
        <f>IF((Table2[[#This Row],[Number of Users]]-Table2[[#This Row],[Licenses Bought]]) &gt; 0,(Table2[[#This Row],[Number of Users]]-Table2[[#This Row],[Licenses Bought]]),0)</f>
        <v>23</v>
      </c>
      <c r="F1770" s="1">
        <v>44256</v>
      </c>
      <c r="G1770">
        <v>0</v>
      </c>
      <c r="H1770" s="4">
        <v>10</v>
      </c>
      <c r="I1770">
        <f xml:space="preserve"> IF(Table2[[#This Row],[Sales Month]]=MAX(Table2[Sales Month]),Table2[[#This Row],[Upsell $ Per Non-Paying User]]*Table2[[#This Row],[Non-Paying Users]],0)</f>
        <v>0</v>
      </c>
      <c r="J1770" s="7" t="str" cm="1">
        <f t="array" ref="J1770">_xlfn.IFS(Table2[[#This Row],[Current Upsell $ ]]=0,"",Table2[[#This Row],[Current Upsell $ ]]&gt;=400,"High",Table2[[#This Row],[Current Upsell $ ]]&gt;=100,"Medium", Table2[[#This Row],[Current Upsell $ ]]&lt;100,"Low")</f>
        <v/>
      </c>
      <c r="K17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1" spans="1:11" x14ac:dyDescent="0.2">
      <c r="A1771">
        <v>100226</v>
      </c>
      <c r="B1771" t="s">
        <v>0</v>
      </c>
      <c r="C1771">
        <v>17</v>
      </c>
      <c r="D1771">
        <v>28</v>
      </c>
      <c r="E1771">
        <f>IF((Table2[[#This Row],[Number of Users]]-Table2[[#This Row],[Licenses Bought]]) &gt; 0,(Table2[[#This Row],[Number of Users]]-Table2[[#This Row],[Licenses Bought]]),0)</f>
        <v>11</v>
      </c>
      <c r="F1771" s="1">
        <v>44287</v>
      </c>
      <c r="G1771">
        <v>170</v>
      </c>
      <c r="H1771" s="4">
        <v>10</v>
      </c>
      <c r="I1771">
        <f xml:space="preserve"> IF(Table2[[#This Row],[Sales Month]]=MAX(Table2[Sales Month]),Table2[[#This Row],[Upsell $ Per Non-Paying User]]*Table2[[#This Row],[Non-Paying Users]],0)</f>
        <v>0</v>
      </c>
      <c r="J1771" s="7" t="str" cm="1">
        <f t="array" ref="J1771">_xlfn.IFS(Table2[[#This Row],[Current Upsell $ ]]=0,"",Table2[[#This Row],[Current Upsell $ ]]&gt;=400,"High",Table2[[#This Row],[Current Upsell $ ]]&gt;=100,"Medium", Table2[[#This Row],[Current Upsell $ ]]&lt;100,"Low")</f>
        <v/>
      </c>
      <c r="K17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2" spans="1:11" x14ac:dyDescent="0.2">
      <c r="A1772">
        <v>100226</v>
      </c>
      <c r="B1772" t="s">
        <v>0</v>
      </c>
      <c r="C1772">
        <v>13</v>
      </c>
      <c r="D1772">
        <v>27</v>
      </c>
      <c r="E1772">
        <f>IF((Table2[[#This Row],[Number of Users]]-Table2[[#This Row],[Licenses Bought]]) &gt; 0,(Table2[[#This Row],[Number of Users]]-Table2[[#This Row],[Licenses Bought]]),0)</f>
        <v>14</v>
      </c>
      <c r="F1772" s="1">
        <v>44317</v>
      </c>
      <c r="G1772">
        <v>130</v>
      </c>
      <c r="H1772" s="4">
        <v>10</v>
      </c>
      <c r="I1772">
        <f xml:space="preserve"> IF(Table2[[#This Row],[Sales Month]]=MAX(Table2[Sales Month]),Table2[[#This Row],[Upsell $ Per Non-Paying User]]*Table2[[#This Row],[Non-Paying Users]],0)</f>
        <v>0</v>
      </c>
      <c r="J1772" s="7" t="str" cm="1">
        <f t="array" ref="J1772">_xlfn.IFS(Table2[[#This Row],[Current Upsell $ ]]=0,"",Table2[[#This Row],[Current Upsell $ ]]&gt;=400,"High",Table2[[#This Row],[Current Upsell $ ]]&gt;=100,"Medium", Table2[[#This Row],[Current Upsell $ ]]&lt;100,"Low")</f>
        <v/>
      </c>
      <c r="K17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3" spans="1:11" x14ac:dyDescent="0.2">
      <c r="A1773">
        <v>100227</v>
      </c>
      <c r="B1773" t="s">
        <v>3</v>
      </c>
      <c r="C1773">
        <v>0</v>
      </c>
      <c r="D1773">
        <v>20</v>
      </c>
      <c r="E1773">
        <f>IF((Table2[[#This Row],[Number of Users]]-Table2[[#This Row],[Licenses Bought]]) &gt; 0,(Table2[[#This Row],[Number of Users]]-Table2[[#This Row],[Licenses Bought]]),0)</f>
        <v>20</v>
      </c>
      <c r="F1773" s="1">
        <v>44256</v>
      </c>
      <c r="G1773">
        <v>0</v>
      </c>
      <c r="H1773" s="4">
        <v>10</v>
      </c>
      <c r="I1773">
        <f xml:space="preserve"> IF(Table2[[#This Row],[Sales Month]]=MAX(Table2[Sales Month]),Table2[[#This Row],[Upsell $ Per Non-Paying User]]*Table2[[#This Row],[Non-Paying Users]],0)</f>
        <v>0</v>
      </c>
      <c r="J1773" s="7" t="str" cm="1">
        <f t="array" ref="J1773">_xlfn.IFS(Table2[[#This Row],[Current Upsell $ ]]=0,"",Table2[[#This Row],[Current Upsell $ ]]&gt;=400,"High",Table2[[#This Row],[Current Upsell $ ]]&gt;=100,"Medium", Table2[[#This Row],[Current Upsell $ ]]&lt;100,"Low")</f>
        <v/>
      </c>
      <c r="K17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4" spans="1:11" x14ac:dyDescent="0.2">
      <c r="A1774">
        <v>100227</v>
      </c>
      <c r="B1774" t="s">
        <v>3</v>
      </c>
      <c r="C1774">
        <v>0</v>
      </c>
      <c r="D1774">
        <v>16</v>
      </c>
      <c r="E1774">
        <f>IF((Table2[[#This Row],[Number of Users]]-Table2[[#This Row],[Licenses Bought]]) &gt; 0,(Table2[[#This Row],[Number of Users]]-Table2[[#This Row],[Licenses Bought]]),0)</f>
        <v>16</v>
      </c>
      <c r="F1774" s="1">
        <v>44287</v>
      </c>
      <c r="G1774">
        <v>0</v>
      </c>
      <c r="H1774" s="4">
        <v>10</v>
      </c>
      <c r="I1774">
        <f xml:space="preserve"> IF(Table2[[#This Row],[Sales Month]]=MAX(Table2[Sales Month]),Table2[[#This Row],[Upsell $ Per Non-Paying User]]*Table2[[#This Row],[Non-Paying Users]],0)</f>
        <v>0</v>
      </c>
      <c r="J1774" s="7" t="str" cm="1">
        <f t="array" ref="J1774">_xlfn.IFS(Table2[[#This Row],[Current Upsell $ ]]=0,"",Table2[[#This Row],[Current Upsell $ ]]&gt;=400,"High",Table2[[#This Row],[Current Upsell $ ]]&gt;=100,"Medium", Table2[[#This Row],[Current Upsell $ ]]&lt;100,"Low")</f>
        <v/>
      </c>
      <c r="K17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5" spans="1:11" x14ac:dyDescent="0.2">
      <c r="A1775">
        <v>100228</v>
      </c>
      <c r="B1775" t="s">
        <v>3</v>
      </c>
      <c r="C1775">
        <v>0</v>
      </c>
      <c r="D1775">
        <v>12</v>
      </c>
      <c r="E1775">
        <f>IF((Table2[[#This Row],[Number of Users]]-Table2[[#This Row],[Licenses Bought]]) &gt; 0,(Table2[[#This Row],[Number of Users]]-Table2[[#This Row],[Licenses Bought]]),0)</f>
        <v>12</v>
      </c>
      <c r="F1775" s="1">
        <v>44256</v>
      </c>
      <c r="G1775">
        <v>0</v>
      </c>
      <c r="H1775" s="4">
        <v>10</v>
      </c>
      <c r="I1775">
        <f xml:space="preserve"> IF(Table2[[#This Row],[Sales Month]]=MAX(Table2[Sales Month]),Table2[[#This Row],[Upsell $ Per Non-Paying User]]*Table2[[#This Row],[Non-Paying Users]],0)</f>
        <v>0</v>
      </c>
      <c r="J1775" s="7" t="str" cm="1">
        <f t="array" ref="J1775">_xlfn.IFS(Table2[[#This Row],[Current Upsell $ ]]=0,"",Table2[[#This Row],[Current Upsell $ ]]&gt;=400,"High",Table2[[#This Row],[Current Upsell $ ]]&gt;=100,"Medium", Table2[[#This Row],[Current Upsell $ ]]&lt;100,"Low")</f>
        <v/>
      </c>
      <c r="K17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6" spans="1:11" x14ac:dyDescent="0.2">
      <c r="A1776">
        <v>100228</v>
      </c>
      <c r="B1776" t="s">
        <v>3</v>
      </c>
      <c r="C1776">
        <v>0</v>
      </c>
      <c r="D1776">
        <v>13</v>
      </c>
      <c r="E1776">
        <f>IF((Table2[[#This Row],[Number of Users]]-Table2[[#This Row],[Licenses Bought]]) &gt; 0,(Table2[[#This Row],[Number of Users]]-Table2[[#This Row],[Licenses Bought]]),0)</f>
        <v>13</v>
      </c>
      <c r="F1776" s="1">
        <v>44287</v>
      </c>
      <c r="G1776">
        <v>0</v>
      </c>
      <c r="H1776" s="4">
        <v>10</v>
      </c>
      <c r="I1776">
        <f xml:space="preserve"> IF(Table2[[#This Row],[Sales Month]]=MAX(Table2[Sales Month]),Table2[[#This Row],[Upsell $ Per Non-Paying User]]*Table2[[#This Row],[Non-Paying Users]],0)</f>
        <v>0</v>
      </c>
      <c r="J1776" s="7" t="str" cm="1">
        <f t="array" ref="J1776">_xlfn.IFS(Table2[[#This Row],[Current Upsell $ ]]=0,"",Table2[[#This Row],[Current Upsell $ ]]&gt;=400,"High",Table2[[#This Row],[Current Upsell $ ]]&gt;=100,"Medium", Table2[[#This Row],[Current Upsell $ ]]&lt;100,"Low")</f>
        <v/>
      </c>
      <c r="K17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7" spans="1:11" x14ac:dyDescent="0.2">
      <c r="A1777">
        <v>100228</v>
      </c>
      <c r="B1777" t="s">
        <v>3</v>
      </c>
      <c r="C1777">
        <v>0</v>
      </c>
      <c r="D1777">
        <v>11</v>
      </c>
      <c r="E1777">
        <f>IF((Table2[[#This Row],[Number of Users]]-Table2[[#This Row],[Licenses Bought]]) &gt; 0,(Table2[[#This Row],[Number of Users]]-Table2[[#This Row],[Licenses Bought]]),0)</f>
        <v>11</v>
      </c>
      <c r="F1777" s="1">
        <v>44317</v>
      </c>
      <c r="G1777">
        <v>0</v>
      </c>
      <c r="H1777" s="4">
        <v>10</v>
      </c>
      <c r="I1777">
        <f xml:space="preserve"> IF(Table2[[#This Row],[Sales Month]]=MAX(Table2[Sales Month]),Table2[[#This Row],[Upsell $ Per Non-Paying User]]*Table2[[#This Row],[Non-Paying Users]],0)</f>
        <v>0</v>
      </c>
      <c r="J1777" s="7" t="str" cm="1">
        <f t="array" ref="J1777">_xlfn.IFS(Table2[[#This Row],[Current Upsell $ ]]=0,"",Table2[[#This Row],[Current Upsell $ ]]&gt;=400,"High",Table2[[#This Row],[Current Upsell $ ]]&gt;=100,"Medium", Table2[[#This Row],[Current Upsell $ ]]&lt;100,"Low")</f>
        <v/>
      </c>
      <c r="K17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8" spans="1:11" x14ac:dyDescent="0.2">
      <c r="A1778">
        <v>100229</v>
      </c>
      <c r="B1778" t="s">
        <v>3</v>
      </c>
      <c r="C1778">
        <v>0</v>
      </c>
      <c r="D1778">
        <v>13</v>
      </c>
      <c r="E1778">
        <f>IF((Table2[[#This Row],[Number of Users]]-Table2[[#This Row],[Licenses Bought]]) &gt; 0,(Table2[[#This Row],[Number of Users]]-Table2[[#This Row],[Licenses Bought]]),0)</f>
        <v>13</v>
      </c>
      <c r="F1778" s="1">
        <v>44256</v>
      </c>
      <c r="G1778">
        <v>0</v>
      </c>
      <c r="H1778" s="4">
        <v>10</v>
      </c>
      <c r="I1778">
        <f xml:space="preserve"> IF(Table2[[#This Row],[Sales Month]]=MAX(Table2[Sales Month]),Table2[[#This Row],[Upsell $ Per Non-Paying User]]*Table2[[#This Row],[Non-Paying Users]],0)</f>
        <v>0</v>
      </c>
      <c r="J1778" s="7" t="str" cm="1">
        <f t="array" ref="J1778">_xlfn.IFS(Table2[[#This Row],[Current Upsell $ ]]=0,"",Table2[[#This Row],[Current Upsell $ ]]&gt;=400,"High",Table2[[#This Row],[Current Upsell $ ]]&gt;=100,"Medium", Table2[[#This Row],[Current Upsell $ ]]&lt;100,"Low")</f>
        <v/>
      </c>
      <c r="K17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79" spans="1:11" x14ac:dyDescent="0.2">
      <c r="A1779">
        <v>100229</v>
      </c>
      <c r="B1779" t="s">
        <v>3</v>
      </c>
      <c r="C1779">
        <v>0</v>
      </c>
      <c r="D1779">
        <v>9</v>
      </c>
      <c r="E1779">
        <f>IF((Table2[[#This Row],[Number of Users]]-Table2[[#This Row],[Licenses Bought]]) &gt; 0,(Table2[[#This Row],[Number of Users]]-Table2[[#This Row],[Licenses Bought]]),0)</f>
        <v>9</v>
      </c>
      <c r="F1779" s="1">
        <v>44287</v>
      </c>
      <c r="G1779">
        <v>0</v>
      </c>
      <c r="H1779" s="4">
        <v>10</v>
      </c>
      <c r="I1779">
        <f xml:space="preserve"> IF(Table2[[#This Row],[Sales Month]]=MAX(Table2[Sales Month]),Table2[[#This Row],[Upsell $ Per Non-Paying User]]*Table2[[#This Row],[Non-Paying Users]],0)</f>
        <v>0</v>
      </c>
      <c r="J1779" s="7" t="str" cm="1">
        <f t="array" ref="J1779">_xlfn.IFS(Table2[[#This Row],[Current Upsell $ ]]=0,"",Table2[[#This Row],[Current Upsell $ ]]&gt;=400,"High",Table2[[#This Row],[Current Upsell $ ]]&gt;=100,"Medium", Table2[[#This Row],[Current Upsell $ ]]&lt;100,"Low")</f>
        <v/>
      </c>
      <c r="K17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0" spans="1:11" x14ac:dyDescent="0.2">
      <c r="A1780">
        <v>100230</v>
      </c>
      <c r="B1780" t="s">
        <v>3</v>
      </c>
      <c r="C1780">
        <v>0</v>
      </c>
      <c r="D1780">
        <v>11</v>
      </c>
      <c r="E1780">
        <f>IF((Table2[[#This Row],[Number of Users]]-Table2[[#This Row],[Licenses Bought]]) &gt; 0,(Table2[[#This Row],[Number of Users]]-Table2[[#This Row],[Licenses Bought]]),0)</f>
        <v>11</v>
      </c>
      <c r="F1780" s="1">
        <v>44256</v>
      </c>
      <c r="G1780">
        <v>0</v>
      </c>
      <c r="H1780" s="4">
        <v>10</v>
      </c>
      <c r="I1780">
        <f xml:space="preserve"> IF(Table2[[#This Row],[Sales Month]]=MAX(Table2[Sales Month]),Table2[[#This Row],[Upsell $ Per Non-Paying User]]*Table2[[#This Row],[Non-Paying Users]],0)</f>
        <v>0</v>
      </c>
      <c r="J1780" s="7" t="str" cm="1">
        <f t="array" ref="J1780">_xlfn.IFS(Table2[[#This Row],[Current Upsell $ ]]=0,"",Table2[[#This Row],[Current Upsell $ ]]&gt;=400,"High",Table2[[#This Row],[Current Upsell $ ]]&gt;=100,"Medium", Table2[[#This Row],[Current Upsell $ ]]&lt;100,"Low")</f>
        <v/>
      </c>
      <c r="K17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1" spans="1:11" x14ac:dyDescent="0.2">
      <c r="A1781">
        <v>100230</v>
      </c>
      <c r="B1781" t="s">
        <v>3</v>
      </c>
      <c r="C1781">
        <v>0</v>
      </c>
      <c r="D1781">
        <v>12</v>
      </c>
      <c r="E1781">
        <f>IF((Table2[[#This Row],[Number of Users]]-Table2[[#This Row],[Licenses Bought]]) &gt; 0,(Table2[[#This Row],[Number of Users]]-Table2[[#This Row],[Licenses Bought]]),0)</f>
        <v>12</v>
      </c>
      <c r="F1781" s="1">
        <v>44287</v>
      </c>
      <c r="G1781">
        <v>0</v>
      </c>
      <c r="H1781" s="4">
        <v>10</v>
      </c>
      <c r="I1781">
        <f xml:space="preserve"> IF(Table2[[#This Row],[Sales Month]]=MAX(Table2[Sales Month]),Table2[[#This Row],[Upsell $ Per Non-Paying User]]*Table2[[#This Row],[Non-Paying Users]],0)</f>
        <v>0</v>
      </c>
      <c r="J1781" s="7" t="str" cm="1">
        <f t="array" ref="J1781">_xlfn.IFS(Table2[[#This Row],[Current Upsell $ ]]=0,"",Table2[[#This Row],[Current Upsell $ ]]&gt;=400,"High",Table2[[#This Row],[Current Upsell $ ]]&gt;=100,"Medium", Table2[[#This Row],[Current Upsell $ ]]&lt;100,"Low")</f>
        <v/>
      </c>
      <c r="K17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2" spans="1:11" x14ac:dyDescent="0.2">
      <c r="A1782">
        <v>100230</v>
      </c>
      <c r="B1782" t="s">
        <v>3</v>
      </c>
      <c r="C1782">
        <v>0</v>
      </c>
      <c r="D1782">
        <v>8</v>
      </c>
      <c r="E1782">
        <f>IF((Table2[[#This Row],[Number of Users]]-Table2[[#This Row],[Licenses Bought]]) &gt; 0,(Table2[[#This Row],[Number of Users]]-Table2[[#This Row],[Licenses Bought]]),0)</f>
        <v>8</v>
      </c>
      <c r="F1782" s="1">
        <v>44317</v>
      </c>
      <c r="G1782">
        <v>0</v>
      </c>
      <c r="H1782" s="4">
        <v>10</v>
      </c>
      <c r="I1782">
        <f xml:space="preserve"> IF(Table2[[#This Row],[Sales Month]]=MAX(Table2[Sales Month]),Table2[[#This Row],[Upsell $ Per Non-Paying User]]*Table2[[#This Row],[Non-Paying Users]],0)</f>
        <v>0</v>
      </c>
      <c r="J1782" s="7" t="str" cm="1">
        <f t="array" ref="J1782">_xlfn.IFS(Table2[[#This Row],[Current Upsell $ ]]=0,"",Table2[[#This Row],[Current Upsell $ ]]&gt;=400,"High",Table2[[#This Row],[Current Upsell $ ]]&gt;=100,"Medium", Table2[[#This Row],[Current Upsell $ ]]&lt;100,"Low")</f>
        <v/>
      </c>
      <c r="K17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3" spans="1:11" x14ac:dyDescent="0.2">
      <c r="A1783">
        <v>100231</v>
      </c>
      <c r="B1783" t="s">
        <v>3</v>
      </c>
      <c r="C1783">
        <v>0</v>
      </c>
      <c r="D1783">
        <v>10</v>
      </c>
      <c r="E1783">
        <f>IF((Table2[[#This Row],[Number of Users]]-Table2[[#This Row],[Licenses Bought]]) &gt; 0,(Table2[[#This Row],[Number of Users]]-Table2[[#This Row],[Licenses Bought]]),0)</f>
        <v>10</v>
      </c>
      <c r="F1783" s="1">
        <v>44256</v>
      </c>
      <c r="G1783">
        <v>0</v>
      </c>
      <c r="H1783" s="4">
        <v>10</v>
      </c>
      <c r="I1783">
        <f xml:space="preserve"> IF(Table2[[#This Row],[Sales Month]]=MAX(Table2[Sales Month]),Table2[[#This Row],[Upsell $ Per Non-Paying User]]*Table2[[#This Row],[Non-Paying Users]],0)</f>
        <v>0</v>
      </c>
      <c r="J1783" s="7" t="str" cm="1">
        <f t="array" ref="J1783">_xlfn.IFS(Table2[[#This Row],[Current Upsell $ ]]=0,"",Table2[[#This Row],[Current Upsell $ ]]&gt;=400,"High",Table2[[#This Row],[Current Upsell $ ]]&gt;=100,"Medium", Table2[[#This Row],[Current Upsell $ ]]&lt;100,"Low")</f>
        <v/>
      </c>
      <c r="K17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4" spans="1:11" x14ac:dyDescent="0.2">
      <c r="A1784">
        <v>100231</v>
      </c>
      <c r="B1784" t="s">
        <v>3</v>
      </c>
      <c r="C1784">
        <v>0</v>
      </c>
      <c r="D1784">
        <v>9</v>
      </c>
      <c r="E1784">
        <f>IF((Table2[[#This Row],[Number of Users]]-Table2[[#This Row],[Licenses Bought]]) &gt; 0,(Table2[[#This Row],[Number of Users]]-Table2[[#This Row],[Licenses Bought]]),0)</f>
        <v>9</v>
      </c>
      <c r="F1784" s="1">
        <v>44287</v>
      </c>
      <c r="G1784">
        <v>0</v>
      </c>
      <c r="H1784" s="4">
        <v>10</v>
      </c>
      <c r="I1784">
        <f xml:space="preserve"> IF(Table2[[#This Row],[Sales Month]]=MAX(Table2[Sales Month]),Table2[[#This Row],[Upsell $ Per Non-Paying User]]*Table2[[#This Row],[Non-Paying Users]],0)</f>
        <v>0</v>
      </c>
      <c r="J1784" s="7" t="str" cm="1">
        <f t="array" ref="J1784">_xlfn.IFS(Table2[[#This Row],[Current Upsell $ ]]=0,"",Table2[[#This Row],[Current Upsell $ ]]&gt;=400,"High",Table2[[#This Row],[Current Upsell $ ]]&gt;=100,"Medium", Table2[[#This Row],[Current Upsell $ ]]&lt;100,"Low")</f>
        <v/>
      </c>
      <c r="K17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5" spans="1:11" x14ac:dyDescent="0.2">
      <c r="A1785">
        <v>100231</v>
      </c>
      <c r="B1785" t="s">
        <v>3</v>
      </c>
      <c r="C1785">
        <v>0</v>
      </c>
      <c r="D1785">
        <v>8</v>
      </c>
      <c r="E1785">
        <f>IF((Table2[[#This Row],[Number of Users]]-Table2[[#This Row],[Licenses Bought]]) &gt; 0,(Table2[[#This Row],[Number of Users]]-Table2[[#This Row],[Licenses Bought]]),0)</f>
        <v>8</v>
      </c>
      <c r="F1785" s="1">
        <v>44317</v>
      </c>
      <c r="G1785">
        <v>0</v>
      </c>
      <c r="H1785" s="4">
        <v>10</v>
      </c>
      <c r="I1785">
        <f xml:space="preserve"> IF(Table2[[#This Row],[Sales Month]]=MAX(Table2[Sales Month]),Table2[[#This Row],[Upsell $ Per Non-Paying User]]*Table2[[#This Row],[Non-Paying Users]],0)</f>
        <v>0</v>
      </c>
      <c r="J1785" s="7" t="str" cm="1">
        <f t="array" ref="J1785">_xlfn.IFS(Table2[[#This Row],[Current Upsell $ ]]=0,"",Table2[[#This Row],[Current Upsell $ ]]&gt;=400,"High",Table2[[#This Row],[Current Upsell $ ]]&gt;=100,"Medium", Table2[[#This Row],[Current Upsell $ ]]&lt;100,"Low")</f>
        <v/>
      </c>
      <c r="K17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6" spans="1:11" x14ac:dyDescent="0.2">
      <c r="A1786">
        <v>100232</v>
      </c>
      <c r="B1786" t="s">
        <v>3</v>
      </c>
      <c r="C1786">
        <v>0</v>
      </c>
      <c r="D1786">
        <v>9</v>
      </c>
      <c r="E1786">
        <f>IF((Table2[[#This Row],[Number of Users]]-Table2[[#This Row],[Licenses Bought]]) &gt; 0,(Table2[[#This Row],[Number of Users]]-Table2[[#This Row],[Licenses Bought]]),0)</f>
        <v>9</v>
      </c>
      <c r="F1786" s="1">
        <v>44256</v>
      </c>
      <c r="G1786">
        <v>0</v>
      </c>
      <c r="H1786" s="4">
        <v>10</v>
      </c>
      <c r="I1786">
        <f xml:space="preserve"> IF(Table2[[#This Row],[Sales Month]]=MAX(Table2[Sales Month]),Table2[[#This Row],[Upsell $ Per Non-Paying User]]*Table2[[#This Row],[Non-Paying Users]],0)</f>
        <v>0</v>
      </c>
      <c r="J1786" s="7" t="str" cm="1">
        <f t="array" ref="J1786">_xlfn.IFS(Table2[[#This Row],[Current Upsell $ ]]=0,"",Table2[[#This Row],[Current Upsell $ ]]&gt;=400,"High",Table2[[#This Row],[Current Upsell $ ]]&gt;=100,"Medium", Table2[[#This Row],[Current Upsell $ ]]&lt;100,"Low")</f>
        <v/>
      </c>
      <c r="K17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7" spans="1:11" x14ac:dyDescent="0.2">
      <c r="A1787">
        <v>100232</v>
      </c>
      <c r="B1787" t="s">
        <v>3</v>
      </c>
      <c r="C1787">
        <v>0</v>
      </c>
      <c r="D1787">
        <v>10</v>
      </c>
      <c r="E1787">
        <f>IF((Table2[[#This Row],[Number of Users]]-Table2[[#This Row],[Licenses Bought]]) &gt; 0,(Table2[[#This Row],[Number of Users]]-Table2[[#This Row],[Licenses Bought]]),0)</f>
        <v>10</v>
      </c>
      <c r="F1787" s="1">
        <v>44287</v>
      </c>
      <c r="G1787">
        <v>0</v>
      </c>
      <c r="H1787" s="4">
        <v>10</v>
      </c>
      <c r="I1787">
        <f xml:space="preserve"> IF(Table2[[#This Row],[Sales Month]]=MAX(Table2[Sales Month]),Table2[[#This Row],[Upsell $ Per Non-Paying User]]*Table2[[#This Row],[Non-Paying Users]],0)</f>
        <v>0</v>
      </c>
      <c r="J1787" s="7" t="str" cm="1">
        <f t="array" ref="J1787">_xlfn.IFS(Table2[[#This Row],[Current Upsell $ ]]=0,"",Table2[[#This Row],[Current Upsell $ ]]&gt;=400,"High",Table2[[#This Row],[Current Upsell $ ]]&gt;=100,"Medium", Table2[[#This Row],[Current Upsell $ ]]&lt;100,"Low")</f>
        <v/>
      </c>
      <c r="K17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8" spans="1:11" x14ac:dyDescent="0.2">
      <c r="A1788">
        <v>100232</v>
      </c>
      <c r="B1788" t="s">
        <v>3</v>
      </c>
      <c r="C1788">
        <v>0</v>
      </c>
      <c r="D1788">
        <v>9</v>
      </c>
      <c r="E1788">
        <f>IF((Table2[[#This Row],[Number of Users]]-Table2[[#This Row],[Licenses Bought]]) &gt; 0,(Table2[[#This Row],[Number of Users]]-Table2[[#This Row],[Licenses Bought]]),0)</f>
        <v>9</v>
      </c>
      <c r="F1788" s="1">
        <v>44317</v>
      </c>
      <c r="G1788">
        <v>0</v>
      </c>
      <c r="H1788" s="4">
        <v>10</v>
      </c>
      <c r="I1788">
        <f xml:space="preserve"> IF(Table2[[#This Row],[Sales Month]]=MAX(Table2[Sales Month]),Table2[[#This Row],[Upsell $ Per Non-Paying User]]*Table2[[#This Row],[Non-Paying Users]],0)</f>
        <v>0</v>
      </c>
      <c r="J1788" s="7" t="str" cm="1">
        <f t="array" ref="J1788">_xlfn.IFS(Table2[[#This Row],[Current Upsell $ ]]=0,"",Table2[[#This Row],[Current Upsell $ ]]&gt;=400,"High",Table2[[#This Row],[Current Upsell $ ]]&gt;=100,"Medium", Table2[[#This Row],[Current Upsell $ ]]&lt;100,"Low")</f>
        <v/>
      </c>
      <c r="K17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89" spans="1:11" x14ac:dyDescent="0.2">
      <c r="A1789">
        <v>100233</v>
      </c>
      <c r="B1789" t="s">
        <v>3</v>
      </c>
      <c r="C1789">
        <v>0</v>
      </c>
      <c r="D1789">
        <v>9</v>
      </c>
      <c r="E1789">
        <f>IF((Table2[[#This Row],[Number of Users]]-Table2[[#This Row],[Licenses Bought]]) &gt; 0,(Table2[[#This Row],[Number of Users]]-Table2[[#This Row],[Licenses Bought]]),0)</f>
        <v>9</v>
      </c>
      <c r="F1789" s="1">
        <v>44256</v>
      </c>
      <c r="G1789">
        <v>0</v>
      </c>
      <c r="H1789" s="4">
        <v>10</v>
      </c>
      <c r="I1789">
        <f xml:space="preserve"> IF(Table2[[#This Row],[Sales Month]]=MAX(Table2[Sales Month]),Table2[[#This Row],[Upsell $ Per Non-Paying User]]*Table2[[#This Row],[Non-Paying Users]],0)</f>
        <v>0</v>
      </c>
      <c r="J1789" s="7" t="str" cm="1">
        <f t="array" ref="J1789">_xlfn.IFS(Table2[[#This Row],[Current Upsell $ ]]=0,"",Table2[[#This Row],[Current Upsell $ ]]&gt;=400,"High",Table2[[#This Row],[Current Upsell $ ]]&gt;=100,"Medium", Table2[[#This Row],[Current Upsell $ ]]&lt;100,"Low")</f>
        <v/>
      </c>
      <c r="K17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0" spans="1:11" x14ac:dyDescent="0.2">
      <c r="A1790">
        <v>100233</v>
      </c>
      <c r="B1790" t="s">
        <v>3</v>
      </c>
      <c r="C1790">
        <v>0</v>
      </c>
      <c r="D1790">
        <v>7</v>
      </c>
      <c r="E1790">
        <f>IF((Table2[[#This Row],[Number of Users]]-Table2[[#This Row],[Licenses Bought]]) &gt; 0,(Table2[[#This Row],[Number of Users]]-Table2[[#This Row],[Licenses Bought]]),0)</f>
        <v>7</v>
      </c>
      <c r="F1790" s="1">
        <v>44287</v>
      </c>
      <c r="G1790">
        <v>0</v>
      </c>
      <c r="H1790" s="4">
        <v>10</v>
      </c>
      <c r="I1790">
        <f xml:space="preserve"> IF(Table2[[#This Row],[Sales Month]]=MAX(Table2[Sales Month]),Table2[[#This Row],[Upsell $ Per Non-Paying User]]*Table2[[#This Row],[Non-Paying Users]],0)</f>
        <v>0</v>
      </c>
      <c r="J1790" s="7" t="str" cm="1">
        <f t="array" ref="J1790">_xlfn.IFS(Table2[[#This Row],[Current Upsell $ ]]=0,"",Table2[[#This Row],[Current Upsell $ ]]&gt;=400,"High",Table2[[#This Row],[Current Upsell $ ]]&gt;=100,"Medium", Table2[[#This Row],[Current Upsell $ ]]&lt;100,"Low")</f>
        <v/>
      </c>
      <c r="K17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1" spans="1:11" x14ac:dyDescent="0.2">
      <c r="A1791">
        <v>100233</v>
      </c>
      <c r="B1791" t="s">
        <v>3</v>
      </c>
      <c r="C1791">
        <v>0</v>
      </c>
      <c r="D1791">
        <v>7</v>
      </c>
      <c r="E1791">
        <f>IF((Table2[[#This Row],[Number of Users]]-Table2[[#This Row],[Licenses Bought]]) &gt; 0,(Table2[[#This Row],[Number of Users]]-Table2[[#This Row],[Licenses Bought]]),0)</f>
        <v>7</v>
      </c>
      <c r="F1791" s="1">
        <v>44317</v>
      </c>
      <c r="G1791">
        <v>0</v>
      </c>
      <c r="H1791" s="4">
        <v>10</v>
      </c>
      <c r="I1791">
        <f xml:space="preserve"> IF(Table2[[#This Row],[Sales Month]]=MAX(Table2[Sales Month]),Table2[[#This Row],[Upsell $ Per Non-Paying User]]*Table2[[#This Row],[Non-Paying Users]],0)</f>
        <v>0</v>
      </c>
      <c r="J1791" s="7" t="str" cm="1">
        <f t="array" ref="J1791">_xlfn.IFS(Table2[[#This Row],[Current Upsell $ ]]=0,"",Table2[[#This Row],[Current Upsell $ ]]&gt;=400,"High",Table2[[#This Row],[Current Upsell $ ]]&gt;=100,"Medium", Table2[[#This Row],[Current Upsell $ ]]&lt;100,"Low")</f>
        <v/>
      </c>
      <c r="K17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2" spans="1:11" x14ac:dyDescent="0.2">
      <c r="A1792">
        <v>100234</v>
      </c>
      <c r="B1792" t="s">
        <v>3</v>
      </c>
      <c r="C1792">
        <v>0</v>
      </c>
      <c r="D1792">
        <v>8</v>
      </c>
      <c r="E1792">
        <f>IF((Table2[[#This Row],[Number of Users]]-Table2[[#This Row],[Licenses Bought]]) &gt; 0,(Table2[[#This Row],[Number of Users]]-Table2[[#This Row],[Licenses Bought]]),0)</f>
        <v>8</v>
      </c>
      <c r="F1792" s="1">
        <v>44256</v>
      </c>
      <c r="G1792">
        <v>0</v>
      </c>
      <c r="H1792" s="4">
        <v>10</v>
      </c>
      <c r="I1792">
        <f xml:space="preserve"> IF(Table2[[#This Row],[Sales Month]]=MAX(Table2[Sales Month]),Table2[[#This Row],[Upsell $ Per Non-Paying User]]*Table2[[#This Row],[Non-Paying Users]],0)</f>
        <v>0</v>
      </c>
      <c r="J1792" s="7" t="str" cm="1">
        <f t="array" ref="J1792">_xlfn.IFS(Table2[[#This Row],[Current Upsell $ ]]=0,"",Table2[[#This Row],[Current Upsell $ ]]&gt;=400,"High",Table2[[#This Row],[Current Upsell $ ]]&gt;=100,"Medium", Table2[[#This Row],[Current Upsell $ ]]&lt;100,"Low")</f>
        <v/>
      </c>
      <c r="K17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3" spans="1:11" x14ac:dyDescent="0.2">
      <c r="A1793">
        <v>100234</v>
      </c>
      <c r="B1793" t="s">
        <v>3</v>
      </c>
      <c r="C1793">
        <v>0</v>
      </c>
      <c r="D1793">
        <v>6</v>
      </c>
      <c r="E1793">
        <f>IF((Table2[[#This Row],[Number of Users]]-Table2[[#This Row],[Licenses Bought]]) &gt; 0,(Table2[[#This Row],[Number of Users]]-Table2[[#This Row],[Licenses Bought]]),0)</f>
        <v>6</v>
      </c>
      <c r="F1793" s="1">
        <v>44287</v>
      </c>
      <c r="G1793">
        <v>0</v>
      </c>
      <c r="H1793" s="4">
        <v>10</v>
      </c>
      <c r="I1793">
        <f xml:space="preserve"> IF(Table2[[#This Row],[Sales Month]]=MAX(Table2[Sales Month]),Table2[[#This Row],[Upsell $ Per Non-Paying User]]*Table2[[#This Row],[Non-Paying Users]],0)</f>
        <v>0</v>
      </c>
      <c r="J1793" s="7" t="str" cm="1">
        <f t="array" ref="J1793">_xlfn.IFS(Table2[[#This Row],[Current Upsell $ ]]=0,"",Table2[[#This Row],[Current Upsell $ ]]&gt;=400,"High",Table2[[#This Row],[Current Upsell $ ]]&gt;=100,"Medium", Table2[[#This Row],[Current Upsell $ ]]&lt;100,"Low")</f>
        <v/>
      </c>
      <c r="K17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4" spans="1:11" x14ac:dyDescent="0.2">
      <c r="A1794">
        <v>100234</v>
      </c>
      <c r="B1794" t="s">
        <v>3</v>
      </c>
      <c r="C1794">
        <v>0</v>
      </c>
      <c r="D1794">
        <v>8</v>
      </c>
      <c r="E1794">
        <f>IF((Table2[[#This Row],[Number of Users]]-Table2[[#This Row],[Licenses Bought]]) &gt; 0,(Table2[[#This Row],[Number of Users]]-Table2[[#This Row],[Licenses Bought]]),0)</f>
        <v>8</v>
      </c>
      <c r="F1794" s="1">
        <v>44317</v>
      </c>
      <c r="G1794">
        <v>0</v>
      </c>
      <c r="H1794" s="4">
        <v>10</v>
      </c>
      <c r="I1794">
        <f xml:space="preserve"> IF(Table2[[#This Row],[Sales Month]]=MAX(Table2[Sales Month]),Table2[[#This Row],[Upsell $ Per Non-Paying User]]*Table2[[#This Row],[Non-Paying Users]],0)</f>
        <v>0</v>
      </c>
      <c r="J1794" s="7" t="str" cm="1">
        <f t="array" ref="J1794">_xlfn.IFS(Table2[[#This Row],[Current Upsell $ ]]=0,"",Table2[[#This Row],[Current Upsell $ ]]&gt;=400,"High",Table2[[#This Row],[Current Upsell $ ]]&gt;=100,"Medium", Table2[[#This Row],[Current Upsell $ ]]&lt;100,"Low")</f>
        <v/>
      </c>
      <c r="K17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5" spans="1:11" x14ac:dyDescent="0.2">
      <c r="A1795">
        <v>100235</v>
      </c>
      <c r="B1795" t="s">
        <v>3</v>
      </c>
      <c r="C1795">
        <v>0</v>
      </c>
      <c r="D1795">
        <v>7</v>
      </c>
      <c r="E1795">
        <f>IF((Table2[[#This Row],[Number of Users]]-Table2[[#This Row],[Licenses Bought]]) &gt; 0,(Table2[[#This Row],[Number of Users]]-Table2[[#This Row],[Licenses Bought]]),0)</f>
        <v>7</v>
      </c>
      <c r="F1795" s="1">
        <v>44256</v>
      </c>
      <c r="G1795">
        <v>0</v>
      </c>
      <c r="H1795" s="4">
        <v>10</v>
      </c>
      <c r="I1795">
        <f xml:space="preserve"> IF(Table2[[#This Row],[Sales Month]]=MAX(Table2[Sales Month]),Table2[[#This Row],[Upsell $ Per Non-Paying User]]*Table2[[#This Row],[Non-Paying Users]],0)</f>
        <v>0</v>
      </c>
      <c r="J1795" s="7" t="str" cm="1">
        <f t="array" ref="J1795">_xlfn.IFS(Table2[[#This Row],[Current Upsell $ ]]=0,"",Table2[[#This Row],[Current Upsell $ ]]&gt;=400,"High",Table2[[#This Row],[Current Upsell $ ]]&gt;=100,"Medium", Table2[[#This Row],[Current Upsell $ ]]&lt;100,"Low")</f>
        <v/>
      </c>
      <c r="K17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6" spans="1:11" x14ac:dyDescent="0.2">
      <c r="A1796">
        <v>100235</v>
      </c>
      <c r="B1796" t="s">
        <v>3</v>
      </c>
      <c r="C1796">
        <v>0</v>
      </c>
      <c r="D1796">
        <v>7</v>
      </c>
      <c r="E1796">
        <f>IF((Table2[[#This Row],[Number of Users]]-Table2[[#This Row],[Licenses Bought]]) &gt; 0,(Table2[[#This Row],[Number of Users]]-Table2[[#This Row],[Licenses Bought]]),0)</f>
        <v>7</v>
      </c>
      <c r="F1796" s="1">
        <v>44287</v>
      </c>
      <c r="G1796">
        <v>0</v>
      </c>
      <c r="H1796" s="4">
        <v>10</v>
      </c>
      <c r="I1796">
        <f xml:space="preserve"> IF(Table2[[#This Row],[Sales Month]]=MAX(Table2[Sales Month]),Table2[[#This Row],[Upsell $ Per Non-Paying User]]*Table2[[#This Row],[Non-Paying Users]],0)</f>
        <v>0</v>
      </c>
      <c r="J1796" s="7" t="str" cm="1">
        <f t="array" ref="J1796">_xlfn.IFS(Table2[[#This Row],[Current Upsell $ ]]=0,"",Table2[[#This Row],[Current Upsell $ ]]&gt;=400,"High",Table2[[#This Row],[Current Upsell $ ]]&gt;=100,"Medium", Table2[[#This Row],[Current Upsell $ ]]&lt;100,"Low")</f>
        <v/>
      </c>
      <c r="K17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7" spans="1:11" x14ac:dyDescent="0.2">
      <c r="A1797">
        <v>100235</v>
      </c>
      <c r="B1797" t="s">
        <v>3</v>
      </c>
      <c r="C1797">
        <v>0</v>
      </c>
      <c r="D1797">
        <v>5</v>
      </c>
      <c r="E1797">
        <f>IF((Table2[[#This Row],[Number of Users]]-Table2[[#This Row],[Licenses Bought]]) &gt; 0,(Table2[[#This Row],[Number of Users]]-Table2[[#This Row],[Licenses Bought]]),0)</f>
        <v>5</v>
      </c>
      <c r="F1797" s="1">
        <v>44317</v>
      </c>
      <c r="G1797">
        <v>0</v>
      </c>
      <c r="H1797" s="4">
        <v>10</v>
      </c>
      <c r="I1797">
        <f xml:space="preserve"> IF(Table2[[#This Row],[Sales Month]]=MAX(Table2[Sales Month]),Table2[[#This Row],[Upsell $ Per Non-Paying User]]*Table2[[#This Row],[Non-Paying Users]],0)</f>
        <v>0</v>
      </c>
      <c r="J1797" s="7" t="str" cm="1">
        <f t="array" ref="J1797">_xlfn.IFS(Table2[[#This Row],[Current Upsell $ ]]=0,"",Table2[[#This Row],[Current Upsell $ ]]&gt;=400,"High",Table2[[#This Row],[Current Upsell $ ]]&gt;=100,"Medium", Table2[[#This Row],[Current Upsell $ ]]&lt;100,"Low")</f>
        <v/>
      </c>
      <c r="K17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8" spans="1:11" x14ac:dyDescent="0.2">
      <c r="A1798">
        <v>100236</v>
      </c>
      <c r="B1798" t="s">
        <v>3</v>
      </c>
      <c r="C1798">
        <v>0</v>
      </c>
      <c r="D1798">
        <v>7</v>
      </c>
      <c r="E1798">
        <f>IF((Table2[[#This Row],[Number of Users]]-Table2[[#This Row],[Licenses Bought]]) &gt; 0,(Table2[[#This Row],[Number of Users]]-Table2[[#This Row],[Licenses Bought]]),0)</f>
        <v>7</v>
      </c>
      <c r="F1798" s="1">
        <v>44256</v>
      </c>
      <c r="G1798">
        <v>0</v>
      </c>
      <c r="H1798" s="4">
        <v>10</v>
      </c>
      <c r="I1798">
        <f xml:space="preserve"> IF(Table2[[#This Row],[Sales Month]]=MAX(Table2[Sales Month]),Table2[[#This Row],[Upsell $ Per Non-Paying User]]*Table2[[#This Row],[Non-Paying Users]],0)</f>
        <v>0</v>
      </c>
      <c r="J1798" s="7" t="str" cm="1">
        <f t="array" ref="J1798">_xlfn.IFS(Table2[[#This Row],[Current Upsell $ ]]=0,"",Table2[[#This Row],[Current Upsell $ ]]&gt;=400,"High",Table2[[#This Row],[Current Upsell $ ]]&gt;=100,"Medium", Table2[[#This Row],[Current Upsell $ ]]&lt;100,"Low")</f>
        <v/>
      </c>
      <c r="K17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799" spans="1:11" x14ac:dyDescent="0.2">
      <c r="A1799">
        <v>100236</v>
      </c>
      <c r="B1799" t="s">
        <v>3</v>
      </c>
      <c r="C1799">
        <v>0</v>
      </c>
      <c r="D1799">
        <v>6</v>
      </c>
      <c r="E1799">
        <f>IF((Table2[[#This Row],[Number of Users]]-Table2[[#This Row],[Licenses Bought]]) &gt; 0,(Table2[[#This Row],[Number of Users]]-Table2[[#This Row],[Licenses Bought]]),0)</f>
        <v>6</v>
      </c>
      <c r="F1799" s="1">
        <v>44287</v>
      </c>
      <c r="G1799">
        <v>0</v>
      </c>
      <c r="H1799" s="4">
        <v>10</v>
      </c>
      <c r="I1799">
        <f xml:space="preserve"> IF(Table2[[#This Row],[Sales Month]]=MAX(Table2[Sales Month]),Table2[[#This Row],[Upsell $ Per Non-Paying User]]*Table2[[#This Row],[Non-Paying Users]],0)</f>
        <v>0</v>
      </c>
      <c r="J1799" s="7" t="str" cm="1">
        <f t="array" ref="J1799">_xlfn.IFS(Table2[[#This Row],[Current Upsell $ ]]=0,"",Table2[[#This Row],[Current Upsell $ ]]&gt;=400,"High",Table2[[#This Row],[Current Upsell $ ]]&gt;=100,"Medium", Table2[[#This Row],[Current Upsell $ ]]&lt;100,"Low")</f>
        <v/>
      </c>
      <c r="K17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0" spans="1:11" x14ac:dyDescent="0.2">
      <c r="A1800">
        <v>100236</v>
      </c>
      <c r="B1800" t="s">
        <v>3</v>
      </c>
      <c r="C1800">
        <v>0</v>
      </c>
      <c r="D1800">
        <v>6</v>
      </c>
      <c r="E1800">
        <f>IF((Table2[[#This Row],[Number of Users]]-Table2[[#This Row],[Licenses Bought]]) &gt; 0,(Table2[[#This Row],[Number of Users]]-Table2[[#This Row],[Licenses Bought]]),0)</f>
        <v>6</v>
      </c>
      <c r="F1800" s="1">
        <v>44317</v>
      </c>
      <c r="G1800">
        <v>0</v>
      </c>
      <c r="H1800" s="4">
        <v>10</v>
      </c>
      <c r="I1800">
        <f xml:space="preserve"> IF(Table2[[#This Row],[Sales Month]]=MAX(Table2[Sales Month]),Table2[[#This Row],[Upsell $ Per Non-Paying User]]*Table2[[#This Row],[Non-Paying Users]],0)</f>
        <v>0</v>
      </c>
      <c r="J1800" s="7" t="str" cm="1">
        <f t="array" ref="J1800">_xlfn.IFS(Table2[[#This Row],[Current Upsell $ ]]=0,"",Table2[[#This Row],[Current Upsell $ ]]&gt;=400,"High",Table2[[#This Row],[Current Upsell $ ]]&gt;=100,"Medium", Table2[[#This Row],[Current Upsell $ ]]&lt;100,"Low")</f>
        <v/>
      </c>
      <c r="K18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1" spans="1:11" x14ac:dyDescent="0.2">
      <c r="A1801">
        <v>100237</v>
      </c>
      <c r="B1801" t="s">
        <v>3</v>
      </c>
      <c r="C1801">
        <v>0</v>
      </c>
      <c r="D1801">
        <v>6</v>
      </c>
      <c r="E1801">
        <f>IF((Table2[[#This Row],[Number of Users]]-Table2[[#This Row],[Licenses Bought]]) &gt; 0,(Table2[[#This Row],[Number of Users]]-Table2[[#This Row],[Licenses Bought]]),0)</f>
        <v>6</v>
      </c>
      <c r="F1801" s="1">
        <v>44256</v>
      </c>
      <c r="G1801">
        <v>0</v>
      </c>
      <c r="H1801" s="4">
        <v>10</v>
      </c>
      <c r="I1801">
        <f xml:space="preserve"> IF(Table2[[#This Row],[Sales Month]]=MAX(Table2[Sales Month]),Table2[[#This Row],[Upsell $ Per Non-Paying User]]*Table2[[#This Row],[Non-Paying Users]],0)</f>
        <v>0</v>
      </c>
      <c r="J1801" s="7" t="str" cm="1">
        <f t="array" ref="J1801">_xlfn.IFS(Table2[[#This Row],[Current Upsell $ ]]=0,"",Table2[[#This Row],[Current Upsell $ ]]&gt;=400,"High",Table2[[#This Row],[Current Upsell $ ]]&gt;=100,"Medium", Table2[[#This Row],[Current Upsell $ ]]&lt;100,"Low")</f>
        <v/>
      </c>
      <c r="K18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2" spans="1:11" x14ac:dyDescent="0.2">
      <c r="A1802">
        <v>100237</v>
      </c>
      <c r="B1802" t="s">
        <v>3</v>
      </c>
      <c r="C1802">
        <v>0</v>
      </c>
      <c r="D1802">
        <v>6</v>
      </c>
      <c r="E1802">
        <f>IF((Table2[[#This Row],[Number of Users]]-Table2[[#This Row],[Licenses Bought]]) &gt; 0,(Table2[[#This Row],[Number of Users]]-Table2[[#This Row],[Licenses Bought]]),0)</f>
        <v>6</v>
      </c>
      <c r="F1802" s="1">
        <v>44287</v>
      </c>
      <c r="G1802">
        <v>0</v>
      </c>
      <c r="H1802" s="4">
        <v>10</v>
      </c>
      <c r="I1802">
        <f xml:space="preserve"> IF(Table2[[#This Row],[Sales Month]]=MAX(Table2[Sales Month]),Table2[[#This Row],[Upsell $ Per Non-Paying User]]*Table2[[#This Row],[Non-Paying Users]],0)</f>
        <v>0</v>
      </c>
      <c r="J1802" s="7" t="str" cm="1">
        <f t="array" ref="J1802">_xlfn.IFS(Table2[[#This Row],[Current Upsell $ ]]=0,"",Table2[[#This Row],[Current Upsell $ ]]&gt;=400,"High",Table2[[#This Row],[Current Upsell $ ]]&gt;=100,"Medium", Table2[[#This Row],[Current Upsell $ ]]&lt;100,"Low")</f>
        <v/>
      </c>
      <c r="K18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3" spans="1:11" x14ac:dyDescent="0.2">
      <c r="A1803">
        <v>100238</v>
      </c>
      <c r="B1803" t="s">
        <v>3</v>
      </c>
      <c r="C1803">
        <v>0</v>
      </c>
      <c r="D1803">
        <v>5</v>
      </c>
      <c r="E1803">
        <f>IF((Table2[[#This Row],[Number of Users]]-Table2[[#This Row],[Licenses Bought]]) &gt; 0,(Table2[[#This Row],[Number of Users]]-Table2[[#This Row],[Licenses Bought]]),0)</f>
        <v>5</v>
      </c>
      <c r="F1803" s="1">
        <v>44256</v>
      </c>
      <c r="G1803">
        <v>0</v>
      </c>
      <c r="H1803" s="4">
        <v>10</v>
      </c>
      <c r="I1803">
        <f xml:space="preserve"> IF(Table2[[#This Row],[Sales Month]]=MAX(Table2[Sales Month]),Table2[[#This Row],[Upsell $ Per Non-Paying User]]*Table2[[#This Row],[Non-Paying Users]],0)</f>
        <v>0</v>
      </c>
      <c r="J1803" s="7" t="str" cm="1">
        <f t="array" ref="J1803">_xlfn.IFS(Table2[[#This Row],[Current Upsell $ ]]=0,"",Table2[[#This Row],[Current Upsell $ ]]&gt;=400,"High",Table2[[#This Row],[Current Upsell $ ]]&gt;=100,"Medium", Table2[[#This Row],[Current Upsell $ ]]&lt;100,"Low")</f>
        <v/>
      </c>
      <c r="K18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4" spans="1:11" x14ac:dyDescent="0.2">
      <c r="A1804">
        <v>100238</v>
      </c>
      <c r="B1804" t="s">
        <v>0</v>
      </c>
      <c r="C1804">
        <v>3</v>
      </c>
      <c r="D1804">
        <v>6</v>
      </c>
      <c r="E1804">
        <f>IF((Table2[[#This Row],[Number of Users]]-Table2[[#This Row],[Licenses Bought]]) &gt; 0,(Table2[[#This Row],[Number of Users]]-Table2[[#This Row],[Licenses Bought]]),0)</f>
        <v>3</v>
      </c>
      <c r="F1804" s="1">
        <v>44287</v>
      </c>
      <c r="G1804">
        <v>30</v>
      </c>
      <c r="H1804" s="4">
        <v>10</v>
      </c>
      <c r="I1804">
        <f xml:space="preserve"> IF(Table2[[#This Row],[Sales Month]]=MAX(Table2[Sales Month]),Table2[[#This Row],[Upsell $ Per Non-Paying User]]*Table2[[#This Row],[Non-Paying Users]],0)</f>
        <v>0</v>
      </c>
      <c r="J1804" s="7" t="str" cm="1">
        <f t="array" ref="J1804">_xlfn.IFS(Table2[[#This Row],[Current Upsell $ ]]=0,"",Table2[[#This Row],[Current Upsell $ ]]&gt;=400,"High",Table2[[#This Row],[Current Upsell $ ]]&gt;=100,"Medium", Table2[[#This Row],[Current Upsell $ ]]&lt;100,"Low")</f>
        <v/>
      </c>
      <c r="K18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5" spans="1:11" x14ac:dyDescent="0.2">
      <c r="A1805">
        <v>100238</v>
      </c>
      <c r="B1805" t="s">
        <v>0</v>
      </c>
      <c r="C1805">
        <v>4</v>
      </c>
      <c r="D1805">
        <v>5</v>
      </c>
      <c r="E1805">
        <f>IF((Table2[[#This Row],[Number of Users]]-Table2[[#This Row],[Licenses Bought]]) &gt; 0,(Table2[[#This Row],[Number of Users]]-Table2[[#This Row],[Licenses Bought]]),0)</f>
        <v>1</v>
      </c>
      <c r="F1805" s="1">
        <v>44317</v>
      </c>
      <c r="G1805">
        <v>40</v>
      </c>
      <c r="H1805" s="4">
        <v>10</v>
      </c>
      <c r="I1805">
        <f xml:space="preserve"> IF(Table2[[#This Row],[Sales Month]]=MAX(Table2[Sales Month]),Table2[[#This Row],[Upsell $ Per Non-Paying User]]*Table2[[#This Row],[Non-Paying Users]],0)</f>
        <v>0</v>
      </c>
      <c r="J1805" s="7" t="str" cm="1">
        <f t="array" ref="J1805">_xlfn.IFS(Table2[[#This Row],[Current Upsell $ ]]=0,"",Table2[[#This Row],[Current Upsell $ ]]&gt;=400,"High",Table2[[#This Row],[Current Upsell $ ]]&gt;=100,"Medium", Table2[[#This Row],[Current Upsell $ ]]&lt;100,"Low")</f>
        <v/>
      </c>
      <c r="K18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6" spans="1:11" x14ac:dyDescent="0.2">
      <c r="A1806">
        <v>100239</v>
      </c>
      <c r="B1806" t="s">
        <v>3</v>
      </c>
      <c r="C1806">
        <v>0</v>
      </c>
      <c r="D1806">
        <v>5</v>
      </c>
      <c r="E1806">
        <f>IF((Table2[[#This Row],[Number of Users]]-Table2[[#This Row],[Licenses Bought]]) &gt; 0,(Table2[[#This Row],[Number of Users]]-Table2[[#This Row],[Licenses Bought]]),0)</f>
        <v>5</v>
      </c>
      <c r="F1806" s="1">
        <v>44256</v>
      </c>
      <c r="G1806">
        <v>0</v>
      </c>
      <c r="H1806" s="4">
        <v>10</v>
      </c>
      <c r="I1806">
        <f xml:space="preserve"> IF(Table2[[#This Row],[Sales Month]]=MAX(Table2[Sales Month]),Table2[[#This Row],[Upsell $ Per Non-Paying User]]*Table2[[#This Row],[Non-Paying Users]],0)</f>
        <v>0</v>
      </c>
      <c r="J1806" s="7" t="str" cm="1">
        <f t="array" ref="J1806">_xlfn.IFS(Table2[[#This Row],[Current Upsell $ ]]=0,"",Table2[[#This Row],[Current Upsell $ ]]&gt;=400,"High",Table2[[#This Row],[Current Upsell $ ]]&gt;=100,"Medium", Table2[[#This Row],[Current Upsell $ ]]&lt;100,"Low")</f>
        <v/>
      </c>
      <c r="K18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7" spans="1:11" x14ac:dyDescent="0.2">
      <c r="A1807">
        <v>100239</v>
      </c>
      <c r="B1807" t="s">
        <v>3</v>
      </c>
      <c r="C1807">
        <v>0</v>
      </c>
      <c r="D1807">
        <v>4</v>
      </c>
      <c r="E1807">
        <f>IF((Table2[[#This Row],[Number of Users]]-Table2[[#This Row],[Licenses Bought]]) &gt; 0,(Table2[[#This Row],[Number of Users]]-Table2[[#This Row],[Licenses Bought]]),0)</f>
        <v>4</v>
      </c>
      <c r="F1807" s="1">
        <v>44287</v>
      </c>
      <c r="G1807">
        <v>0</v>
      </c>
      <c r="H1807" s="4">
        <v>10</v>
      </c>
      <c r="I1807">
        <f xml:space="preserve"> IF(Table2[[#This Row],[Sales Month]]=MAX(Table2[Sales Month]),Table2[[#This Row],[Upsell $ Per Non-Paying User]]*Table2[[#This Row],[Non-Paying Users]],0)</f>
        <v>0</v>
      </c>
      <c r="J1807" s="7" t="str" cm="1">
        <f t="array" ref="J1807">_xlfn.IFS(Table2[[#This Row],[Current Upsell $ ]]=0,"",Table2[[#This Row],[Current Upsell $ ]]&gt;=400,"High",Table2[[#This Row],[Current Upsell $ ]]&gt;=100,"Medium", Table2[[#This Row],[Current Upsell $ ]]&lt;100,"Low")</f>
        <v/>
      </c>
      <c r="K18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8" spans="1:11" x14ac:dyDescent="0.2">
      <c r="A1808">
        <v>100239</v>
      </c>
      <c r="B1808" t="s">
        <v>3</v>
      </c>
      <c r="C1808">
        <v>0</v>
      </c>
      <c r="D1808">
        <v>4</v>
      </c>
      <c r="E1808">
        <f>IF((Table2[[#This Row],[Number of Users]]-Table2[[#This Row],[Licenses Bought]]) &gt; 0,(Table2[[#This Row],[Number of Users]]-Table2[[#This Row],[Licenses Bought]]),0)</f>
        <v>4</v>
      </c>
      <c r="F1808" s="1">
        <v>44317</v>
      </c>
      <c r="G1808">
        <v>0</v>
      </c>
      <c r="H1808" s="4">
        <v>10</v>
      </c>
      <c r="I1808">
        <f xml:space="preserve"> IF(Table2[[#This Row],[Sales Month]]=MAX(Table2[Sales Month]),Table2[[#This Row],[Upsell $ Per Non-Paying User]]*Table2[[#This Row],[Non-Paying Users]],0)</f>
        <v>0</v>
      </c>
      <c r="J1808" s="7" t="str" cm="1">
        <f t="array" ref="J1808">_xlfn.IFS(Table2[[#This Row],[Current Upsell $ ]]=0,"",Table2[[#This Row],[Current Upsell $ ]]&gt;=400,"High",Table2[[#This Row],[Current Upsell $ ]]&gt;=100,"Medium", Table2[[#This Row],[Current Upsell $ ]]&lt;100,"Low")</f>
        <v/>
      </c>
      <c r="K18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09" spans="1:11" x14ac:dyDescent="0.2">
      <c r="A1809">
        <v>100240</v>
      </c>
      <c r="B1809" t="s">
        <v>3</v>
      </c>
      <c r="C1809">
        <v>0</v>
      </c>
      <c r="D1809">
        <v>2</v>
      </c>
      <c r="E1809">
        <f>IF((Table2[[#This Row],[Number of Users]]-Table2[[#This Row],[Licenses Bought]]) &gt; 0,(Table2[[#This Row],[Number of Users]]-Table2[[#This Row],[Licenses Bought]]),0)</f>
        <v>2</v>
      </c>
      <c r="F1809" s="1">
        <v>44256</v>
      </c>
      <c r="G1809">
        <v>0</v>
      </c>
      <c r="H1809" s="4">
        <v>10</v>
      </c>
      <c r="I1809">
        <f xml:space="preserve"> IF(Table2[[#This Row],[Sales Month]]=MAX(Table2[Sales Month]),Table2[[#This Row],[Upsell $ Per Non-Paying User]]*Table2[[#This Row],[Non-Paying Users]],0)</f>
        <v>0</v>
      </c>
      <c r="J1809" s="7" t="str" cm="1">
        <f t="array" ref="J1809">_xlfn.IFS(Table2[[#This Row],[Current Upsell $ ]]=0,"",Table2[[#This Row],[Current Upsell $ ]]&gt;=400,"High",Table2[[#This Row],[Current Upsell $ ]]&gt;=100,"Medium", Table2[[#This Row],[Current Upsell $ ]]&lt;100,"Low")</f>
        <v/>
      </c>
      <c r="K18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0" spans="1:11" x14ac:dyDescent="0.2">
      <c r="A1810">
        <v>100240</v>
      </c>
      <c r="B1810" t="s">
        <v>0</v>
      </c>
      <c r="C1810">
        <v>1</v>
      </c>
      <c r="D1810">
        <v>2</v>
      </c>
      <c r="E1810">
        <f>IF((Table2[[#This Row],[Number of Users]]-Table2[[#This Row],[Licenses Bought]]) &gt; 0,(Table2[[#This Row],[Number of Users]]-Table2[[#This Row],[Licenses Bought]]),0)</f>
        <v>1</v>
      </c>
      <c r="F1810" s="1">
        <v>44287</v>
      </c>
      <c r="G1810">
        <v>10</v>
      </c>
      <c r="H1810" s="4">
        <v>10</v>
      </c>
      <c r="I1810">
        <f xml:space="preserve"> IF(Table2[[#This Row],[Sales Month]]=MAX(Table2[Sales Month]),Table2[[#This Row],[Upsell $ Per Non-Paying User]]*Table2[[#This Row],[Non-Paying Users]],0)</f>
        <v>0</v>
      </c>
      <c r="J1810" s="7" t="str" cm="1">
        <f t="array" ref="J1810">_xlfn.IFS(Table2[[#This Row],[Current Upsell $ ]]=0,"",Table2[[#This Row],[Current Upsell $ ]]&gt;=400,"High",Table2[[#This Row],[Current Upsell $ ]]&gt;=100,"Medium", Table2[[#This Row],[Current Upsell $ ]]&lt;100,"Low")</f>
        <v/>
      </c>
      <c r="K18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1" spans="1:11" x14ac:dyDescent="0.2">
      <c r="A1811">
        <v>100240</v>
      </c>
      <c r="B1811" t="s">
        <v>0</v>
      </c>
      <c r="C1811">
        <v>1</v>
      </c>
      <c r="D1811">
        <v>2</v>
      </c>
      <c r="E1811">
        <f>IF((Table2[[#This Row],[Number of Users]]-Table2[[#This Row],[Licenses Bought]]) &gt; 0,(Table2[[#This Row],[Number of Users]]-Table2[[#This Row],[Licenses Bought]]),0)</f>
        <v>1</v>
      </c>
      <c r="F1811" s="1">
        <v>44317</v>
      </c>
      <c r="G1811">
        <v>10</v>
      </c>
      <c r="H1811" s="4">
        <v>10</v>
      </c>
      <c r="I1811">
        <f xml:space="preserve"> IF(Table2[[#This Row],[Sales Month]]=MAX(Table2[Sales Month]),Table2[[#This Row],[Upsell $ Per Non-Paying User]]*Table2[[#This Row],[Non-Paying Users]],0)</f>
        <v>0</v>
      </c>
      <c r="J1811" s="7" t="str" cm="1">
        <f t="array" ref="J1811">_xlfn.IFS(Table2[[#This Row],[Current Upsell $ ]]=0,"",Table2[[#This Row],[Current Upsell $ ]]&gt;=400,"High",Table2[[#This Row],[Current Upsell $ ]]&gt;=100,"Medium", Table2[[#This Row],[Current Upsell $ ]]&lt;100,"Low")</f>
        <v/>
      </c>
      <c r="K18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2" spans="1:11" x14ac:dyDescent="0.2">
      <c r="A1812">
        <v>100241</v>
      </c>
      <c r="B1812" t="s">
        <v>3</v>
      </c>
      <c r="C1812">
        <v>0</v>
      </c>
      <c r="D1812">
        <v>2</v>
      </c>
      <c r="E1812">
        <f>IF((Table2[[#This Row],[Number of Users]]-Table2[[#This Row],[Licenses Bought]]) &gt; 0,(Table2[[#This Row],[Number of Users]]-Table2[[#This Row],[Licenses Bought]]),0)</f>
        <v>2</v>
      </c>
      <c r="F1812" s="1">
        <v>44256</v>
      </c>
      <c r="G1812">
        <v>0</v>
      </c>
      <c r="H1812" s="4">
        <v>10</v>
      </c>
      <c r="I1812">
        <f xml:space="preserve"> IF(Table2[[#This Row],[Sales Month]]=MAX(Table2[Sales Month]),Table2[[#This Row],[Upsell $ Per Non-Paying User]]*Table2[[#This Row],[Non-Paying Users]],0)</f>
        <v>0</v>
      </c>
      <c r="J1812" s="7" t="str" cm="1">
        <f t="array" ref="J1812">_xlfn.IFS(Table2[[#This Row],[Current Upsell $ ]]=0,"",Table2[[#This Row],[Current Upsell $ ]]&gt;=400,"High",Table2[[#This Row],[Current Upsell $ ]]&gt;=100,"Medium", Table2[[#This Row],[Current Upsell $ ]]&lt;100,"Low")</f>
        <v/>
      </c>
      <c r="K18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3" spans="1:11" x14ac:dyDescent="0.2">
      <c r="A1813">
        <v>100241</v>
      </c>
      <c r="B1813" t="s">
        <v>0</v>
      </c>
      <c r="C1813">
        <v>1</v>
      </c>
      <c r="D1813">
        <v>2</v>
      </c>
      <c r="E1813">
        <f>IF((Table2[[#This Row],[Number of Users]]-Table2[[#This Row],[Licenses Bought]]) &gt; 0,(Table2[[#This Row],[Number of Users]]-Table2[[#This Row],[Licenses Bought]]),0)</f>
        <v>1</v>
      </c>
      <c r="F1813" s="1">
        <v>44287</v>
      </c>
      <c r="G1813">
        <v>10</v>
      </c>
      <c r="H1813" s="4">
        <v>10</v>
      </c>
      <c r="I1813">
        <f xml:space="preserve"> IF(Table2[[#This Row],[Sales Month]]=MAX(Table2[Sales Month]),Table2[[#This Row],[Upsell $ Per Non-Paying User]]*Table2[[#This Row],[Non-Paying Users]],0)</f>
        <v>0</v>
      </c>
      <c r="J1813" s="7" t="str" cm="1">
        <f t="array" ref="J1813">_xlfn.IFS(Table2[[#This Row],[Current Upsell $ ]]=0,"",Table2[[#This Row],[Current Upsell $ ]]&gt;=400,"High",Table2[[#This Row],[Current Upsell $ ]]&gt;=100,"Medium", Table2[[#This Row],[Current Upsell $ ]]&lt;100,"Low")</f>
        <v/>
      </c>
      <c r="K18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4" spans="1:11" x14ac:dyDescent="0.2">
      <c r="A1814">
        <v>100241</v>
      </c>
      <c r="B1814" t="s">
        <v>0</v>
      </c>
      <c r="C1814">
        <v>1</v>
      </c>
      <c r="D1814">
        <v>2</v>
      </c>
      <c r="E1814">
        <f>IF((Table2[[#This Row],[Number of Users]]-Table2[[#This Row],[Licenses Bought]]) &gt; 0,(Table2[[#This Row],[Number of Users]]-Table2[[#This Row],[Licenses Bought]]),0)</f>
        <v>1</v>
      </c>
      <c r="F1814" s="1">
        <v>44317</v>
      </c>
      <c r="G1814">
        <v>10</v>
      </c>
      <c r="H1814" s="4">
        <v>10</v>
      </c>
      <c r="I1814">
        <f xml:space="preserve"> IF(Table2[[#This Row],[Sales Month]]=MAX(Table2[Sales Month]),Table2[[#This Row],[Upsell $ Per Non-Paying User]]*Table2[[#This Row],[Non-Paying Users]],0)</f>
        <v>0</v>
      </c>
      <c r="J1814" s="7" t="str" cm="1">
        <f t="array" ref="J1814">_xlfn.IFS(Table2[[#This Row],[Current Upsell $ ]]=0,"",Table2[[#This Row],[Current Upsell $ ]]&gt;=400,"High",Table2[[#This Row],[Current Upsell $ ]]&gt;=100,"Medium", Table2[[#This Row],[Current Upsell $ ]]&lt;100,"Low")</f>
        <v/>
      </c>
      <c r="K18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5" spans="1:11" x14ac:dyDescent="0.2">
      <c r="A1815">
        <v>100242</v>
      </c>
      <c r="B1815" t="s">
        <v>3</v>
      </c>
      <c r="C1815">
        <v>0</v>
      </c>
      <c r="D1815">
        <v>2</v>
      </c>
      <c r="E1815">
        <f>IF((Table2[[#This Row],[Number of Users]]-Table2[[#This Row],[Licenses Bought]]) &gt; 0,(Table2[[#This Row],[Number of Users]]-Table2[[#This Row],[Licenses Bought]]),0)</f>
        <v>2</v>
      </c>
      <c r="F1815" s="1">
        <v>44256</v>
      </c>
      <c r="G1815">
        <v>0</v>
      </c>
      <c r="H1815" s="4">
        <v>10</v>
      </c>
      <c r="I1815">
        <f xml:space="preserve"> IF(Table2[[#This Row],[Sales Month]]=MAX(Table2[Sales Month]),Table2[[#This Row],[Upsell $ Per Non-Paying User]]*Table2[[#This Row],[Non-Paying Users]],0)</f>
        <v>0</v>
      </c>
      <c r="J1815" s="7" t="str" cm="1">
        <f t="array" ref="J1815">_xlfn.IFS(Table2[[#This Row],[Current Upsell $ ]]=0,"",Table2[[#This Row],[Current Upsell $ ]]&gt;=400,"High",Table2[[#This Row],[Current Upsell $ ]]&gt;=100,"Medium", Table2[[#This Row],[Current Upsell $ ]]&lt;100,"Low")</f>
        <v/>
      </c>
      <c r="K18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6" spans="1:11" x14ac:dyDescent="0.2">
      <c r="A1816">
        <v>100242</v>
      </c>
      <c r="B1816" t="s">
        <v>0</v>
      </c>
      <c r="C1816">
        <v>1</v>
      </c>
      <c r="D1816">
        <v>2</v>
      </c>
      <c r="E1816">
        <f>IF((Table2[[#This Row],[Number of Users]]-Table2[[#This Row],[Licenses Bought]]) &gt; 0,(Table2[[#This Row],[Number of Users]]-Table2[[#This Row],[Licenses Bought]]),0)</f>
        <v>1</v>
      </c>
      <c r="F1816" s="1">
        <v>44287</v>
      </c>
      <c r="G1816">
        <v>10</v>
      </c>
      <c r="H1816" s="4">
        <v>10</v>
      </c>
      <c r="I1816">
        <f xml:space="preserve"> IF(Table2[[#This Row],[Sales Month]]=MAX(Table2[Sales Month]),Table2[[#This Row],[Upsell $ Per Non-Paying User]]*Table2[[#This Row],[Non-Paying Users]],0)</f>
        <v>0</v>
      </c>
      <c r="J1816" s="7" t="str" cm="1">
        <f t="array" ref="J1816">_xlfn.IFS(Table2[[#This Row],[Current Upsell $ ]]=0,"",Table2[[#This Row],[Current Upsell $ ]]&gt;=400,"High",Table2[[#This Row],[Current Upsell $ ]]&gt;=100,"Medium", Table2[[#This Row],[Current Upsell $ ]]&lt;100,"Low")</f>
        <v/>
      </c>
      <c r="K18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7" spans="1:11" x14ac:dyDescent="0.2">
      <c r="A1817">
        <v>100242</v>
      </c>
      <c r="B1817" t="s">
        <v>0</v>
      </c>
      <c r="C1817">
        <v>1</v>
      </c>
      <c r="D1817">
        <v>2</v>
      </c>
      <c r="E1817">
        <f>IF((Table2[[#This Row],[Number of Users]]-Table2[[#This Row],[Licenses Bought]]) &gt; 0,(Table2[[#This Row],[Number of Users]]-Table2[[#This Row],[Licenses Bought]]),0)</f>
        <v>1</v>
      </c>
      <c r="F1817" s="1">
        <v>44317</v>
      </c>
      <c r="G1817">
        <v>10</v>
      </c>
      <c r="H1817" s="4">
        <v>10</v>
      </c>
      <c r="I1817">
        <f xml:space="preserve"> IF(Table2[[#This Row],[Sales Month]]=MAX(Table2[Sales Month]),Table2[[#This Row],[Upsell $ Per Non-Paying User]]*Table2[[#This Row],[Non-Paying Users]],0)</f>
        <v>0</v>
      </c>
      <c r="J1817" s="7" t="str" cm="1">
        <f t="array" ref="J1817">_xlfn.IFS(Table2[[#This Row],[Current Upsell $ ]]=0,"",Table2[[#This Row],[Current Upsell $ ]]&gt;=400,"High",Table2[[#This Row],[Current Upsell $ ]]&gt;=100,"Medium", Table2[[#This Row],[Current Upsell $ ]]&lt;100,"Low")</f>
        <v/>
      </c>
      <c r="K18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8" spans="1:11" x14ac:dyDescent="0.2">
      <c r="A1818">
        <v>100243</v>
      </c>
      <c r="B1818" t="s">
        <v>3</v>
      </c>
      <c r="C1818">
        <v>0</v>
      </c>
      <c r="D1818">
        <v>2</v>
      </c>
      <c r="E1818">
        <f>IF((Table2[[#This Row],[Number of Users]]-Table2[[#This Row],[Licenses Bought]]) &gt; 0,(Table2[[#This Row],[Number of Users]]-Table2[[#This Row],[Licenses Bought]]),0)</f>
        <v>2</v>
      </c>
      <c r="F1818" s="1">
        <v>44256</v>
      </c>
      <c r="G1818">
        <v>0</v>
      </c>
      <c r="H1818" s="4">
        <v>10</v>
      </c>
      <c r="I1818">
        <f xml:space="preserve"> IF(Table2[[#This Row],[Sales Month]]=MAX(Table2[Sales Month]),Table2[[#This Row],[Upsell $ Per Non-Paying User]]*Table2[[#This Row],[Non-Paying Users]],0)</f>
        <v>0</v>
      </c>
      <c r="J1818" s="7" t="str" cm="1">
        <f t="array" ref="J1818">_xlfn.IFS(Table2[[#This Row],[Current Upsell $ ]]=0,"",Table2[[#This Row],[Current Upsell $ ]]&gt;=400,"High",Table2[[#This Row],[Current Upsell $ ]]&gt;=100,"Medium", Table2[[#This Row],[Current Upsell $ ]]&lt;100,"Low")</f>
        <v/>
      </c>
      <c r="K18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19" spans="1:11" x14ac:dyDescent="0.2">
      <c r="A1819">
        <v>100243</v>
      </c>
      <c r="B1819" t="s">
        <v>0</v>
      </c>
      <c r="C1819">
        <v>1</v>
      </c>
      <c r="D1819">
        <v>2</v>
      </c>
      <c r="E1819">
        <f>IF((Table2[[#This Row],[Number of Users]]-Table2[[#This Row],[Licenses Bought]]) &gt; 0,(Table2[[#This Row],[Number of Users]]-Table2[[#This Row],[Licenses Bought]]),0)</f>
        <v>1</v>
      </c>
      <c r="F1819" s="1">
        <v>44287</v>
      </c>
      <c r="G1819">
        <v>10</v>
      </c>
      <c r="H1819" s="4">
        <v>10</v>
      </c>
      <c r="I1819">
        <f xml:space="preserve"> IF(Table2[[#This Row],[Sales Month]]=MAX(Table2[Sales Month]),Table2[[#This Row],[Upsell $ Per Non-Paying User]]*Table2[[#This Row],[Non-Paying Users]],0)</f>
        <v>0</v>
      </c>
      <c r="J1819" s="7" t="str" cm="1">
        <f t="array" ref="J1819">_xlfn.IFS(Table2[[#This Row],[Current Upsell $ ]]=0,"",Table2[[#This Row],[Current Upsell $ ]]&gt;=400,"High",Table2[[#This Row],[Current Upsell $ ]]&gt;=100,"Medium", Table2[[#This Row],[Current Upsell $ ]]&lt;100,"Low")</f>
        <v/>
      </c>
      <c r="K18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0" spans="1:11" x14ac:dyDescent="0.2">
      <c r="A1820">
        <v>100243</v>
      </c>
      <c r="B1820" t="s">
        <v>0</v>
      </c>
      <c r="C1820">
        <v>1</v>
      </c>
      <c r="D1820">
        <v>2</v>
      </c>
      <c r="E1820">
        <f>IF((Table2[[#This Row],[Number of Users]]-Table2[[#This Row],[Licenses Bought]]) &gt; 0,(Table2[[#This Row],[Number of Users]]-Table2[[#This Row],[Licenses Bought]]),0)</f>
        <v>1</v>
      </c>
      <c r="F1820" s="1">
        <v>44317</v>
      </c>
      <c r="G1820">
        <v>10</v>
      </c>
      <c r="H1820" s="4">
        <v>10</v>
      </c>
      <c r="I1820">
        <f xml:space="preserve"> IF(Table2[[#This Row],[Sales Month]]=MAX(Table2[Sales Month]),Table2[[#This Row],[Upsell $ Per Non-Paying User]]*Table2[[#This Row],[Non-Paying Users]],0)</f>
        <v>0</v>
      </c>
      <c r="J1820" s="7" t="str" cm="1">
        <f t="array" ref="J1820">_xlfn.IFS(Table2[[#This Row],[Current Upsell $ ]]=0,"",Table2[[#This Row],[Current Upsell $ ]]&gt;=400,"High",Table2[[#This Row],[Current Upsell $ ]]&gt;=100,"Medium", Table2[[#This Row],[Current Upsell $ ]]&lt;100,"Low")</f>
        <v/>
      </c>
      <c r="K18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1" spans="1:11" x14ac:dyDescent="0.2">
      <c r="A1821">
        <v>100244</v>
      </c>
      <c r="B1821" t="s">
        <v>3</v>
      </c>
      <c r="C1821">
        <v>0</v>
      </c>
      <c r="D1821">
        <v>2</v>
      </c>
      <c r="E1821">
        <f>IF((Table2[[#This Row],[Number of Users]]-Table2[[#This Row],[Licenses Bought]]) &gt; 0,(Table2[[#This Row],[Number of Users]]-Table2[[#This Row],[Licenses Bought]]),0)</f>
        <v>2</v>
      </c>
      <c r="F1821" s="1">
        <v>44256</v>
      </c>
      <c r="G1821">
        <v>0</v>
      </c>
      <c r="H1821" s="4">
        <v>10</v>
      </c>
      <c r="I1821">
        <f xml:space="preserve"> IF(Table2[[#This Row],[Sales Month]]=MAX(Table2[Sales Month]),Table2[[#This Row],[Upsell $ Per Non-Paying User]]*Table2[[#This Row],[Non-Paying Users]],0)</f>
        <v>0</v>
      </c>
      <c r="J1821" s="7" t="str" cm="1">
        <f t="array" ref="J1821">_xlfn.IFS(Table2[[#This Row],[Current Upsell $ ]]=0,"",Table2[[#This Row],[Current Upsell $ ]]&gt;=400,"High",Table2[[#This Row],[Current Upsell $ ]]&gt;=100,"Medium", Table2[[#This Row],[Current Upsell $ ]]&lt;100,"Low")</f>
        <v/>
      </c>
      <c r="K18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2" spans="1:11" x14ac:dyDescent="0.2">
      <c r="A1822">
        <v>100244</v>
      </c>
      <c r="B1822" t="s">
        <v>0</v>
      </c>
      <c r="C1822">
        <v>1</v>
      </c>
      <c r="D1822">
        <v>2</v>
      </c>
      <c r="E1822">
        <f>IF((Table2[[#This Row],[Number of Users]]-Table2[[#This Row],[Licenses Bought]]) &gt; 0,(Table2[[#This Row],[Number of Users]]-Table2[[#This Row],[Licenses Bought]]),0)</f>
        <v>1</v>
      </c>
      <c r="F1822" s="1">
        <v>44287</v>
      </c>
      <c r="G1822">
        <v>10</v>
      </c>
      <c r="H1822" s="4">
        <v>10</v>
      </c>
      <c r="I1822">
        <f xml:space="preserve"> IF(Table2[[#This Row],[Sales Month]]=MAX(Table2[Sales Month]),Table2[[#This Row],[Upsell $ Per Non-Paying User]]*Table2[[#This Row],[Non-Paying Users]],0)</f>
        <v>0</v>
      </c>
      <c r="J1822" s="7" t="str" cm="1">
        <f t="array" ref="J1822">_xlfn.IFS(Table2[[#This Row],[Current Upsell $ ]]=0,"",Table2[[#This Row],[Current Upsell $ ]]&gt;=400,"High",Table2[[#This Row],[Current Upsell $ ]]&gt;=100,"Medium", Table2[[#This Row],[Current Upsell $ ]]&lt;100,"Low")</f>
        <v/>
      </c>
      <c r="K182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3" spans="1:11" x14ac:dyDescent="0.2">
      <c r="A1823">
        <v>100244</v>
      </c>
      <c r="B1823" t="s">
        <v>0</v>
      </c>
      <c r="C1823">
        <v>1</v>
      </c>
      <c r="D1823">
        <v>2</v>
      </c>
      <c r="E1823">
        <f>IF((Table2[[#This Row],[Number of Users]]-Table2[[#This Row],[Licenses Bought]]) &gt; 0,(Table2[[#This Row],[Number of Users]]-Table2[[#This Row],[Licenses Bought]]),0)</f>
        <v>1</v>
      </c>
      <c r="F1823" s="1">
        <v>44317</v>
      </c>
      <c r="G1823">
        <v>10</v>
      </c>
      <c r="H1823" s="4">
        <v>10</v>
      </c>
      <c r="I1823">
        <f xml:space="preserve"> IF(Table2[[#This Row],[Sales Month]]=MAX(Table2[Sales Month]),Table2[[#This Row],[Upsell $ Per Non-Paying User]]*Table2[[#This Row],[Non-Paying Users]],0)</f>
        <v>0</v>
      </c>
      <c r="J1823" s="7" t="str" cm="1">
        <f t="array" ref="J1823">_xlfn.IFS(Table2[[#This Row],[Current Upsell $ ]]=0,"",Table2[[#This Row],[Current Upsell $ ]]&gt;=400,"High",Table2[[#This Row],[Current Upsell $ ]]&gt;=100,"Medium", Table2[[#This Row],[Current Upsell $ ]]&lt;100,"Low")</f>
        <v/>
      </c>
      <c r="K182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4" spans="1:11" x14ac:dyDescent="0.2">
      <c r="A1824">
        <v>100245</v>
      </c>
      <c r="B1824" t="s">
        <v>3</v>
      </c>
      <c r="C1824">
        <v>0</v>
      </c>
      <c r="D1824">
        <v>80</v>
      </c>
      <c r="E1824">
        <f>IF((Table2[[#This Row],[Number of Users]]-Table2[[#This Row],[Licenses Bought]]) &gt; 0,(Table2[[#This Row],[Number of Users]]-Table2[[#This Row],[Licenses Bought]]),0)</f>
        <v>80</v>
      </c>
      <c r="F1824" s="1">
        <v>44287</v>
      </c>
      <c r="G1824">
        <v>0</v>
      </c>
      <c r="H1824" s="4">
        <v>10</v>
      </c>
      <c r="I1824">
        <f xml:space="preserve"> IF(Table2[[#This Row],[Sales Month]]=MAX(Table2[Sales Month]),Table2[[#This Row],[Upsell $ Per Non-Paying User]]*Table2[[#This Row],[Non-Paying Users]],0)</f>
        <v>0</v>
      </c>
      <c r="J1824" s="7" t="str" cm="1">
        <f t="array" ref="J1824">_xlfn.IFS(Table2[[#This Row],[Current Upsell $ ]]=0,"",Table2[[#This Row],[Current Upsell $ ]]&gt;=400,"High",Table2[[#This Row],[Current Upsell $ ]]&gt;=100,"Medium", Table2[[#This Row],[Current Upsell $ ]]&lt;100,"Low")</f>
        <v/>
      </c>
      <c r="K182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5" spans="1:11" x14ac:dyDescent="0.2">
      <c r="A1825">
        <v>100245</v>
      </c>
      <c r="B1825" t="s">
        <v>1</v>
      </c>
      <c r="C1825">
        <v>44</v>
      </c>
      <c r="D1825">
        <v>72</v>
      </c>
      <c r="E1825">
        <f>IF((Table2[[#This Row],[Number of Users]]-Table2[[#This Row],[Licenses Bought]]) &gt; 0,(Table2[[#This Row],[Number of Users]]-Table2[[#This Row],[Licenses Bought]]),0)</f>
        <v>28</v>
      </c>
      <c r="F1825" s="1">
        <v>44317</v>
      </c>
      <c r="G1825">
        <v>1100</v>
      </c>
      <c r="H1825" s="4">
        <v>25</v>
      </c>
      <c r="I1825">
        <f xml:space="preserve"> IF(Table2[[#This Row],[Sales Month]]=MAX(Table2[Sales Month]),Table2[[#This Row],[Upsell $ Per Non-Paying User]]*Table2[[#This Row],[Non-Paying Users]],0)</f>
        <v>0</v>
      </c>
      <c r="J1825" s="7" t="str" cm="1">
        <f t="array" ref="J1825">_xlfn.IFS(Table2[[#This Row],[Current Upsell $ ]]=0,"",Table2[[#This Row],[Current Upsell $ ]]&gt;=400,"High",Table2[[#This Row],[Current Upsell $ ]]&gt;=100,"Medium", Table2[[#This Row],[Current Upsell $ ]]&lt;100,"Low")</f>
        <v/>
      </c>
      <c r="K182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6" spans="1:11" x14ac:dyDescent="0.2">
      <c r="A1826">
        <v>100246</v>
      </c>
      <c r="B1826" t="s">
        <v>3</v>
      </c>
      <c r="C1826">
        <v>0</v>
      </c>
      <c r="D1826">
        <v>42</v>
      </c>
      <c r="E1826">
        <f>IF((Table2[[#This Row],[Number of Users]]-Table2[[#This Row],[Licenses Bought]]) &gt; 0,(Table2[[#This Row],[Number of Users]]-Table2[[#This Row],[Licenses Bought]]),0)</f>
        <v>42</v>
      </c>
      <c r="F1826" s="1">
        <v>44287</v>
      </c>
      <c r="G1826">
        <v>0</v>
      </c>
      <c r="H1826" s="4">
        <v>10</v>
      </c>
      <c r="I1826">
        <f xml:space="preserve"> IF(Table2[[#This Row],[Sales Month]]=MAX(Table2[Sales Month]),Table2[[#This Row],[Upsell $ Per Non-Paying User]]*Table2[[#This Row],[Non-Paying Users]],0)</f>
        <v>0</v>
      </c>
      <c r="J1826" s="7" t="str" cm="1">
        <f t="array" ref="J1826">_xlfn.IFS(Table2[[#This Row],[Current Upsell $ ]]=0,"",Table2[[#This Row],[Current Upsell $ ]]&gt;=400,"High",Table2[[#This Row],[Current Upsell $ ]]&gt;=100,"Medium", Table2[[#This Row],[Current Upsell $ ]]&lt;100,"Low")</f>
        <v/>
      </c>
      <c r="K182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7" spans="1:11" x14ac:dyDescent="0.2">
      <c r="A1827">
        <v>100246</v>
      </c>
      <c r="B1827" t="s">
        <v>0</v>
      </c>
      <c r="C1827">
        <v>32</v>
      </c>
      <c r="D1827">
        <v>53</v>
      </c>
      <c r="E1827">
        <f>IF((Table2[[#This Row],[Number of Users]]-Table2[[#This Row],[Licenses Bought]]) &gt; 0,(Table2[[#This Row],[Number of Users]]-Table2[[#This Row],[Licenses Bought]]),0)</f>
        <v>21</v>
      </c>
      <c r="F1827" s="1">
        <v>44317</v>
      </c>
      <c r="G1827">
        <v>320</v>
      </c>
      <c r="H1827" s="4">
        <v>10</v>
      </c>
      <c r="I1827">
        <f xml:space="preserve"> IF(Table2[[#This Row],[Sales Month]]=MAX(Table2[Sales Month]),Table2[[#This Row],[Upsell $ Per Non-Paying User]]*Table2[[#This Row],[Non-Paying Users]],0)</f>
        <v>0</v>
      </c>
      <c r="J1827" s="7" t="str" cm="1">
        <f t="array" ref="J1827">_xlfn.IFS(Table2[[#This Row],[Current Upsell $ ]]=0,"",Table2[[#This Row],[Current Upsell $ ]]&gt;=400,"High",Table2[[#This Row],[Current Upsell $ ]]&gt;=100,"Medium", Table2[[#This Row],[Current Upsell $ ]]&lt;100,"Low")</f>
        <v/>
      </c>
      <c r="K182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8" spans="1:11" x14ac:dyDescent="0.2">
      <c r="A1828">
        <v>100247</v>
      </c>
      <c r="B1828" t="s">
        <v>3</v>
      </c>
      <c r="C1828">
        <v>0</v>
      </c>
      <c r="D1828">
        <v>43</v>
      </c>
      <c r="E1828">
        <f>IF((Table2[[#This Row],[Number of Users]]-Table2[[#This Row],[Licenses Bought]]) &gt; 0,(Table2[[#This Row],[Number of Users]]-Table2[[#This Row],[Licenses Bought]]),0)</f>
        <v>43</v>
      </c>
      <c r="F1828" s="1">
        <v>44287</v>
      </c>
      <c r="G1828">
        <v>0</v>
      </c>
      <c r="H1828" s="4">
        <v>10</v>
      </c>
      <c r="I1828">
        <f xml:space="preserve"> IF(Table2[[#This Row],[Sales Month]]=MAX(Table2[Sales Month]),Table2[[#This Row],[Upsell $ Per Non-Paying User]]*Table2[[#This Row],[Non-Paying Users]],0)</f>
        <v>0</v>
      </c>
      <c r="J1828" s="7" t="str" cm="1">
        <f t="array" ref="J1828">_xlfn.IFS(Table2[[#This Row],[Current Upsell $ ]]=0,"",Table2[[#This Row],[Current Upsell $ ]]&gt;=400,"High",Table2[[#This Row],[Current Upsell $ ]]&gt;=100,"Medium", Table2[[#This Row],[Current Upsell $ ]]&lt;100,"Low")</f>
        <v/>
      </c>
      <c r="K182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29" spans="1:11" x14ac:dyDescent="0.2">
      <c r="A1829">
        <v>100247</v>
      </c>
      <c r="B1829" t="s">
        <v>0</v>
      </c>
      <c r="C1829">
        <v>11</v>
      </c>
      <c r="D1829">
        <v>38</v>
      </c>
      <c r="E1829">
        <f>IF((Table2[[#This Row],[Number of Users]]-Table2[[#This Row],[Licenses Bought]]) &gt; 0,(Table2[[#This Row],[Number of Users]]-Table2[[#This Row],[Licenses Bought]]),0)</f>
        <v>27</v>
      </c>
      <c r="F1829" s="1">
        <v>44317</v>
      </c>
      <c r="G1829">
        <v>110</v>
      </c>
      <c r="H1829" s="4">
        <v>10</v>
      </c>
      <c r="I1829">
        <f xml:space="preserve"> IF(Table2[[#This Row],[Sales Month]]=MAX(Table2[Sales Month]),Table2[[#This Row],[Upsell $ Per Non-Paying User]]*Table2[[#This Row],[Non-Paying Users]],0)</f>
        <v>0</v>
      </c>
      <c r="J1829" s="7" t="str" cm="1">
        <f t="array" ref="J1829">_xlfn.IFS(Table2[[#This Row],[Current Upsell $ ]]=0,"",Table2[[#This Row],[Current Upsell $ ]]&gt;=400,"High",Table2[[#This Row],[Current Upsell $ ]]&gt;=100,"Medium", Table2[[#This Row],[Current Upsell $ ]]&lt;100,"Low")</f>
        <v/>
      </c>
      <c r="K182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0" spans="1:11" x14ac:dyDescent="0.2">
      <c r="A1830">
        <v>100248</v>
      </c>
      <c r="B1830" t="s">
        <v>3</v>
      </c>
      <c r="C1830">
        <v>0</v>
      </c>
      <c r="D1830">
        <v>38</v>
      </c>
      <c r="E1830">
        <f>IF((Table2[[#This Row],[Number of Users]]-Table2[[#This Row],[Licenses Bought]]) &gt; 0,(Table2[[#This Row],[Number of Users]]-Table2[[#This Row],[Licenses Bought]]),0)</f>
        <v>38</v>
      </c>
      <c r="F1830" s="1">
        <v>44287</v>
      </c>
      <c r="G1830">
        <v>0</v>
      </c>
      <c r="H1830" s="4">
        <v>10</v>
      </c>
      <c r="I1830">
        <f xml:space="preserve"> IF(Table2[[#This Row],[Sales Month]]=MAX(Table2[Sales Month]),Table2[[#This Row],[Upsell $ Per Non-Paying User]]*Table2[[#This Row],[Non-Paying Users]],0)</f>
        <v>0</v>
      </c>
      <c r="J1830" s="7" t="str" cm="1">
        <f t="array" ref="J1830">_xlfn.IFS(Table2[[#This Row],[Current Upsell $ ]]=0,"",Table2[[#This Row],[Current Upsell $ ]]&gt;=400,"High",Table2[[#This Row],[Current Upsell $ ]]&gt;=100,"Medium", Table2[[#This Row],[Current Upsell $ ]]&lt;100,"Low")</f>
        <v/>
      </c>
      <c r="K183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1" spans="1:11" x14ac:dyDescent="0.2">
      <c r="A1831">
        <v>100248</v>
      </c>
      <c r="B1831" t="s">
        <v>0</v>
      </c>
      <c r="C1831">
        <v>13</v>
      </c>
      <c r="D1831">
        <v>36</v>
      </c>
      <c r="E1831">
        <f>IF((Table2[[#This Row],[Number of Users]]-Table2[[#This Row],[Licenses Bought]]) &gt; 0,(Table2[[#This Row],[Number of Users]]-Table2[[#This Row],[Licenses Bought]]),0)</f>
        <v>23</v>
      </c>
      <c r="F1831" s="1">
        <v>44317</v>
      </c>
      <c r="G1831">
        <v>130</v>
      </c>
      <c r="H1831" s="4">
        <v>10</v>
      </c>
      <c r="I1831">
        <f xml:space="preserve"> IF(Table2[[#This Row],[Sales Month]]=MAX(Table2[Sales Month]),Table2[[#This Row],[Upsell $ Per Non-Paying User]]*Table2[[#This Row],[Non-Paying Users]],0)</f>
        <v>0</v>
      </c>
      <c r="J1831" s="7" t="str" cm="1">
        <f t="array" ref="J1831">_xlfn.IFS(Table2[[#This Row],[Current Upsell $ ]]=0,"",Table2[[#This Row],[Current Upsell $ ]]&gt;=400,"High",Table2[[#This Row],[Current Upsell $ ]]&gt;=100,"Medium", Table2[[#This Row],[Current Upsell $ ]]&lt;100,"Low")</f>
        <v/>
      </c>
      <c r="K183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2" spans="1:11" x14ac:dyDescent="0.2">
      <c r="A1832">
        <v>100249</v>
      </c>
      <c r="B1832" t="s">
        <v>3</v>
      </c>
      <c r="C1832">
        <v>0</v>
      </c>
      <c r="D1832">
        <v>39</v>
      </c>
      <c r="E1832">
        <f>IF((Table2[[#This Row],[Number of Users]]-Table2[[#This Row],[Licenses Bought]]) &gt; 0,(Table2[[#This Row],[Number of Users]]-Table2[[#This Row],[Licenses Bought]]),0)</f>
        <v>39</v>
      </c>
      <c r="F1832" s="1">
        <v>44287</v>
      </c>
      <c r="G1832">
        <v>0</v>
      </c>
      <c r="H1832" s="4">
        <v>10</v>
      </c>
      <c r="I1832">
        <f xml:space="preserve"> IF(Table2[[#This Row],[Sales Month]]=MAX(Table2[Sales Month]),Table2[[#This Row],[Upsell $ Per Non-Paying User]]*Table2[[#This Row],[Non-Paying Users]],0)</f>
        <v>0</v>
      </c>
      <c r="J1832" s="7" t="str" cm="1">
        <f t="array" ref="J1832">_xlfn.IFS(Table2[[#This Row],[Current Upsell $ ]]=0,"",Table2[[#This Row],[Current Upsell $ ]]&gt;=400,"High",Table2[[#This Row],[Current Upsell $ ]]&gt;=100,"Medium", Table2[[#This Row],[Current Upsell $ ]]&lt;100,"Low")</f>
        <v/>
      </c>
      <c r="K183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3" spans="1:11" x14ac:dyDescent="0.2">
      <c r="A1833">
        <v>100249</v>
      </c>
      <c r="B1833" t="s">
        <v>1</v>
      </c>
      <c r="C1833">
        <v>17</v>
      </c>
      <c r="D1833">
        <v>44</v>
      </c>
      <c r="E1833">
        <f>IF((Table2[[#This Row],[Number of Users]]-Table2[[#This Row],[Licenses Bought]]) &gt; 0,(Table2[[#This Row],[Number of Users]]-Table2[[#This Row],[Licenses Bought]]),0)</f>
        <v>27</v>
      </c>
      <c r="F1833" s="1">
        <v>44317</v>
      </c>
      <c r="G1833">
        <v>425</v>
      </c>
      <c r="H1833" s="4">
        <v>25</v>
      </c>
      <c r="I1833">
        <f xml:space="preserve"> IF(Table2[[#This Row],[Sales Month]]=MAX(Table2[Sales Month]),Table2[[#This Row],[Upsell $ Per Non-Paying User]]*Table2[[#This Row],[Non-Paying Users]],0)</f>
        <v>0</v>
      </c>
      <c r="J1833" s="7" t="str" cm="1">
        <f t="array" ref="J1833">_xlfn.IFS(Table2[[#This Row],[Current Upsell $ ]]=0,"",Table2[[#This Row],[Current Upsell $ ]]&gt;=400,"High",Table2[[#This Row],[Current Upsell $ ]]&gt;=100,"Medium", Table2[[#This Row],[Current Upsell $ ]]&lt;100,"Low")</f>
        <v/>
      </c>
      <c r="K183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4" spans="1:11" x14ac:dyDescent="0.2">
      <c r="A1834">
        <v>100250</v>
      </c>
      <c r="B1834" t="s">
        <v>3</v>
      </c>
      <c r="C1834">
        <v>0</v>
      </c>
      <c r="D1834">
        <v>33</v>
      </c>
      <c r="E1834">
        <f>IF((Table2[[#This Row],[Number of Users]]-Table2[[#This Row],[Licenses Bought]]) &gt; 0,(Table2[[#This Row],[Number of Users]]-Table2[[#This Row],[Licenses Bought]]),0)</f>
        <v>33</v>
      </c>
      <c r="F1834" s="1">
        <v>44287</v>
      </c>
      <c r="G1834">
        <v>0</v>
      </c>
      <c r="H1834" s="4">
        <v>10</v>
      </c>
      <c r="I1834">
        <f xml:space="preserve"> IF(Table2[[#This Row],[Sales Month]]=MAX(Table2[Sales Month]),Table2[[#This Row],[Upsell $ Per Non-Paying User]]*Table2[[#This Row],[Non-Paying Users]],0)</f>
        <v>0</v>
      </c>
      <c r="J1834" s="7" t="str" cm="1">
        <f t="array" ref="J1834">_xlfn.IFS(Table2[[#This Row],[Current Upsell $ ]]=0,"",Table2[[#This Row],[Current Upsell $ ]]&gt;=400,"High",Table2[[#This Row],[Current Upsell $ ]]&gt;=100,"Medium", Table2[[#This Row],[Current Upsell $ ]]&lt;100,"Low")</f>
        <v/>
      </c>
      <c r="K183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5" spans="1:11" x14ac:dyDescent="0.2">
      <c r="A1835">
        <v>100250</v>
      </c>
      <c r="B1835" t="s">
        <v>1</v>
      </c>
      <c r="C1835">
        <v>7</v>
      </c>
      <c r="D1835">
        <v>30</v>
      </c>
      <c r="E1835">
        <f>IF((Table2[[#This Row],[Number of Users]]-Table2[[#This Row],[Licenses Bought]]) &gt; 0,(Table2[[#This Row],[Number of Users]]-Table2[[#This Row],[Licenses Bought]]),0)</f>
        <v>23</v>
      </c>
      <c r="F1835" s="1">
        <v>44317</v>
      </c>
      <c r="G1835">
        <v>175</v>
      </c>
      <c r="H1835" s="4">
        <v>25</v>
      </c>
      <c r="I1835">
        <f xml:space="preserve"> IF(Table2[[#This Row],[Sales Month]]=MAX(Table2[Sales Month]),Table2[[#This Row],[Upsell $ Per Non-Paying User]]*Table2[[#This Row],[Non-Paying Users]],0)</f>
        <v>0</v>
      </c>
      <c r="J1835" s="7" t="str" cm="1">
        <f t="array" ref="J1835">_xlfn.IFS(Table2[[#This Row],[Current Upsell $ ]]=0,"",Table2[[#This Row],[Current Upsell $ ]]&gt;=400,"High",Table2[[#This Row],[Current Upsell $ ]]&gt;=100,"Medium", Table2[[#This Row],[Current Upsell $ ]]&lt;100,"Low")</f>
        <v/>
      </c>
      <c r="K183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6" spans="1:11" x14ac:dyDescent="0.2">
      <c r="A1836">
        <v>100251</v>
      </c>
      <c r="B1836" t="s">
        <v>3</v>
      </c>
      <c r="C1836">
        <v>0</v>
      </c>
      <c r="D1836">
        <v>34</v>
      </c>
      <c r="E1836">
        <f>IF((Table2[[#This Row],[Number of Users]]-Table2[[#This Row],[Licenses Bought]]) &gt; 0,(Table2[[#This Row],[Number of Users]]-Table2[[#This Row],[Licenses Bought]]),0)</f>
        <v>34</v>
      </c>
      <c r="F1836" s="1">
        <v>44287</v>
      </c>
      <c r="G1836">
        <v>0</v>
      </c>
      <c r="H1836" s="4">
        <v>10</v>
      </c>
      <c r="I1836">
        <f xml:space="preserve"> IF(Table2[[#This Row],[Sales Month]]=MAX(Table2[Sales Month]),Table2[[#This Row],[Upsell $ Per Non-Paying User]]*Table2[[#This Row],[Non-Paying Users]],0)</f>
        <v>0</v>
      </c>
      <c r="J1836" s="7" t="str" cm="1">
        <f t="array" ref="J1836">_xlfn.IFS(Table2[[#This Row],[Current Upsell $ ]]=0,"",Table2[[#This Row],[Current Upsell $ ]]&gt;=400,"High",Table2[[#This Row],[Current Upsell $ ]]&gt;=100,"Medium", Table2[[#This Row],[Current Upsell $ ]]&lt;100,"Low")</f>
        <v/>
      </c>
      <c r="K183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7" spans="1:11" x14ac:dyDescent="0.2">
      <c r="A1837">
        <v>100251</v>
      </c>
      <c r="B1837" t="s">
        <v>0</v>
      </c>
      <c r="C1837">
        <v>9</v>
      </c>
      <c r="D1837">
        <v>28</v>
      </c>
      <c r="E1837">
        <f>IF((Table2[[#This Row],[Number of Users]]-Table2[[#This Row],[Licenses Bought]]) &gt; 0,(Table2[[#This Row],[Number of Users]]-Table2[[#This Row],[Licenses Bought]]),0)</f>
        <v>19</v>
      </c>
      <c r="F1837" s="1">
        <v>44317</v>
      </c>
      <c r="G1837">
        <v>90</v>
      </c>
      <c r="H1837" s="4">
        <v>10</v>
      </c>
      <c r="I1837">
        <f xml:space="preserve"> IF(Table2[[#This Row],[Sales Month]]=MAX(Table2[Sales Month]),Table2[[#This Row],[Upsell $ Per Non-Paying User]]*Table2[[#This Row],[Non-Paying Users]],0)</f>
        <v>0</v>
      </c>
      <c r="J1837" s="7" t="str" cm="1">
        <f t="array" ref="J1837">_xlfn.IFS(Table2[[#This Row],[Current Upsell $ ]]=0,"",Table2[[#This Row],[Current Upsell $ ]]&gt;=400,"High",Table2[[#This Row],[Current Upsell $ ]]&gt;=100,"Medium", Table2[[#This Row],[Current Upsell $ ]]&lt;100,"Low")</f>
        <v/>
      </c>
      <c r="K183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8" spans="1:11" x14ac:dyDescent="0.2">
      <c r="A1838">
        <v>100252</v>
      </c>
      <c r="B1838" t="s">
        <v>3</v>
      </c>
      <c r="C1838">
        <v>0</v>
      </c>
      <c r="D1838">
        <v>27</v>
      </c>
      <c r="E1838">
        <f>IF((Table2[[#This Row],[Number of Users]]-Table2[[#This Row],[Licenses Bought]]) &gt; 0,(Table2[[#This Row],[Number of Users]]-Table2[[#This Row],[Licenses Bought]]),0)</f>
        <v>27</v>
      </c>
      <c r="F1838" s="1">
        <v>44287</v>
      </c>
      <c r="G1838">
        <v>0</v>
      </c>
      <c r="H1838" s="4">
        <v>10</v>
      </c>
      <c r="I1838">
        <f xml:space="preserve"> IF(Table2[[#This Row],[Sales Month]]=MAX(Table2[Sales Month]),Table2[[#This Row],[Upsell $ Per Non-Paying User]]*Table2[[#This Row],[Non-Paying Users]],0)</f>
        <v>0</v>
      </c>
      <c r="J1838" s="7" t="str" cm="1">
        <f t="array" ref="J1838">_xlfn.IFS(Table2[[#This Row],[Current Upsell $ ]]=0,"",Table2[[#This Row],[Current Upsell $ ]]&gt;=400,"High",Table2[[#This Row],[Current Upsell $ ]]&gt;=100,"Medium", Table2[[#This Row],[Current Upsell $ ]]&lt;100,"Low")</f>
        <v/>
      </c>
      <c r="K183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39" spans="1:11" x14ac:dyDescent="0.2">
      <c r="A1839">
        <v>100252</v>
      </c>
      <c r="B1839" t="s">
        <v>0</v>
      </c>
      <c r="C1839">
        <v>6</v>
      </c>
      <c r="D1839">
        <v>24</v>
      </c>
      <c r="E1839">
        <f>IF((Table2[[#This Row],[Number of Users]]-Table2[[#This Row],[Licenses Bought]]) &gt; 0,(Table2[[#This Row],[Number of Users]]-Table2[[#This Row],[Licenses Bought]]),0)</f>
        <v>18</v>
      </c>
      <c r="F1839" s="1">
        <v>44317</v>
      </c>
      <c r="G1839">
        <v>60</v>
      </c>
      <c r="H1839" s="4">
        <v>10</v>
      </c>
      <c r="I1839">
        <f xml:space="preserve"> IF(Table2[[#This Row],[Sales Month]]=MAX(Table2[Sales Month]),Table2[[#This Row],[Upsell $ Per Non-Paying User]]*Table2[[#This Row],[Non-Paying Users]],0)</f>
        <v>0</v>
      </c>
      <c r="J1839" s="7" t="str" cm="1">
        <f t="array" ref="J1839">_xlfn.IFS(Table2[[#This Row],[Current Upsell $ ]]=0,"",Table2[[#This Row],[Current Upsell $ ]]&gt;=400,"High",Table2[[#This Row],[Current Upsell $ ]]&gt;=100,"Medium", Table2[[#This Row],[Current Upsell $ ]]&lt;100,"Low")</f>
        <v/>
      </c>
      <c r="K183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0" spans="1:11" x14ac:dyDescent="0.2">
      <c r="A1840">
        <v>100253</v>
      </c>
      <c r="B1840" t="s">
        <v>3</v>
      </c>
      <c r="C1840">
        <v>0</v>
      </c>
      <c r="D1840">
        <v>17</v>
      </c>
      <c r="E1840">
        <f>IF((Table2[[#This Row],[Number of Users]]-Table2[[#This Row],[Licenses Bought]]) &gt; 0,(Table2[[#This Row],[Number of Users]]-Table2[[#This Row],[Licenses Bought]]),0)</f>
        <v>17</v>
      </c>
      <c r="F1840" s="1">
        <v>44287</v>
      </c>
      <c r="G1840">
        <v>0</v>
      </c>
      <c r="H1840" s="4">
        <v>10</v>
      </c>
      <c r="I1840">
        <f xml:space="preserve"> IF(Table2[[#This Row],[Sales Month]]=MAX(Table2[Sales Month]),Table2[[#This Row],[Upsell $ Per Non-Paying User]]*Table2[[#This Row],[Non-Paying Users]],0)</f>
        <v>0</v>
      </c>
      <c r="J1840" s="7" t="str" cm="1">
        <f t="array" ref="J1840">_xlfn.IFS(Table2[[#This Row],[Current Upsell $ ]]=0,"",Table2[[#This Row],[Current Upsell $ ]]&gt;=400,"High",Table2[[#This Row],[Current Upsell $ ]]&gt;=100,"Medium", Table2[[#This Row],[Current Upsell $ ]]&lt;100,"Low")</f>
        <v/>
      </c>
      <c r="K184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1" spans="1:11" x14ac:dyDescent="0.2">
      <c r="A1841">
        <v>100253</v>
      </c>
      <c r="B1841" t="s">
        <v>3</v>
      </c>
      <c r="C1841">
        <v>0</v>
      </c>
      <c r="D1841">
        <v>17</v>
      </c>
      <c r="E1841">
        <f>IF((Table2[[#This Row],[Number of Users]]-Table2[[#This Row],[Licenses Bought]]) &gt; 0,(Table2[[#This Row],[Number of Users]]-Table2[[#This Row],[Licenses Bought]]),0)</f>
        <v>17</v>
      </c>
      <c r="F1841" s="1">
        <v>44317</v>
      </c>
      <c r="G1841">
        <v>0</v>
      </c>
      <c r="H1841" s="4">
        <v>10</v>
      </c>
      <c r="I1841">
        <f xml:space="preserve"> IF(Table2[[#This Row],[Sales Month]]=MAX(Table2[Sales Month]),Table2[[#This Row],[Upsell $ Per Non-Paying User]]*Table2[[#This Row],[Non-Paying Users]],0)</f>
        <v>0</v>
      </c>
      <c r="J1841" s="7" t="str" cm="1">
        <f t="array" ref="J1841">_xlfn.IFS(Table2[[#This Row],[Current Upsell $ ]]=0,"",Table2[[#This Row],[Current Upsell $ ]]&gt;=400,"High",Table2[[#This Row],[Current Upsell $ ]]&gt;=100,"Medium", Table2[[#This Row],[Current Upsell $ ]]&lt;100,"Low")</f>
        <v/>
      </c>
      <c r="K184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2" spans="1:11" x14ac:dyDescent="0.2">
      <c r="A1842">
        <v>100254</v>
      </c>
      <c r="B1842" t="s">
        <v>3</v>
      </c>
      <c r="C1842">
        <v>0</v>
      </c>
      <c r="D1842">
        <v>18</v>
      </c>
      <c r="E1842">
        <f>IF((Table2[[#This Row],[Number of Users]]-Table2[[#This Row],[Licenses Bought]]) &gt; 0,(Table2[[#This Row],[Number of Users]]-Table2[[#This Row],[Licenses Bought]]),0)</f>
        <v>18</v>
      </c>
      <c r="F1842" s="1">
        <v>44287</v>
      </c>
      <c r="G1842">
        <v>0</v>
      </c>
      <c r="H1842" s="4">
        <v>10</v>
      </c>
      <c r="I1842">
        <f xml:space="preserve"> IF(Table2[[#This Row],[Sales Month]]=MAX(Table2[Sales Month]),Table2[[#This Row],[Upsell $ Per Non-Paying User]]*Table2[[#This Row],[Non-Paying Users]],0)</f>
        <v>0</v>
      </c>
      <c r="J1842" s="7" t="str" cm="1">
        <f t="array" ref="J1842">_xlfn.IFS(Table2[[#This Row],[Current Upsell $ ]]=0,"",Table2[[#This Row],[Current Upsell $ ]]&gt;=400,"High",Table2[[#This Row],[Current Upsell $ ]]&gt;=100,"Medium", Table2[[#This Row],[Current Upsell $ ]]&lt;100,"Low")</f>
        <v/>
      </c>
      <c r="K184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3" spans="1:11" x14ac:dyDescent="0.2">
      <c r="A1843">
        <v>100254</v>
      </c>
      <c r="B1843" t="s">
        <v>0</v>
      </c>
      <c r="C1843">
        <v>7</v>
      </c>
      <c r="D1843">
        <v>16</v>
      </c>
      <c r="E1843">
        <f>IF((Table2[[#This Row],[Number of Users]]-Table2[[#This Row],[Licenses Bought]]) &gt; 0,(Table2[[#This Row],[Number of Users]]-Table2[[#This Row],[Licenses Bought]]),0)</f>
        <v>9</v>
      </c>
      <c r="F1843" s="1">
        <v>44317</v>
      </c>
      <c r="G1843">
        <v>70</v>
      </c>
      <c r="H1843" s="4">
        <v>10</v>
      </c>
      <c r="I1843">
        <f xml:space="preserve"> IF(Table2[[#This Row],[Sales Month]]=MAX(Table2[Sales Month]),Table2[[#This Row],[Upsell $ Per Non-Paying User]]*Table2[[#This Row],[Non-Paying Users]],0)</f>
        <v>0</v>
      </c>
      <c r="J1843" s="7" t="str" cm="1">
        <f t="array" ref="J1843">_xlfn.IFS(Table2[[#This Row],[Current Upsell $ ]]=0,"",Table2[[#This Row],[Current Upsell $ ]]&gt;=400,"High",Table2[[#This Row],[Current Upsell $ ]]&gt;=100,"Medium", Table2[[#This Row],[Current Upsell $ ]]&lt;100,"Low")</f>
        <v/>
      </c>
      <c r="K184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4" spans="1:11" x14ac:dyDescent="0.2">
      <c r="A1844">
        <v>100255</v>
      </c>
      <c r="B1844" t="s">
        <v>3</v>
      </c>
      <c r="C1844">
        <v>0</v>
      </c>
      <c r="D1844">
        <v>15</v>
      </c>
      <c r="E1844">
        <f>IF((Table2[[#This Row],[Number of Users]]-Table2[[#This Row],[Licenses Bought]]) &gt; 0,(Table2[[#This Row],[Number of Users]]-Table2[[#This Row],[Licenses Bought]]),0)</f>
        <v>15</v>
      </c>
      <c r="F1844" s="1">
        <v>44287</v>
      </c>
      <c r="G1844">
        <v>0</v>
      </c>
      <c r="H1844" s="4">
        <v>10</v>
      </c>
      <c r="I1844">
        <f xml:space="preserve"> IF(Table2[[#This Row],[Sales Month]]=MAX(Table2[Sales Month]),Table2[[#This Row],[Upsell $ Per Non-Paying User]]*Table2[[#This Row],[Non-Paying Users]],0)</f>
        <v>0</v>
      </c>
      <c r="J1844" s="7" t="str" cm="1">
        <f t="array" ref="J1844">_xlfn.IFS(Table2[[#This Row],[Current Upsell $ ]]=0,"",Table2[[#This Row],[Current Upsell $ ]]&gt;=400,"High",Table2[[#This Row],[Current Upsell $ ]]&gt;=100,"Medium", Table2[[#This Row],[Current Upsell $ ]]&lt;100,"Low")</f>
        <v/>
      </c>
      <c r="K184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5" spans="1:11" x14ac:dyDescent="0.2">
      <c r="A1845">
        <v>100255</v>
      </c>
      <c r="B1845" t="s">
        <v>1</v>
      </c>
      <c r="C1845">
        <v>3</v>
      </c>
      <c r="D1845">
        <v>14</v>
      </c>
      <c r="E1845">
        <f>IF((Table2[[#This Row],[Number of Users]]-Table2[[#This Row],[Licenses Bought]]) &gt; 0,(Table2[[#This Row],[Number of Users]]-Table2[[#This Row],[Licenses Bought]]),0)</f>
        <v>11</v>
      </c>
      <c r="F1845" s="1">
        <v>44317</v>
      </c>
      <c r="G1845">
        <v>75</v>
      </c>
      <c r="H1845" s="4">
        <v>25</v>
      </c>
      <c r="I1845">
        <f xml:space="preserve"> IF(Table2[[#This Row],[Sales Month]]=MAX(Table2[Sales Month]),Table2[[#This Row],[Upsell $ Per Non-Paying User]]*Table2[[#This Row],[Non-Paying Users]],0)</f>
        <v>0</v>
      </c>
      <c r="J1845" s="7" t="str" cm="1">
        <f t="array" ref="J1845">_xlfn.IFS(Table2[[#This Row],[Current Upsell $ ]]=0,"",Table2[[#This Row],[Current Upsell $ ]]&gt;=400,"High",Table2[[#This Row],[Current Upsell $ ]]&gt;=100,"Medium", Table2[[#This Row],[Current Upsell $ ]]&lt;100,"Low")</f>
        <v/>
      </c>
      <c r="K184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6" spans="1:11" x14ac:dyDescent="0.2">
      <c r="A1846">
        <v>100256</v>
      </c>
      <c r="B1846" t="s">
        <v>3</v>
      </c>
      <c r="C1846">
        <v>0</v>
      </c>
      <c r="D1846">
        <v>12</v>
      </c>
      <c r="E1846">
        <f>IF((Table2[[#This Row],[Number of Users]]-Table2[[#This Row],[Licenses Bought]]) &gt; 0,(Table2[[#This Row],[Number of Users]]-Table2[[#This Row],[Licenses Bought]]),0)</f>
        <v>12</v>
      </c>
      <c r="F1846" s="1">
        <v>44287</v>
      </c>
      <c r="G1846">
        <v>0</v>
      </c>
      <c r="H1846" s="4">
        <v>10</v>
      </c>
      <c r="I1846">
        <f xml:space="preserve"> IF(Table2[[#This Row],[Sales Month]]=MAX(Table2[Sales Month]),Table2[[#This Row],[Upsell $ Per Non-Paying User]]*Table2[[#This Row],[Non-Paying Users]],0)</f>
        <v>0</v>
      </c>
      <c r="J1846" s="7" t="str" cm="1">
        <f t="array" ref="J1846">_xlfn.IFS(Table2[[#This Row],[Current Upsell $ ]]=0,"",Table2[[#This Row],[Current Upsell $ ]]&gt;=400,"High",Table2[[#This Row],[Current Upsell $ ]]&gt;=100,"Medium", Table2[[#This Row],[Current Upsell $ ]]&lt;100,"Low")</f>
        <v/>
      </c>
      <c r="K184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7" spans="1:11" x14ac:dyDescent="0.2">
      <c r="A1847">
        <v>100256</v>
      </c>
      <c r="B1847" t="s">
        <v>3</v>
      </c>
      <c r="C1847">
        <v>0</v>
      </c>
      <c r="D1847">
        <v>13</v>
      </c>
      <c r="E1847">
        <f>IF((Table2[[#This Row],[Number of Users]]-Table2[[#This Row],[Licenses Bought]]) &gt; 0,(Table2[[#This Row],[Number of Users]]-Table2[[#This Row],[Licenses Bought]]),0)</f>
        <v>13</v>
      </c>
      <c r="F1847" s="1">
        <v>44317</v>
      </c>
      <c r="G1847">
        <v>0</v>
      </c>
      <c r="H1847" s="4">
        <v>10</v>
      </c>
      <c r="I1847">
        <f xml:space="preserve"> IF(Table2[[#This Row],[Sales Month]]=MAX(Table2[Sales Month]),Table2[[#This Row],[Upsell $ Per Non-Paying User]]*Table2[[#This Row],[Non-Paying Users]],0)</f>
        <v>0</v>
      </c>
      <c r="J1847" s="7" t="str" cm="1">
        <f t="array" ref="J1847">_xlfn.IFS(Table2[[#This Row],[Current Upsell $ ]]=0,"",Table2[[#This Row],[Current Upsell $ ]]&gt;=400,"High",Table2[[#This Row],[Current Upsell $ ]]&gt;=100,"Medium", Table2[[#This Row],[Current Upsell $ ]]&lt;100,"Low")</f>
        <v/>
      </c>
      <c r="K184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8" spans="1:11" x14ac:dyDescent="0.2">
      <c r="A1848">
        <v>100257</v>
      </c>
      <c r="B1848" t="s">
        <v>3</v>
      </c>
      <c r="C1848">
        <v>0</v>
      </c>
      <c r="D1848">
        <v>12</v>
      </c>
      <c r="E1848">
        <f>IF((Table2[[#This Row],[Number of Users]]-Table2[[#This Row],[Licenses Bought]]) &gt; 0,(Table2[[#This Row],[Number of Users]]-Table2[[#This Row],[Licenses Bought]]),0)</f>
        <v>12</v>
      </c>
      <c r="F1848" s="1">
        <v>44287</v>
      </c>
      <c r="G1848">
        <v>0</v>
      </c>
      <c r="H1848" s="4">
        <v>10</v>
      </c>
      <c r="I1848">
        <f xml:space="preserve"> IF(Table2[[#This Row],[Sales Month]]=MAX(Table2[Sales Month]),Table2[[#This Row],[Upsell $ Per Non-Paying User]]*Table2[[#This Row],[Non-Paying Users]],0)</f>
        <v>0</v>
      </c>
      <c r="J1848" s="7" t="str" cm="1">
        <f t="array" ref="J1848">_xlfn.IFS(Table2[[#This Row],[Current Upsell $ ]]=0,"",Table2[[#This Row],[Current Upsell $ ]]&gt;=400,"High",Table2[[#This Row],[Current Upsell $ ]]&gt;=100,"Medium", Table2[[#This Row],[Current Upsell $ ]]&lt;100,"Low")</f>
        <v/>
      </c>
      <c r="K184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49" spans="1:11" x14ac:dyDescent="0.2">
      <c r="A1849">
        <v>100257</v>
      </c>
      <c r="B1849" t="s">
        <v>0</v>
      </c>
      <c r="C1849">
        <v>7</v>
      </c>
      <c r="D1849">
        <v>12</v>
      </c>
      <c r="E1849">
        <f>IF((Table2[[#This Row],[Number of Users]]-Table2[[#This Row],[Licenses Bought]]) &gt; 0,(Table2[[#This Row],[Number of Users]]-Table2[[#This Row],[Licenses Bought]]),0)</f>
        <v>5</v>
      </c>
      <c r="F1849" s="1">
        <v>44317</v>
      </c>
      <c r="G1849">
        <v>70</v>
      </c>
      <c r="H1849" s="4">
        <v>10</v>
      </c>
      <c r="I1849">
        <f xml:space="preserve"> IF(Table2[[#This Row],[Sales Month]]=MAX(Table2[Sales Month]),Table2[[#This Row],[Upsell $ Per Non-Paying User]]*Table2[[#This Row],[Non-Paying Users]],0)</f>
        <v>0</v>
      </c>
      <c r="J1849" s="7" t="str" cm="1">
        <f t="array" ref="J1849">_xlfn.IFS(Table2[[#This Row],[Current Upsell $ ]]=0,"",Table2[[#This Row],[Current Upsell $ ]]&gt;=400,"High",Table2[[#This Row],[Current Upsell $ ]]&gt;=100,"Medium", Table2[[#This Row],[Current Upsell $ ]]&lt;100,"Low")</f>
        <v/>
      </c>
      <c r="K184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0" spans="1:11" x14ac:dyDescent="0.2">
      <c r="A1850">
        <v>100258</v>
      </c>
      <c r="B1850" t="s">
        <v>3</v>
      </c>
      <c r="C1850">
        <v>0</v>
      </c>
      <c r="D1850">
        <v>11</v>
      </c>
      <c r="E1850">
        <f>IF((Table2[[#This Row],[Number of Users]]-Table2[[#This Row],[Licenses Bought]]) &gt; 0,(Table2[[#This Row],[Number of Users]]-Table2[[#This Row],[Licenses Bought]]),0)</f>
        <v>11</v>
      </c>
      <c r="F1850" s="1">
        <v>44287</v>
      </c>
      <c r="G1850">
        <v>0</v>
      </c>
      <c r="H1850" s="4">
        <v>10</v>
      </c>
      <c r="I1850">
        <f xml:space="preserve"> IF(Table2[[#This Row],[Sales Month]]=MAX(Table2[Sales Month]),Table2[[#This Row],[Upsell $ Per Non-Paying User]]*Table2[[#This Row],[Non-Paying Users]],0)</f>
        <v>0</v>
      </c>
      <c r="J1850" s="7" t="str" cm="1">
        <f t="array" ref="J1850">_xlfn.IFS(Table2[[#This Row],[Current Upsell $ ]]=0,"",Table2[[#This Row],[Current Upsell $ ]]&gt;=400,"High",Table2[[#This Row],[Current Upsell $ ]]&gt;=100,"Medium", Table2[[#This Row],[Current Upsell $ ]]&lt;100,"Low")</f>
        <v/>
      </c>
      <c r="K185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1" spans="1:11" x14ac:dyDescent="0.2">
      <c r="A1851">
        <v>100258</v>
      </c>
      <c r="B1851" t="s">
        <v>1</v>
      </c>
      <c r="C1851">
        <v>3</v>
      </c>
      <c r="D1851">
        <v>14</v>
      </c>
      <c r="E1851">
        <f>IF((Table2[[#This Row],[Number of Users]]-Table2[[#This Row],[Licenses Bought]]) &gt; 0,(Table2[[#This Row],[Number of Users]]-Table2[[#This Row],[Licenses Bought]]),0)</f>
        <v>11</v>
      </c>
      <c r="F1851" s="1">
        <v>44317</v>
      </c>
      <c r="G1851">
        <v>75</v>
      </c>
      <c r="H1851" s="4">
        <v>25</v>
      </c>
      <c r="I1851">
        <f xml:space="preserve"> IF(Table2[[#This Row],[Sales Month]]=MAX(Table2[Sales Month]),Table2[[#This Row],[Upsell $ Per Non-Paying User]]*Table2[[#This Row],[Non-Paying Users]],0)</f>
        <v>0</v>
      </c>
      <c r="J1851" s="7" t="str" cm="1">
        <f t="array" ref="J1851">_xlfn.IFS(Table2[[#This Row],[Current Upsell $ ]]=0,"",Table2[[#This Row],[Current Upsell $ ]]&gt;=400,"High",Table2[[#This Row],[Current Upsell $ ]]&gt;=100,"Medium", Table2[[#This Row],[Current Upsell $ ]]&lt;100,"Low")</f>
        <v/>
      </c>
      <c r="K185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2" spans="1:11" x14ac:dyDescent="0.2">
      <c r="A1852">
        <v>100259</v>
      </c>
      <c r="B1852" t="s">
        <v>3</v>
      </c>
      <c r="C1852">
        <v>0</v>
      </c>
      <c r="D1852">
        <v>11</v>
      </c>
      <c r="E1852">
        <f>IF((Table2[[#This Row],[Number of Users]]-Table2[[#This Row],[Licenses Bought]]) &gt; 0,(Table2[[#This Row],[Number of Users]]-Table2[[#This Row],[Licenses Bought]]),0)</f>
        <v>11</v>
      </c>
      <c r="F1852" s="1">
        <v>44287</v>
      </c>
      <c r="G1852">
        <v>0</v>
      </c>
      <c r="H1852" s="4">
        <v>10</v>
      </c>
      <c r="I1852">
        <f xml:space="preserve"> IF(Table2[[#This Row],[Sales Month]]=MAX(Table2[Sales Month]),Table2[[#This Row],[Upsell $ Per Non-Paying User]]*Table2[[#This Row],[Non-Paying Users]],0)</f>
        <v>0</v>
      </c>
      <c r="J1852" s="7" t="str" cm="1">
        <f t="array" ref="J1852">_xlfn.IFS(Table2[[#This Row],[Current Upsell $ ]]=0,"",Table2[[#This Row],[Current Upsell $ ]]&gt;=400,"High",Table2[[#This Row],[Current Upsell $ ]]&gt;=100,"Medium", Table2[[#This Row],[Current Upsell $ ]]&lt;100,"Low")</f>
        <v/>
      </c>
      <c r="K185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3" spans="1:11" x14ac:dyDescent="0.2">
      <c r="A1853">
        <v>100259</v>
      </c>
      <c r="B1853" t="s">
        <v>1</v>
      </c>
      <c r="C1853">
        <v>4</v>
      </c>
      <c r="D1853">
        <v>11</v>
      </c>
      <c r="E1853">
        <f>IF((Table2[[#This Row],[Number of Users]]-Table2[[#This Row],[Licenses Bought]]) &gt; 0,(Table2[[#This Row],[Number of Users]]-Table2[[#This Row],[Licenses Bought]]),0)</f>
        <v>7</v>
      </c>
      <c r="F1853" s="1">
        <v>44317</v>
      </c>
      <c r="G1853">
        <v>100</v>
      </c>
      <c r="H1853" s="4">
        <v>25</v>
      </c>
      <c r="I1853">
        <f xml:space="preserve"> IF(Table2[[#This Row],[Sales Month]]=MAX(Table2[Sales Month]),Table2[[#This Row],[Upsell $ Per Non-Paying User]]*Table2[[#This Row],[Non-Paying Users]],0)</f>
        <v>0</v>
      </c>
      <c r="J1853" s="7" t="str" cm="1">
        <f t="array" ref="J1853">_xlfn.IFS(Table2[[#This Row],[Current Upsell $ ]]=0,"",Table2[[#This Row],[Current Upsell $ ]]&gt;=400,"High",Table2[[#This Row],[Current Upsell $ ]]&gt;=100,"Medium", Table2[[#This Row],[Current Upsell $ ]]&lt;100,"Low")</f>
        <v/>
      </c>
      <c r="K185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4" spans="1:11" x14ac:dyDescent="0.2">
      <c r="A1854">
        <v>100260</v>
      </c>
      <c r="B1854" t="s">
        <v>3</v>
      </c>
      <c r="C1854">
        <v>0</v>
      </c>
      <c r="D1854">
        <v>9</v>
      </c>
      <c r="E1854">
        <f>IF((Table2[[#This Row],[Number of Users]]-Table2[[#This Row],[Licenses Bought]]) &gt; 0,(Table2[[#This Row],[Number of Users]]-Table2[[#This Row],[Licenses Bought]]),0)</f>
        <v>9</v>
      </c>
      <c r="F1854" s="1">
        <v>44287</v>
      </c>
      <c r="G1854">
        <v>0</v>
      </c>
      <c r="H1854" s="4">
        <v>10</v>
      </c>
      <c r="I1854">
        <f xml:space="preserve"> IF(Table2[[#This Row],[Sales Month]]=MAX(Table2[Sales Month]),Table2[[#This Row],[Upsell $ Per Non-Paying User]]*Table2[[#This Row],[Non-Paying Users]],0)</f>
        <v>0</v>
      </c>
      <c r="J1854" s="7" t="str" cm="1">
        <f t="array" ref="J1854">_xlfn.IFS(Table2[[#This Row],[Current Upsell $ ]]=0,"",Table2[[#This Row],[Current Upsell $ ]]&gt;=400,"High",Table2[[#This Row],[Current Upsell $ ]]&gt;=100,"Medium", Table2[[#This Row],[Current Upsell $ ]]&lt;100,"Low")</f>
        <v/>
      </c>
      <c r="K185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5" spans="1:11" x14ac:dyDescent="0.2">
      <c r="A1855">
        <v>100260</v>
      </c>
      <c r="B1855" t="s">
        <v>3</v>
      </c>
      <c r="C1855">
        <v>0</v>
      </c>
      <c r="D1855">
        <v>6</v>
      </c>
      <c r="E1855">
        <f>IF((Table2[[#This Row],[Number of Users]]-Table2[[#This Row],[Licenses Bought]]) &gt; 0,(Table2[[#This Row],[Number of Users]]-Table2[[#This Row],[Licenses Bought]]),0)</f>
        <v>6</v>
      </c>
      <c r="F1855" s="1">
        <v>44317</v>
      </c>
      <c r="G1855">
        <v>0</v>
      </c>
      <c r="H1855" s="4">
        <v>10</v>
      </c>
      <c r="I1855">
        <f xml:space="preserve"> IF(Table2[[#This Row],[Sales Month]]=MAX(Table2[Sales Month]),Table2[[#This Row],[Upsell $ Per Non-Paying User]]*Table2[[#This Row],[Non-Paying Users]],0)</f>
        <v>0</v>
      </c>
      <c r="J1855" s="7" t="str" cm="1">
        <f t="array" ref="J1855">_xlfn.IFS(Table2[[#This Row],[Current Upsell $ ]]=0,"",Table2[[#This Row],[Current Upsell $ ]]&gt;=400,"High",Table2[[#This Row],[Current Upsell $ ]]&gt;=100,"Medium", Table2[[#This Row],[Current Upsell $ ]]&lt;100,"Low")</f>
        <v/>
      </c>
      <c r="K185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6" spans="1:11" x14ac:dyDescent="0.2">
      <c r="A1856">
        <v>100261</v>
      </c>
      <c r="B1856" t="s">
        <v>3</v>
      </c>
      <c r="C1856">
        <v>0</v>
      </c>
      <c r="D1856">
        <v>6</v>
      </c>
      <c r="E1856">
        <f>IF((Table2[[#This Row],[Number of Users]]-Table2[[#This Row],[Licenses Bought]]) &gt; 0,(Table2[[#This Row],[Number of Users]]-Table2[[#This Row],[Licenses Bought]]),0)</f>
        <v>6</v>
      </c>
      <c r="F1856" s="1">
        <v>44287</v>
      </c>
      <c r="G1856">
        <v>0</v>
      </c>
      <c r="H1856" s="4">
        <v>10</v>
      </c>
      <c r="I1856">
        <f xml:space="preserve"> IF(Table2[[#This Row],[Sales Month]]=MAX(Table2[Sales Month]),Table2[[#This Row],[Upsell $ Per Non-Paying User]]*Table2[[#This Row],[Non-Paying Users]],0)</f>
        <v>0</v>
      </c>
      <c r="J1856" s="7" t="str" cm="1">
        <f t="array" ref="J1856">_xlfn.IFS(Table2[[#This Row],[Current Upsell $ ]]=0,"",Table2[[#This Row],[Current Upsell $ ]]&gt;=400,"High",Table2[[#This Row],[Current Upsell $ ]]&gt;=100,"Medium", Table2[[#This Row],[Current Upsell $ ]]&lt;100,"Low")</f>
        <v/>
      </c>
      <c r="K185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7" spans="1:11" x14ac:dyDescent="0.2">
      <c r="A1857">
        <v>100261</v>
      </c>
      <c r="B1857" t="s">
        <v>0</v>
      </c>
      <c r="C1857">
        <v>2</v>
      </c>
      <c r="D1857">
        <v>4</v>
      </c>
      <c r="E1857">
        <f>IF((Table2[[#This Row],[Number of Users]]-Table2[[#This Row],[Licenses Bought]]) &gt; 0,(Table2[[#This Row],[Number of Users]]-Table2[[#This Row],[Licenses Bought]]),0)</f>
        <v>2</v>
      </c>
      <c r="F1857" s="1">
        <v>44317</v>
      </c>
      <c r="G1857">
        <v>20</v>
      </c>
      <c r="H1857" s="4">
        <v>10</v>
      </c>
      <c r="I1857">
        <f xml:space="preserve"> IF(Table2[[#This Row],[Sales Month]]=MAX(Table2[Sales Month]),Table2[[#This Row],[Upsell $ Per Non-Paying User]]*Table2[[#This Row],[Non-Paying Users]],0)</f>
        <v>0</v>
      </c>
      <c r="J1857" s="7" t="str" cm="1">
        <f t="array" ref="J1857">_xlfn.IFS(Table2[[#This Row],[Current Upsell $ ]]=0,"",Table2[[#This Row],[Current Upsell $ ]]&gt;=400,"High",Table2[[#This Row],[Current Upsell $ ]]&gt;=100,"Medium", Table2[[#This Row],[Current Upsell $ ]]&lt;100,"Low")</f>
        <v/>
      </c>
      <c r="K185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8" spans="1:11" x14ac:dyDescent="0.2">
      <c r="A1858">
        <v>100262</v>
      </c>
      <c r="B1858" t="s">
        <v>3</v>
      </c>
      <c r="C1858">
        <v>0</v>
      </c>
      <c r="D1858">
        <v>3</v>
      </c>
      <c r="E1858">
        <f>IF((Table2[[#This Row],[Number of Users]]-Table2[[#This Row],[Licenses Bought]]) &gt; 0,(Table2[[#This Row],[Number of Users]]-Table2[[#This Row],[Licenses Bought]]),0)</f>
        <v>3</v>
      </c>
      <c r="F1858" s="1">
        <v>44287</v>
      </c>
      <c r="G1858">
        <v>0</v>
      </c>
      <c r="H1858" s="4">
        <v>10</v>
      </c>
      <c r="I1858">
        <f xml:space="preserve"> IF(Table2[[#This Row],[Sales Month]]=MAX(Table2[Sales Month]),Table2[[#This Row],[Upsell $ Per Non-Paying User]]*Table2[[#This Row],[Non-Paying Users]],0)</f>
        <v>0</v>
      </c>
      <c r="J1858" s="7" t="str" cm="1">
        <f t="array" ref="J1858">_xlfn.IFS(Table2[[#This Row],[Current Upsell $ ]]=0,"",Table2[[#This Row],[Current Upsell $ ]]&gt;=400,"High",Table2[[#This Row],[Current Upsell $ ]]&gt;=100,"Medium", Table2[[#This Row],[Current Upsell $ ]]&lt;100,"Low")</f>
        <v/>
      </c>
      <c r="K185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59" spans="1:11" x14ac:dyDescent="0.2">
      <c r="A1859">
        <v>100262</v>
      </c>
      <c r="B1859" t="s">
        <v>0</v>
      </c>
      <c r="C1859">
        <v>1</v>
      </c>
      <c r="D1859">
        <v>3</v>
      </c>
      <c r="E1859">
        <f>IF((Table2[[#This Row],[Number of Users]]-Table2[[#This Row],[Licenses Bought]]) &gt; 0,(Table2[[#This Row],[Number of Users]]-Table2[[#This Row],[Licenses Bought]]),0)</f>
        <v>2</v>
      </c>
      <c r="F1859" s="1">
        <v>44317</v>
      </c>
      <c r="G1859">
        <v>10</v>
      </c>
      <c r="H1859" s="4">
        <v>10</v>
      </c>
      <c r="I1859">
        <f xml:space="preserve"> IF(Table2[[#This Row],[Sales Month]]=MAX(Table2[Sales Month]),Table2[[#This Row],[Upsell $ Per Non-Paying User]]*Table2[[#This Row],[Non-Paying Users]],0)</f>
        <v>0</v>
      </c>
      <c r="J1859" s="7" t="str" cm="1">
        <f t="array" ref="J1859">_xlfn.IFS(Table2[[#This Row],[Current Upsell $ ]]=0,"",Table2[[#This Row],[Current Upsell $ ]]&gt;=400,"High",Table2[[#This Row],[Current Upsell $ ]]&gt;=100,"Medium", Table2[[#This Row],[Current Upsell $ ]]&lt;100,"Low")</f>
        <v/>
      </c>
      <c r="K185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0" spans="1:11" x14ac:dyDescent="0.2">
      <c r="A1860">
        <v>100263</v>
      </c>
      <c r="B1860" t="s">
        <v>3</v>
      </c>
      <c r="C1860">
        <v>0</v>
      </c>
      <c r="D1860">
        <v>3</v>
      </c>
      <c r="E1860">
        <f>IF((Table2[[#This Row],[Number of Users]]-Table2[[#This Row],[Licenses Bought]]) &gt; 0,(Table2[[#This Row],[Number of Users]]-Table2[[#This Row],[Licenses Bought]]),0)</f>
        <v>3</v>
      </c>
      <c r="F1860" s="1">
        <v>44287</v>
      </c>
      <c r="G1860">
        <v>0</v>
      </c>
      <c r="H1860" s="4">
        <v>10</v>
      </c>
      <c r="I1860">
        <f xml:space="preserve"> IF(Table2[[#This Row],[Sales Month]]=MAX(Table2[Sales Month]),Table2[[#This Row],[Upsell $ Per Non-Paying User]]*Table2[[#This Row],[Non-Paying Users]],0)</f>
        <v>0</v>
      </c>
      <c r="J1860" s="7" t="str" cm="1">
        <f t="array" ref="J1860">_xlfn.IFS(Table2[[#This Row],[Current Upsell $ ]]=0,"",Table2[[#This Row],[Current Upsell $ ]]&gt;=400,"High",Table2[[#This Row],[Current Upsell $ ]]&gt;=100,"Medium", Table2[[#This Row],[Current Upsell $ ]]&lt;100,"Low")</f>
        <v/>
      </c>
      <c r="K186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1" spans="1:11" x14ac:dyDescent="0.2">
      <c r="A1861">
        <v>100263</v>
      </c>
      <c r="B1861" t="s">
        <v>3</v>
      </c>
      <c r="C1861">
        <v>0</v>
      </c>
      <c r="D1861">
        <v>4</v>
      </c>
      <c r="E1861">
        <f>IF((Table2[[#This Row],[Number of Users]]-Table2[[#This Row],[Licenses Bought]]) &gt; 0,(Table2[[#This Row],[Number of Users]]-Table2[[#This Row],[Licenses Bought]]),0)</f>
        <v>4</v>
      </c>
      <c r="F1861" s="1">
        <v>44317</v>
      </c>
      <c r="G1861">
        <v>0</v>
      </c>
      <c r="H1861" s="4">
        <v>10</v>
      </c>
      <c r="I1861">
        <f xml:space="preserve"> IF(Table2[[#This Row],[Sales Month]]=MAX(Table2[Sales Month]),Table2[[#This Row],[Upsell $ Per Non-Paying User]]*Table2[[#This Row],[Non-Paying Users]],0)</f>
        <v>0</v>
      </c>
      <c r="J1861" s="7" t="str" cm="1">
        <f t="array" ref="J1861">_xlfn.IFS(Table2[[#This Row],[Current Upsell $ ]]=0,"",Table2[[#This Row],[Current Upsell $ ]]&gt;=400,"High",Table2[[#This Row],[Current Upsell $ ]]&gt;=100,"Medium", Table2[[#This Row],[Current Upsell $ ]]&lt;100,"Low")</f>
        <v/>
      </c>
      <c r="K186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2" spans="1:11" x14ac:dyDescent="0.2">
      <c r="A1862">
        <v>100264</v>
      </c>
      <c r="B1862" t="s">
        <v>3</v>
      </c>
      <c r="C1862">
        <v>0</v>
      </c>
      <c r="D1862">
        <v>2</v>
      </c>
      <c r="E1862">
        <f>IF((Table2[[#This Row],[Number of Users]]-Table2[[#This Row],[Licenses Bought]]) &gt; 0,(Table2[[#This Row],[Number of Users]]-Table2[[#This Row],[Licenses Bought]]),0)</f>
        <v>2</v>
      </c>
      <c r="F1862" s="1">
        <v>44287</v>
      </c>
      <c r="G1862">
        <v>0</v>
      </c>
      <c r="H1862" s="4">
        <v>10</v>
      </c>
      <c r="I1862">
        <f xml:space="preserve"> IF(Table2[[#This Row],[Sales Month]]=MAX(Table2[Sales Month]),Table2[[#This Row],[Upsell $ Per Non-Paying User]]*Table2[[#This Row],[Non-Paying Users]],0)</f>
        <v>0</v>
      </c>
      <c r="J1862" s="7" t="str" cm="1">
        <f t="array" ref="J1862">_xlfn.IFS(Table2[[#This Row],[Current Upsell $ ]]=0,"",Table2[[#This Row],[Current Upsell $ ]]&gt;=400,"High",Table2[[#This Row],[Current Upsell $ ]]&gt;=100,"Medium", Table2[[#This Row],[Current Upsell $ ]]&lt;100,"Low")</f>
        <v/>
      </c>
      <c r="K186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3" spans="1:11" x14ac:dyDescent="0.2">
      <c r="A1863">
        <v>100264</v>
      </c>
      <c r="B1863" t="s">
        <v>0</v>
      </c>
      <c r="C1863">
        <v>1</v>
      </c>
      <c r="D1863">
        <v>2</v>
      </c>
      <c r="E1863">
        <f>IF((Table2[[#This Row],[Number of Users]]-Table2[[#This Row],[Licenses Bought]]) &gt; 0,(Table2[[#This Row],[Number of Users]]-Table2[[#This Row],[Licenses Bought]]),0)</f>
        <v>1</v>
      </c>
      <c r="F1863" s="1">
        <v>44317</v>
      </c>
      <c r="G1863">
        <v>10</v>
      </c>
      <c r="H1863" s="4">
        <v>10</v>
      </c>
      <c r="I1863">
        <f xml:space="preserve"> IF(Table2[[#This Row],[Sales Month]]=MAX(Table2[Sales Month]),Table2[[#This Row],[Upsell $ Per Non-Paying User]]*Table2[[#This Row],[Non-Paying Users]],0)</f>
        <v>0</v>
      </c>
      <c r="J1863" s="7" t="str" cm="1">
        <f t="array" ref="J1863">_xlfn.IFS(Table2[[#This Row],[Current Upsell $ ]]=0,"",Table2[[#This Row],[Current Upsell $ ]]&gt;=400,"High",Table2[[#This Row],[Current Upsell $ ]]&gt;=100,"Medium", Table2[[#This Row],[Current Upsell $ ]]&lt;100,"Low")</f>
        <v/>
      </c>
      <c r="K186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4" spans="1:11" x14ac:dyDescent="0.2">
      <c r="A1864">
        <v>100265</v>
      </c>
      <c r="B1864" t="s">
        <v>3</v>
      </c>
      <c r="C1864">
        <v>0</v>
      </c>
      <c r="D1864">
        <v>2</v>
      </c>
      <c r="E1864">
        <f>IF((Table2[[#This Row],[Number of Users]]-Table2[[#This Row],[Licenses Bought]]) &gt; 0,(Table2[[#This Row],[Number of Users]]-Table2[[#This Row],[Licenses Bought]]),0)</f>
        <v>2</v>
      </c>
      <c r="F1864" s="1">
        <v>44287</v>
      </c>
      <c r="G1864">
        <v>0</v>
      </c>
      <c r="H1864" s="4">
        <v>10</v>
      </c>
      <c r="I1864">
        <f xml:space="preserve"> IF(Table2[[#This Row],[Sales Month]]=MAX(Table2[Sales Month]),Table2[[#This Row],[Upsell $ Per Non-Paying User]]*Table2[[#This Row],[Non-Paying Users]],0)</f>
        <v>0</v>
      </c>
      <c r="J1864" s="7" t="str" cm="1">
        <f t="array" ref="J1864">_xlfn.IFS(Table2[[#This Row],[Current Upsell $ ]]=0,"",Table2[[#This Row],[Current Upsell $ ]]&gt;=400,"High",Table2[[#This Row],[Current Upsell $ ]]&gt;=100,"Medium", Table2[[#This Row],[Current Upsell $ ]]&lt;100,"Low")</f>
        <v/>
      </c>
      <c r="K186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5" spans="1:11" x14ac:dyDescent="0.2">
      <c r="A1865">
        <v>100265</v>
      </c>
      <c r="B1865" t="s">
        <v>3</v>
      </c>
      <c r="C1865">
        <v>0</v>
      </c>
      <c r="D1865">
        <v>2</v>
      </c>
      <c r="E1865">
        <f>IF((Table2[[#This Row],[Number of Users]]-Table2[[#This Row],[Licenses Bought]]) &gt; 0,(Table2[[#This Row],[Number of Users]]-Table2[[#This Row],[Licenses Bought]]),0)</f>
        <v>2</v>
      </c>
      <c r="F1865" s="1">
        <v>44317</v>
      </c>
      <c r="G1865">
        <v>0</v>
      </c>
      <c r="H1865" s="4">
        <v>10</v>
      </c>
      <c r="I1865">
        <f xml:space="preserve"> IF(Table2[[#This Row],[Sales Month]]=MAX(Table2[Sales Month]),Table2[[#This Row],[Upsell $ Per Non-Paying User]]*Table2[[#This Row],[Non-Paying Users]],0)</f>
        <v>0</v>
      </c>
      <c r="J1865" s="7" t="str" cm="1">
        <f t="array" ref="J1865">_xlfn.IFS(Table2[[#This Row],[Current Upsell $ ]]=0,"",Table2[[#This Row],[Current Upsell $ ]]&gt;=400,"High",Table2[[#This Row],[Current Upsell $ ]]&gt;=100,"Medium", Table2[[#This Row],[Current Upsell $ ]]&lt;100,"Low")</f>
        <v/>
      </c>
      <c r="K186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6" spans="1:11" x14ac:dyDescent="0.2">
      <c r="A1866">
        <v>100266</v>
      </c>
      <c r="B1866" t="s">
        <v>3</v>
      </c>
      <c r="C1866">
        <v>0</v>
      </c>
      <c r="D1866">
        <v>1</v>
      </c>
      <c r="E1866">
        <f>IF((Table2[[#This Row],[Number of Users]]-Table2[[#This Row],[Licenses Bought]]) &gt; 0,(Table2[[#This Row],[Number of Users]]-Table2[[#This Row],[Licenses Bought]]),0)</f>
        <v>1</v>
      </c>
      <c r="F1866" s="1">
        <v>44287</v>
      </c>
      <c r="G1866">
        <v>0</v>
      </c>
      <c r="H1866" s="4">
        <v>10</v>
      </c>
      <c r="I1866">
        <f xml:space="preserve"> IF(Table2[[#This Row],[Sales Month]]=MAX(Table2[Sales Month]),Table2[[#This Row],[Upsell $ Per Non-Paying User]]*Table2[[#This Row],[Non-Paying Users]],0)</f>
        <v>0</v>
      </c>
      <c r="J1866" s="7" t="str" cm="1">
        <f t="array" ref="J1866">_xlfn.IFS(Table2[[#This Row],[Current Upsell $ ]]=0,"",Table2[[#This Row],[Current Upsell $ ]]&gt;=400,"High",Table2[[#This Row],[Current Upsell $ ]]&gt;=100,"Medium", Table2[[#This Row],[Current Upsell $ ]]&lt;100,"Low")</f>
        <v/>
      </c>
      <c r="K186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7" spans="1:11" x14ac:dyDescent="0.2">
      <c r="A1867">
        <v>100266</v>
      </c>
      <c r="B1867" t="s">
        <v>0</v>
      </c>
      <c r="C1867">
        <v>1</v>
      </c>
      <c r="D1867">
        <v>1</v>
      </c>
      <c r="E1867">
        <f>IF((Table2[[#This Row],[Number of Users]]-Table2[[#This Row],[Licenses Bought]]) &gt; 0,(Table2[[#This Row],[Number of Users]]-Table2[[#This Row],[Licenses Bought]]),0)</f>
        <v>0</v>
      </c>
      <c r="F1867" s="1">
        <v>44317</v>
      </c>
      <c r="G1867">
        <v>10</v>
      </c>
      <c r="H1867" s="4">
        <v>10</v>
      </c>
      <c r="I1867">
        <f xml:space="preserve"> IF(Table2[[#This Row],[Sales Month]]=MAX(Table2[Sales Month]),Table2[[#This Row],[Upsell $ Per Non-Paying User]]*Table2[[#This Row],[Non-Paying Users]],0)</f>
        <v>0</v>
      </c>
      <c r="J1867" s="7" t="str" cm="1">
        <f t="array" ref="J1867">_xlfn.IFS(Table2[[#This Row],[Current Upsell $ ]]=0,"",Table2[[#This Row],[Current Upsell $ ]]&gt;=400,"High",Table2[[#This Row],[Current Upsell $ ]]&gt;=100,"Medium", Table2[[#This Row],[Current Upsell $ ]]&lt;100,"Low")</f>
        <v/>
      </c>
      <c r="K186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8" spans="1:11" x14ac:dyDescent="0.2">
      <c r="A1868">
        <v>100267</v>
      </c>
      <c r="B1868" t="s">
        <v>3</v>
      </c>
      <c r="C1868">
        <v>0</v>
      </c>
      <c r="D1868">
        <v>2</v>
      </c>
      <c r="E1868">
        <f>IF((Table2[[#This Row],[Number of Users]]-Table2[[#This Row],[Licenses Bought]]) &gt; 0,(Table2[[#This Row],[Number of Users]]-Table2[[#This Row],[Licenses Bought]]),0)</f>
        <v>2</v>
      </c>
      <c r="F1868" s="1">
        <v>44287</v>
      </c>
      <c r="G1868">
        <v>0</v>
      </c>
      <c r="H1868" s="4">
        <v>10</v>
      </c>
      <c r="I1868">
        <f xml:space="preserve"> IF(Table2[[#This Row],[Sales Month]]=MAX(Table2[Sales Month]),Table2[[#This Row],[Upsell $ Per Non-Paying User]]*Table2[[#This Row],[Non-Paying Users]],0)</f>
        <v>0</v>
      </c>
      <c r="J1868" s="7" t="str" cm="1">
        <f t="array" ref="J1868">_xlfn.IFS(Table2[[#This Row],[Current Upsell $ ]]=0,"",Table2[[#This Row],[Current Upsell $ ]]&gt;=400,"High",Table2[[#This Row],[Current Upsell $ ]]&gt;=100,"Medium", Table2[[#This Row],[Current Upsell $ ]]&lt;100,"Low")</f>
        <v/>
      </c>
      <c r="K186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69" spans="1:11" x14ac:dyDescent="0.2">
      <c r="A1869">
        <v>100267</v>
      </c>
      <c r="B1869" t="s">
        <v>0</v>
      </c>
      <c r="C1869">
        <v>1</v>
      </c>
      <c r="D1869">
        <v>2</v>
      </c>
      <c r="E1869">
        <f>IF((Table2[[#This Row],[Number of Users]]-Table2[[#This Row],[Licenses Bought]]) &gt; 0,(Table2[[#This Row],[Number of Users]]-Table2[[#This Row],[Licenses Bought]]),0)</f>
        <v>1</v>
      </c>
      <c r="F1869" s="1">
        <v>44317</v>
      </c>
      <c r="G1869">
        <v>10</v>
      </c>
      <c r="H1869" s="4">
        <v>10</v>
      </c>
      <c r="I1869">
        <f xml:space="preserve"> IF(Table2[[#This Row],[Sales Month]]=MAX(Table2[Sales Month]),Table2[[#This Row],[Upsell $ Per Non-Paying User]]*Table2[[#This Row],[Non-Paying Users]],0)</f>
        <v>0</v>
      </c>
      <c r="J1869" s="7" t="str" cm="1">
        <f t="array" ref="J1869">_xlfn.IFS(Table2[[#This Row],[Current Upsell $ ]]=0,"",Table2[[#This Row],[Current Upsell $ ]]&gt;=400,"High",Table2[[#This Row],[Current Upsell $ ]]&gt;=100,"Medium", Table2[[#This Row],[Current Upsell $ ]]&lt;100,"Low")</f>
        <v/>
      </c>
      <c r="K186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0" spans="1:11" x14ac:dyDescent="0.2">
      <c r="A1870">
        <v>100268</v>
      </c>
      <c r="B1870" t="s">
        <v>3</v>
      </c>
      <c r="C1870">
        <v>0</v>
      </c>
      <c r="D1870">
        <v>63</v>
      </c>
      <c r="E1870">
        <f>IF((Table2[[#This Row],[Number of Users]]-Table2[[#This Row],[Licenses Bought]]) &gt; 0,(Table2[[#This Row],[Number of Users]]-Table2[[#This Row],[Licenses Bought]]),0)</f>
        <v>63</v>
      </c>
      <c r="F1870" s="1">
        <v>44317</v>
      </c>
      <c r="G1870">
        <v>0</v>
      </c>
      <c r="H1870" s="4">
        <v>10</v>
      </c>
      <c r="I1870">
        <f xml:space="preserve"> IF(Table2[[#This Row],[Sales Month]]=MAX(Table2[Sales Month]),Table2[[#This Row],[Upsell $ Per Non-Paying User]]*Table2[[#This Row],[Non-Paying Users]],0)</f>
        <v>0</v>
      </c>
      <c r="J1870" s="7" t="str" cm="1">
        <f t="array" ref="J1870">_xlfn.IFS(Table2[[#This Row],[Current Upsell $ ]]=0,"",Table2[[#This Row],[Current Upsell $ ]]&gt;=400,"High",Table2[[#This Row],[Current Upsell $ ]]&gt;=100,"Medium", Table2[[#This Row],[Current Upsell $ ]]&lt;100,"Low")</f>
        <v/>
      </c>
      <c r="K187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1" spans="1:11" x14ac:dyDescent="0.2">
      <c r="A1871">
        <v>100269</v>
      </c>
      <c r="B1871" t="s">
        <v>3</v>
      </c>
      <c r="C1871">
        <v>0</v>
      </c>
      <c r="D1871">
        <v>54</v>
      </c>
      <c r="E1871">
        <f>IF((Table2[[#This Row],[Number of Users]]-Table2[[#This Row],[Licenses Bought]]) &gt; 0,(Table2[[#This Row],[Number of Users]]-Table2[[#This Row],[Licenses Bought]]),0)</f>
        <v>54</v>
      </c>
      <c r="F1871" s="1">
        <v>44317</v>
      </c>
      <c r="G1871">
        <v>0</v>
      </c>
      <c r="H1871" s="4">
        <v>10</v>
      </c>
      <c r="I1871">
        <f xml:space="preserve"> IF(Table2[[#This Row],[Sales Month]]=MAX(Table2[Sales Month]),Table2[[#This Row],[Upsell $ Per Non-Paying User]]*Table2[[#This Row],[Non-Paying Users]],0)</f>
        <v>0</v>
      </c>
      <c r="J1871" s="7" t="str" cm="1">
        <f t="array" ref="J1871">_xlfn.IFS(Table2[[#This Row],[Current Upsell $ ]]=0,"",Table2[[#This Row],[Current Upsell $ ]]&gt;=400,"High",Table2[[#This Row],[Current Upsell $ ]]&gt;=100,"Medium", Table2[[#This Row],[Current Upsell $ ]]&lt;100,"Low")</f>
        <v/>
      </c>
      <c r="K187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2" spans="1:11" x14ac:dyDescent="0.2">
      <c r="A1872">
        <v>100270</v>
      </c>
      <c r="B1872" t="s">
        <v>3</v>
      </c>
      <c r="C1872">
        <v>0</v>
      </c>
      <c r="D1872">
        <v>56</v>
      </c>
      <c r="E1872">
        <f>IF((Table2[[#This Row],[Number of Users]]-Table2[[#This Row],[Licenses Bought]]) &gt; 0,(Table2[[#This Row],[Number of Users]]-Table2[[#This Row],[Licenses Bought]]),0)</f>
        <v>56</v>
      </c>
      <c r="F1872" s="1">
        <v>44317</v>
      </c>
      <c r="G1872">
        <v>0</v>
      </c>
      <c r="H1872" s="4">
        <v>10</v>
      </c>
      <c r="I1872">
        <f xml:space="preserve"> IF(Table2[[#This Row],[Sales Month]]=MAX(Table2[Sales Month]),Table2[[#This Row],[Upsell $ Per Non-Paying User]]*Table2[[#This Row],[Non-Paying Users]],0)</f>
        <v>0</v>
      </c>
      <c r="J1872" s="7" t="str" cm="1">
        <f t="array" ref="J1872">_xlfn.IFS(Table2[[#This Row],[Current Upsell $ ]]=0,"",Table2[[#This Row],[Current Upsell $ ]]&gt;=400,"High",Table2[[#This Row],[Current Upsell $ ]]&gt;=100,"Medium", Table2[[#This Row],[Current Upsell $ ]]&lt;100,"Low")</f>
        <v/>
      </c>
      <c r="K187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3" spans="1:11" x14ac:dyDescent="0.2">
      <c r="A1873">
        <v>100271</v>
      </c>
      <c r="B1873" t="s">
        <v>3</v>
      </c>
      <c r="C1873">
        <v>0</v>
      </c>
      <c r="D1873">
        <v>44</v>
      </c>
      <c r="E1873">
        <f>IF((Table2[[#This Row],[Number of Users]]-Table2[[#This Row],[Licenses Bought]]) &gt; 0,(Table2[[#This Row],[Number of Users]]-Table2[[#This Row],[Licenses Bought]]),0)</f>
        <v>44</v>
      </c>
      <c r="F1873" s="1">
        <v>44317</v>
      </c>
      <c r="G1873">
        <v>0</v>
      </c>
      <c r="H1873" s="4">
        <v>10</v>
      </c>
      <c r="I1873">
        <f xml:space="preserve"> IF(Table2[[#This Row],[Sales Month]]=MAX(Table2[Sales Month]),Table2[[#This Row],[Upsell $ Per Non-Paying User]]*Table2[[#This Row],[Non-Paying Users]],0)</f>
        <v>0</v>
      </c>
      <c r="J1873" s="7" t="str" cm="1">
        <f t="array" ref="J1873">_xlfn.IFS(Table2[[#This Row],[Current Upsell $ ]]=0,"",Table2[[#This Row],[Current Upsell $ ]]&gt;=400,"High",Table2[[#This Row],[Current Upsell $ ]]&gt;=100,"Medium", Table2[[#This Row],[Current Upsell $ ]]&lt;100,"Low")</f>
        <v/>
      </c>
      <c r="K187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4" spans="1:11" x14ac:dyDescent="0.2">
      <c r="A1874">
        <v>100272</v>
      </c>
      <c r="B1874" t="s">
        <v>3</v>
      </c>
      <c r="C1874">
        <v>0</v>
      </c>
      <c r="D1874">
        <v>46</v>
      </c>
      <c r="E1874">
        <f>IF((Table2[[#This Row],[Number of Users]]-Table2[[#This Row],[Licenses Bought]]) &gt; 0,(Table2[[#This Row],[Number of Users]]-Table2[[#This Row],[Licenses Bought]]),0)</f>
        <v>46</v>
      </c>
      <c r="F1874" s="1">
        <v>44317</v>
      </c>
      <c r="G1874">
        <v>0</v>
      </c>
      <c r="H1874" s="4">
        <v>10</v>
      </c>
      <c r="I1874">
        <f xml:space="preserve"> IF(Table2[[#This Row],[Sales Month]]=MAX(Table2[Sales Month]),Table2[[#This Row],[Upsell $ Per Non-Paying User]]*Table2[[#This Row],[Non-Paying Users]],0)</f>
        <v>0</v>
      </c>
      <c r="J1874" s="7" t="str" cm="1">
        <f t="array" ref="J1874">_xlfn.IFS(Table2[[#This Row],[Current Upsell $ ]]=0,"",Table2[[#This Row],[Current Upsell $ ]]&gt;=400,"High",Table2[[#This Row],[Current Upsell $ ]]&gt;=100,"Medium", Table2[[#This Row],[Current Upsell $ ]]&lt;100,"Low")</f>
        <v/>
      </c>
      <c r="K187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5" spans="1:11" x14ac:dyDescent="0.2">
      <c r="A1875">
        <v>100273</v>
      </c>
      <c r="B1875" t="s">
        <v>3</v>
      </c>
      <c r="C1875">
        <v>0</v>
      </c>
      <c r="D1875">
        <v>47</v>
      </c>
      <c r="E1875">
        <f>IF((Table2[[#This Row],[Number of Users]]-Table2[[#This Row],[Licenses Bought]]) &gt; 0,(Table2[[#This Row],[Number of Users]]-Table2[[#This Row],[Licenses Bought]]),0)</f>
        <v>47</v>
      </c>
      <c r="F1875" s="1">
        <v>44317</v>
      </c>
      <c r="G1875">
        <v>0</v>
      </c>
      <c r="H1875" s="4">
        <v>10</v>
      </c>
      <c r="I1875">
        <f xml:space="preserve"> IF(Table2[[#This Row],[Sales Month]]=MAX(Table2[Sales Month]),Table2[[#This Row],[Upsell $ Per Non-Paying User]]*Table2[[#This Row],[Non-Paying Users]],0)</f>
        <v>0</v>
      </c>
      <c r="J1875" s="7" t="str" cm="1">
        <f t="array" ref="J1875">_xlfn.IFS(Table2[[#This Row],[Current Upsell $ ]]=0,"",Table2[[#This Row],[Current Upsell $ ]]&gt;=400,"High",Table2[[#This Row],[Current Upsell $ ]]&gt;=100,"Medium", Table2[[#This Row],[Current Upsell $ ]]&lt;100,"Low")</f>
        <v/>
      </c>
      <c r="K187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6" spans="1:11" x14ac:dyDescent="0.2">
      <c r="A1876">
        <v>100274</v>
      </c>
      <c r="B1876" t="s">
        <v>3</v>
      </c>
      <c r="C1876">
        <v>0</v>
      </c>
      <c r="D1876">
        <v>40</v>
      </c>
      <c r="E1876">
        <f>IF((Table2[[#This Row],[Number of Users]]-Table2[[#This Row],[Licenses Bought]]) &gt; 0,(Table2[[#This Row],[Number of Users]]-Table2[[#This Row],[Licenses Bought]]),0)</f>
        <v>40</v>
      </c>
      <c r="F1876" s="1">
        <v>44317</v>
      </c>
      <c r="G1876">
        <v>0</v>
      </c>
      <c r="H1876" s="4">
        <v>10</v>
      </c>
      <c r="I1876">
        <f xml:space="preserve"> IF(Table2[[#This Row],[Sales Month]]=MAX(Table2[Sales Month]),Table2[[#This Row],[Upsell $ Per Non-Paying User]]*Table2[[#This Row],[Non-Paying Users]],0)</f>
        <v>0</v>
      </c>
      <c r="J1876" s="7" t="str" cm="1">
        <f t="array" ref="J1876">_xlfn.IFS(Table2[[#This Row],[Current Upsell $ ]]=0,"",Table2[[#This Row],[Current Upsell $ ]]&gt;=400,"High",Table2[[#This Row],[Current Upsell $ ]]&gt;=100,"Medium", Table2[[#This Row],[Current Upsell $ ]]&lt;100,"Low")</f>
        <v/>
      </c>
      <c r="K187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7" spans="1:11" x14ac:dyDescent="0.2">
      <c r="A1877">
        <v>100275</v>
      </c>
      <c r="B1877" t="s">
        <v>3</v>
      </c>
      <c r="C1877">
        <v>0</v>
      </c>
      <c r="D1877">
        <v>34</v>
      </c>
      <c r="E1877">
        <f>IF((Table2[[#This Row],[Number of Users]]-Table2[[#This Row],[Licenses Bought]]) &gt; 0,(Table2[[#This Row],[Number of Users]]-Table2[[#This Row],[Licenses Bought]]),0)</f>
        <v>34</v>
      </c>
      <c r="F1877" s="1">
        <v>44317</v>
      </c>
      <c r="G1877">
        <v>0</v>
      </c>
      <c r="H1877" s="4">
        <v>10</v>
      </c>
      <c r="I1877">
        <f xml:space="preserve"> IF(Table2[[#This Row],[Sales Month]]=MAX(Table2[Sales Month]),Table2[[#This Row],[Upsell $ Per Non-Paying User]]*Table2[[#This Row],[Non-Paying Users]],0)</f>
        <v>0</v>
      </c>
      <c r="J1877" s="7" t="str" cm="1">
        <f t="array" ref="J1877">_xlfn.IFS(Table2[[#This Row],[Current Upsell $ ]]=0,"",Table2[[#This Row],[Current Upsell $ ]]&gt;=400,"High",Table2[[#This Row],[Current Upsell $ ]]&gt;=100,"Medium", Table2[[#This Row],[Current Upsell $ ]]&lt;100,"Low")</f>
        <v/>
      </c>
      <c r="K187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8" spans="1:11" x14ac:dyDescent="0.2">
      <c r="A1878">
        <v>100276</v>
      </c>
      <c r="B1878" t="s">
        <v>3</v>
      </c>
      <c r="C1878">
        <v>0</v>
      </c>
      <c r="D1878">
        <v>38</v>
      </c>
      <c r="E1878">
        <f>IF((Table2[[#This Row],[Number of Users]]-Table2[[#This Row],[Licenses Bought]]) &gt; 0,(Table2[[#This Row],[Number of Users]]-Table2[[#This Row],[Licenses Bought]]),0)</f>
        <v>38</v>
      </c>
      <c r="F1878" s="1">
        <v>44317</v>
      </c>
      <c r="G1878">
        <v>0</v>
      </c>
      <c r="H1878" s="4">
        <v>10</v>
      </c>
      <c r="I1878">
        <f xml:space="preserve"> IF(Table2[[#This Row],[Sales Month]]=MAX(Table2[Sales Month]),Table2[[#This Row],[Upsell $ Per Non-Paying User]]*Table2[[#This Row],[Non-Paying Users]],0)</f>
        <v>0</v>
      </c>
      <c r="J1878" s="7" t="str" cm="1">
        <f t="array" ref="J1878">_xlfn.IFS(Table2[[#This Row],[Current Upsell $ ]]=0,"",Table2[[#This Row],[Current Upsell $ ]]&gt;=400,"High",Table2[[#This Row],[Current Upsell $ ]]&gt;=100,"Medium", Table2[[#This Row],[Current Upsell $ ]]&lt;100,"Low")</f>
        <v/>
      </c>
      <c r="K187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79" spans="1:11" x14ac:dyDescent="0.2">
      <c r="A1879">
        <v>100277</v>
      </c>
      <c r="B1879" t="s">
        <v>3</v>
      </c>
      <c r="C1879">
        <v>0</v>
      </c>
      <c r="D1879">
        <v>29</v>
      </c>
      <c r="E1879">
        <f>IF((Table2[[#This Row],[Number of Users]]-Table2[[#This Row],[Licenses Bought]]) &gt; 0,(Table2[[#This Row],[Number of Users]]-Table2[[#This Row],[Licenses Bought]]),0)</f>
        <v>29</v>
      </c>
      <c r="F1879" s="1">
        <v>44317</v>
      </c>
      <c r="G1879">
        <v>0</v>
      </c>
      <c r="H1879" s="4">
        <v>10</v>
      </c>
      <c r="I1879">
        <f xml:space="preserve"> IF(Table2[[#This Row],[Sales Month]]=MAX(Table2[Sales Month]),Table2[[#This Row],[Upsell $ Per Non-Paying User]]*Table2[[#This Row],[Non-Paying Users]],0)</f>
        <v>0</v>
      </c>
      <c r="J1879" s="7" t="str" cm="1">
        <f t="array" ref="J1879">_xlfn.IFS(Table2[[#This Row],[Current Upsell $ ]]=0,"",Table2[[#This Row],[Current Upsell $ ]]&gt;=400,"High",Table2[[#This Row],[Current Upsell $ ]]&gt;=100,"Medium", Table2[[#This Row],[Current Upsell $ ]]&lt;100,"Low")</f>
        <v/>
      </c>
      <c r="K187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0" spans="1:11" x14ac:dyDescent="0.2">
      <c r="A1880">
        <v>100278</v>
      </c>
      <c r="B1880" t="s">
        <v>3</v>
      </c>
      <c r="C1880">
        <v>0</v>
      </c>
      <c r="D1880">
        <v>25</v>
      </c>
      <c r="E1880">
        <f>IF((Table2[[#This Row],[Number of Users]]-Table2[[#This Row],[Licenses Bought]]) &gt; 0,(Table2[[#This Row],[Number of Users]]-Table2[[#This Row],[Licenses Bought]]),0)</f>
        <v>25</v>
      </c>
      <c r="F1880" s="1">
        <v>44317</v>
      </c>
      <c r="G1880">
        <v>0</v>
      </c>
      <c r="H1880" s="4">
        <v>10</v>
      </c>
      <c r="I1880">
        <f xml:space="preserve"> IF(Table2[[#This Row],[Sales Month]]=MAX(Table2[Sales Month]),Table2[[#This Row],[Upsell $ Per Non-Paying User]]*Table2[[#This Row],[Non-Paying Users]],0)</f>
        <v>0</v>
      </c>
      <c r="J1880" s="7" t="str" cm="1">
        <f t="array" ref="J1880">_xlfn.IFS(Table2[[#This Row],[Current Upsell $ ]]=0,"",Table2[[#This Row],[Current Upsell $ ]]&gt;=400,"High",Table2[[#This Row],[Current Upsell $ ]]&gt;=100,"Medium", Table2[[#This Row],[Current Upsell $ ]]&lt;100,"Low")</f>
        <v/>
      </c>
      <c r="K188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1" spans="1:11" x14ac:dyDescent="0.2">
      <c r="A1881">
        <v>100279</v>
      </c>
      <c r="B1881" t="s">
        <v>3</v>
      </c>
      <c r="C1881">
        <v>0</v>
      </c>
      <c r="D1881">
        <v>23</v>
      </c>
      <c r="E1881">
        <f>IF((Table2[[#This Row],[Number of Users]]-Table2[[#This Row],[Licenses Bought]]) &gt; 0,(Table2[[#This Row],[Number of Users]]-Table2[[#This Row],[Licenses Bought]]),0)</f>
        <v>23</v>
      </c>
      <c r="F1881" s="1">
        <v>44317</v>
      </c>
      <c r="G1881">
        <v>0</v>
      </c>
      <c r="H1881" s="4">
        <v>10</v>
      </c>
      <c r="I1881">
        <f xml:space="preserve"> IF(Table2[[#This Row],[Sales Month]]=MAX(Table2[Sales Month]),Table2[[#This Row],[Upsell $ Per Non-Paying User]]*Table2[[#This Row],[Non-Paying Users]],0)</f>
        <v>0</v>
      </c>
      <c r="J1881" s="7" t="str" cm="1">
        <f t="array" ref="J1881">_xlfn.IFS(Table2[[#This Row],[Current Upsell $ ]]=0,"",Table2[[#This Row],[Current Upsell $ ]]&gt;=400,"High",Table2[[#This Row],[Current Upsell $ ]]&gt;=100,"Medium", Table2[[#This Row],[Current Upsell $ ]]&lt;100,"Low")</f>
        <v/>
      </c>
      <c r="K188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2" spans="1:11" x14ac:dyDescent="0.2">
      <c r="A1882">
        <v>100280</v>
      </c>
      <c r="B1882" t="s">
        <v>3</v>
      </c>
      <c r="C1882">
        <v>0</v>
      </c>
      <c r="D1882">
        <v>23</v>
      </c>
      <c r="E1882">
        <f>IF((Table2[[#This Row],[Number of Users]]-Table2[[#This Row],[Licenses Bought]]) &gt; 0,(Table2[[#This Row],[Number of Users]]-Table2[[#This Row],[Licenses Bought]]),0)</f>
        <v>23</v>
      </c>
      <c r="F1882" s="1">
        <v>44317</v>
      </c>
      <c r="G1882">
        <v>0</v>
      </c>
      <c r="H1882" s="4">
        <v>10</v>
      </c>
      <c r="I1882">
        <f xml:space="preserve"> IF(Table2[[#This Row],[Sales Month]]=MAX(Table2[Sales Month]),Table2[[#This Row],[Upsell $ Per Non-Paying User]]*Table2[[#This Row],[Non-Paying Users]],0)</f>
        <v>0</v>
      </c>
      <c r="J1882" s="7" t="str" cm="1">
        <f t="array" ref="J1882">_xlfn.IFS(Table2[[#This Row],[Current Upsell $ ]]=0,"",Table2[[#This Row],[Current Upsell $ ]]&gt;=400,"High",Table2[[#This Row],[Current Upsell $ ]]&gt;=100,"Medium", Table2[[#This Row],[Current Upsell $ ]]&lt;100,"Low")</f>
        <v/>
      </c>
      <c r="K188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3" spans="1:11" x14ac:dyDescent="0.2">
      <c r="A1883">
        <v>100281</v>
      </c>
      <c r="B1883" t="s">
        <v>3</v>
      </c>
      <c r="C1883">
        <v>0</v>
      </c>
      <c r="D1883">
        <v>20</v>
      </c>
      <c r="E1883">
        <f>IF((Table2[[#This Row],[Number of Users]]-Table2[[#This Row],[Licenses Bought]]) &gt; 0,(Table2[[#This Row],[Number of Users]]-Table2[[#This Row],[Licenses Bought]]),0)</f>
        <v>20</v>
      </c>
      <c r="F1883" s="1">
        <v>44317</v>
      </c>
      <c r="G1883">
        <v>0</v>
      </c>
      <c r="H1883" s="4">
        <v>10</v>
      </c>
      <c r="I1883">
        <f xml:space="preserve"> IF(Table2[[#This Row],[Sales Month]]=MAX(Table2[Sales Month]),Table2[[#This Row],[Upsell $ Per Non-Paying User]]*Table2[[#This Row],[Non-Paying Users]],0)</f>
        <v>0</v>
      </c>
      <c r="J1883" s="7" t="str" cm="1">
        <f t="array" ref="J1883">_xlfn.IFS(Table2[[#This Row],[Current Upsell $ ]]=0,"",Table2[[#This Row],[Current Upsell $ ]]&gt;=400,"High",Table2[[#This Row],[Current Upsell $ ]]&gt;=100,"Medium", Table2[[#This Row],[Current Upsell $ ]]&lt;100,"Low")</f>
        <v/>
      </c>
      <c r="K188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4" spans="1:11" x14ac:dyDescent="0.2">
      <c r="A1884">
        <v>100282</v>
      </c>
      <c r="B1884" t="s">
        <v>3</v>
      </c>
      <c r="C1884">
        <v>0</v>
      </c>
      <c r="D1884">
        <v>14</v>
      </c>
      <c r="E1884">
        <f>IF((Table2[[#This Row],[Number of Users]]-Table2[[#This Row],[Licenses Bought]]) &gt; 0,(Table2[[#This Row],[Number of Users]]-Table2[[#This Row],[Licenses Bought]]),0)</f>
        <v>14</v>
      </c>
      <c r="F1884" s="1">
        <v>44317</v>
      </c>
      <c r="G1884">
        <v>0</v>
      </c>
      <c r="H1884" s="4">
        <v>10</v>
      </c>
      <c r="I1884">
        <f xml:space="preserve"> IF(Table2[[#This Row],[Sales Month]]=MAX(Table2[Sales Month]),Table2[[#This Row],[Upsell $ Per Non-Paying User]]*Table2[[#This Row],[Non-Paying Users]],0)</f>
        <v>0</v>
      </c>
      <c r="J1884" s="7" t="str" cm="1">
        <f t="array" ref="J1884">_xlfn.IFS(Table2[[#This Row],[Current Upsell $ ]]=0,"",Table2[[#This Row],[Current Upsell $ ]]&gt;=400,"High",Table2[[#This Row],[Current Upsell $ ]]&gt;=100,"Medium", Table2[[#This Row],[Current Upsell $ ]]&lt;100,"Low")</f>
        <v/>
      </c>
      <c r="K188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5" spans="1:11" x14ac:dyDescent="0.2">
      <c r="A1885">
        <v>100283</v>
      </c>
      <c r="B1885" t="s">
        <v>3</v>
      </c>
      <c r="C1885">
        <v>0</v>
      </c>
      <c r="D1885">
        <v>14</v>
      </c>
      <c r="E1885">
        <f>IF((Table2[[#This Row],[Number of Users]]-Table2[[#This Row],[Licenses Bought]]) &gt; 0,(Table2[[#This Row],[Number of Users]]-Table2[[#This Row],[Licenses Bought]]),0)</f>
        <v>14</v>
      </c>
      <c r="F1885" s="1">
        <v>44317</v>
      </c>
      <c r="G1885">
        <v>0</v>
      </c>
      <c r="H1885" s="4">
        <v>10</v>
      </c>
      <c r="I1885">
        <f xml:space="preserve"> IF(Table2[[#This Row],[Sales Month]]=MAX(Table2[Sales Month]),Table2[[#This Row],[Upsell $ Per Non-Paying User]]*Table2[[#This Row],[Non-Paying Users]],0)</f>
        <v>0</v>
      </c>
      <c r="J1885" s="7" t="str" cm="1">
        <f t="array" ref="J1885">_xlfn.IFS(Table2[[#This Row],[Current Upsell $ ]]=0,"",Table2[[#This Row],[Current Upsell $ ]]&gt;=400,"High",Table2[[#This Row],[Current Upsell $ ]]&gt;=100,"Medium", Table2[[#This Row],[Current Upsell $ ]]&lt;100,"Low")</f>
        <v/>
      </c>
      <c r="K188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6" spans="1:11" x14ac:dyDescent="0.2">
      <c r="A1886">
        <v>100284</v>
      </c>
      <c r="B1886" t="s">
        <v>3</v>
      </c>
      <c r="C1886">
        <v>0</v>
      </c>
      <c r="D1886">
        <v>15</v>
      </c>
      <c r="E1886">
        <f>IF((Table2[[#This Row],[Number of Users]]-Table2[[#This Row],[Licenses Bought]]) &gt; 0,(Table2[[#This Row],[Number of Users]]-Table2[[#This Row],[Licenses Bought]]),0)</f>
        <v>15</v>
      </c>
      <c r="F1886" s="1">
        <v>44317</v>
      </c>
      <c r="G1886">
        <v>0</v>
      </c>
      <c r="H1886" s="4">
        <v>10</v>
      </c>
      <c r="I1886">
        <f xml:space="preserve"> IF(Table2[[#This Row],[Sales Month]]=MAX(Table2[Sales Month]),Table2[[#This Row],[Upsell $ Per Non-Paying User]]*Table2[[#This Row],[Non-Paying Users]],0)</f>
        <v>0</v>
      </c>
      <c r="J1886" s="7" t="str" cm="1">
        <f t="array" ref="J1886">_xlfn.IFS(Table2[[#This Row],[Current Upsell $ ]]=0,"",Table2[[#This Row],[Current Upsell $ ]]&gt;=400,"High",Table2[[#This Row],[Current Upsell $ ]]&gt;=100,"Medium", Table2[[#This Row],[Current Upsell $ ]]&lt;100,"Low")</f>
        <v/>
      </c>
      <c r="K188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7" spans="1:11" x14ac:dyDescent="0.2">
      <c r="A1887">
        <v>100285</v>
      </c>
      <c r="B1887" t="s">
        <v>3</v>
      </c>
      <c r="C1887">
        <v>0</v>
      </c>
      <c r="D1887">
        <v>14</v>
      </c>
      <c r="E1887">
        <f>IF((Table2[[#This Row],[Number of Users]]-Table2[[#This Row],[Licenses Bought]]) &gt; 0,(Table2[[#This Row],[Number of Users]]-Table2[[#This Row],[Licenses Bought]]),0)</f>
        <v>14</v>
      </c>
      <c r="F1887" s="1">
        <v>44317</v>
      </c>
      <c r="G1887">
        <v>0</v>
      </c>
      <c r="H1887" s="4">
        <v>10</v>
      </c>
      <c r="I1887">
        <f xml:space="preserve"> IF(Table2[[#This Row],[Sales Month]]=MAX(Table2[Sales Month]),Table2[[#This Row],[Upsell $ Per Non-Paying User]]*Table2[[#This Row],[Non-Paying Users]],0)</f>
        <v>0</v>
      </c>
      <c r="J1887" s="7" t="str" cm="1">
        <f t="array" ref="J1887">_xlfn.IFS(Table2[[#This Row],[Current Upsell $ ]]=0,"",Table2[[#This Row],[Current Upsell $ ]]&gt;=400,"High",Table2[[#This Row],[Current Upsell $ ]]&gt;=100,"Medium", Table2[[#This Row],[Current Upsell $ ]]&lt;100,"Low")</f>
        <v/>
      </c>
      <c r="K188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8" spans="1:11" x14ac:dyDescent="0.2">
      <c r="A1888">
        <v>100286</v>
      </c>
      <c r="B1888" t="s">
        <v>3</v>
      </c>
      <c r="C1888">
        <v>0</v>
      </c>
      <c r="D1888">
        <v>12</v>
      </c>
      <c r="E1888">
        <f>IF((Table2[[#This Row],[Number of Users]]-Table2[[#This Row],[Licenses Bought]]) &gt; 0,(Table2[[#This Row],[Number of Users]]-Table2[[#This Row],[Licenses Bought]]),0)</f>
        <v>12</v>
      </c>
      <c r="F1888" s="1">
        <v>44317</v>
      </c>
      <c r="G1888">
        <v>0</v>
      </c>
      <c r="H1888" s="4">
        <v>10</v>
      </c>
      <c r="I1888">
        <f xml:space="preserve"> IF(Table2[[#This Row],[Sales Month]]=MAX(Table2[Sales Month]),Table2[[#This Row],[Upsell $ Per Non-Paying User]]*Table2[[#This Row],[Non-Paying Users]],0)</f>
        <v>0</v>
      </c>
      <c r="J1888" s="7" t="str" cm="1">
        <f t="array" ref="J1888">_xlfn.IFS(Table2[[#This Row],[Current Upsell $ ]]=0,"",Table2[[#This Row],[Current Upsell $ ]]&gt;=400,"High",Table2[[#This Row],[Current Upsell $ ]]&gt;=100,"Medium", Table2[[#This Row],[Current Upsell $ ]]&lt;100,"Low")</f>
        <v/>
      </c>
      <c r="K188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89" spans="1:11" x14ac:dyDescent="0.2">
      <c r="A1889">
        <v>100287</v>
      </c>
      <c r="B1889" t="s">
        <v>3</v>
      </c>
      <c r="C1889">
        <v>0</v>
      </c>
      <c r="D1889">
        <v>12</v>
      </c>
      <c r="E1889">
        <f>IF((Table2[[#This Row],[Number of Users]]-Table2[[#This Row],[Licenses Bought]]) &gt; 0,(Table2[[#This Row],[Number of Users]]-Table2[[#This Row],[Licenses Bought]]),0)</f>
        <v>12</v>
      </c>
      <c r="F1889" s="1">
        <v>44317</v>
      </c>
      <c r="G1889">
        <v>0</v>
      </c>
      <c r="H1889" s="4">
        <v>10</v>
      </c>
      <c r="I1889">
        <f xml:space="preserve"> IF(Table2[[#This Row],[Sales Month]]=MAX(Table2[Sales Month]),Table2[[#This Row],[Upsell $ Per Non-Paying User]]*Table2[[#This Row],[Non-Paying Users]],0)</f>
        <v>0</v>
      </c>
      <c r="J1889" s="7" t="str" cm="1">
        <f t="array" ref="J1889">_xlfn.IFS(Table2[[#This Row],[Current Upsell $ ]]=0,"",Table2[[#This Row],[Current Upsell $ ]]&gt;=400,"High",Table2[[#This Row],[Current Upsell $ ]]&gt;=100,"Medium", Table2[[#This Row],[Current Upsell $ ]]&lt;100,"Low")</f>
        <v/>
      </c>
      <c r="K188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0" spans="1:11" x14ac:dyDescent="0.2">
      <c r="A1890">
        <v>100288</v>
      </c>
      <c r="B1890" t="s">
        <v>3</v>
      </c>
      <c r="C1890">
        <v>0</v>
      </c>
      <c r="D1890">
        <v>11</v>
      </c>
      <c r="E1890">
        <f>IF((Table2[[#This Row],[Number of Users]]-Table2[[#This Row],[Licenses Bought]]) &gt; 0,(Table2[[#This Row],[Number of Users]]-Table2[[#This Row],[Licenses Bought]]),0)</f>
        <v>11</v>
      </c>
      <c r="F1890" s="1">
        <v>44317</v>
      </c>
      <c r="G1890">
        <v>0</v>
      </c>
      <c r="H1890" s="4">
        <v>10</v>
      </c>
      <c r="I1890">
        <f xml:space="preserve"> IF(Table2[[#This Row],[Sales Month]]=MAX(Table2[Sales Month]),Table2[[#This Row],[Upsell $ Per Non-Paying User]]*Table2[[#This Row],[Non-Paying Users]],0)</f>
        <v>0</v>
      </c>
      <c r="J1890" s="7" t="str" cm="1">
        <f t="array" ref="J1890">_xlfn.IFS(Table2[[#This Row],[Current Upsell $ ]]=0,"",Table2[[#This Row],[Current Upsell $ ]]&gt;=400,"High",Table2[[#This Row],[Current Upsell $ ]]&gt;=100,"Medium", Table2[[#This Row],[Current Upsell $ ]]&lt;100,"Low")</f>
        <v/>
      </c>
      <c r="K189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1" spans="1:11" x14ac:dyDescent="0.2">
      <c r="A1891">
        <v>100289</v>
      </c>
      <c r="B1891" t="s">
        <v>3</v>
      </c>
      <c r="C1891">
        <v>0</v>
      </c>
      <c r="D1891">
        <v>12</v>
      </c>
      <c r="E1891">
        <f>IF((Table2[[#This Row],[Number of Users]]-Table2[[#This Row],[Licenses Bought]]) &gt; 0,(Table2[[#This Row],[Number of Users]]-Table2[[#This Row],[Licenses Bought]]),0)</f>
        <v>12</v>
      </c>
      <c r="F1891" s="1">
        <v>44317</v>
      </c>
      <c r="G1891">
        <v>0</v>
      </c>
      <c r="H1891" s="4">
        <v>10</v>
      </c>
      <c r="I1891">
        <f xml:space="preserve"> IF(Table2[[#This Row],[Sales Month]]=MAX(Table2[Sales Month]),Table2[[#This Row],[Upsell $ Per Non-Paying User]]*Table2[[#This Row],[Non-Paying Users]],0)</f>
        <v>0</v>
      </c>
      <c r="J1891" s="7" t="str" cm="1">
        <f t="array" ref="J1891">_xlfn.IFS(Table2[[#This Row],[Current Upsell $ ]]=0,"",Table2[[#This Row],[Current Upsell $ ]]&gt;=400,"High",Table2[[#This Row],[Current Upsell $ ]]&gt;=100,"Medium", Table2[[#This Row],[Current Upsell $ ]]&lt;100,"Low")</f>
        <v/>
      </c>
      <c r="K189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2" spans="1:11" x14ac:dyDescent="0.2">
      <c r="A1892">
        <v>100290</v>
      </c>
      <c r="B1892" t="s">
        <v>3</v>
      </c>
      <c r="C1892">
        <v>0</v>
      </c>
      <c r="D1892">
        <v>8</v>
      </c>
      <c r="E1892">
        <f>IF((Table2[[#This Row],[Number of Users]]-Table2[[#This Row],[Licenses Bought]]) &gt; 0,(Table2[[#This Row],[Number of Users]]-Table2[[#This Row],[Licenses Bought]]),0)</f>
        <v>8</v>
      </c>
      <c r="F1892" s="1">
        <v>44317</v>
      </c>
      <c r="G1892">
        <v>0</v>
      </c>
      <c r="H1892" s="4">
        <v>10</v>
      </c>
      <c r="I1892">
        <f xml:space="preserve"> IF(Table2[[#This Row],[Sales Month]]=MAX(Table2[Sales Month]),Table2[[#This Row],[Upsell $ Per Non-Paying User]]*Table2[[#This Row],[Non-Paying Users]],0)</f>
        <v>0</v>
      </c>
      <c r="J1892" s="7" t="str" cm="1">
        <f t="array" ref="J1892">_xlfn.IFS(Table2[[#This Row],[Current Upsell $ ]]=0,"",Table2[[#This Row],[Current Upsell $ ]]&gt;=400,"High",Table2[[#This Row],[Current Upsell $ ]]&gt;=100,"Medium", Table2[[#This Row],[Current Upsell $ ]]&lt;100,"Low")</f>
        <v/>
      </c>
      <c r="K189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3" spans="1:11" x14ac:dyDescent="0.2">
      <c r="A1893">
        <v>100291</v>
      </c>
      <c r="B1893" t="s">
        <v>3</v>
      </c>
      <c r="C1893">
        <v>0</v>
      </c>
      <c r="D1893">
        <v>10</v>
      </c>
      <c r="E1893">
        <f>IF((Table2[[#This Row],[Number of Users]]-Table2[[#This Row],[Licenses Bought]]) &gt; 0,(Table2[[#This Row],[Number of Users]]-Table2[[#This Row],[Licenses Bought]]),0)</f>
        <v>10</v>
      </c>
      <c r="F1893" s="1">
        <v>44317</v>
      </c>
      <c r="G1893">
        <v>0</v>
      </c>
      <c r="H1893" s="4">
        <v>10</v>
      </c>
      <c r="I1893">
        <f xml:space="preserve"> IF(Table2[[#This Row],[Sales Month]]=MAX(Table2[Sales Month]),Table2[[#This Row],[Upsell $ Per Non-Paying User]]*Table2[[#This Row],[Non-Paying Users]],0)</f>
        <v>0</v>
      </c>
      <c r="J1893" s="7" t="str" cm="1">
        <f t="array" ref="J1893">_xlfn.IFS(Table2[[#This Row],[Current Upsell $ ]]=0,"",Table2[[#This Row],[Current Upsell $ ]]&gt;=400,"High",Table2[[#This Row],[Current Upsell $ ]]&gt;=100,"Medium", Table2[[#This Row],[Current Upsell $ ]]&lt;100,"Low")</f>
        <v/>
      </c>
      <c r="K189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4" spans="1:11" x14ac:dyDescent="0.2">
      <c r="A1894">
        <v>100292</v>
      </c>
      <c r="B1894" t="s">
        <v>3</v>
      </c>
      <c r="C1894">
        <v>0</v>
      </c>
      <c r="D1894">
        <v>11</v>
      </c>
      <c r="E1894">
        <f>IF((Table2[[#This Row],[Number of Users]]-Table2[[#This Row],[Licenses Bought]]) &gt; 0,(Table2[[#This Row],[Number of Users]]-Table2[[#This Row],[Licenses Bought]]),0)</f>
        <v>11</v>
      </c>
      <c r="F1894" s="1">
        <v>44317</v>
      </c>
      <c r="G1894">
        <v>0</v>
      </c>
      <c r="H1894" s="4">
        <v>10</v>
      </c>
      <c r="I1894">
        <f xml:space="preserve"> IF(Table2[[#This Row],[Sales Month]]=MAX(Table2[Sales Month]),Table2[[#This Row],[Upsell $ Per Non-Paying User]]*Table2[[#This Row],[Non-Paying Users]],0)</f>
        <v>0</v>
      </c>
      <c r="J1894" s="7" t="str" cm="1">
        <f t="array" ref="J1894">_xlfn.IFS(Table2[[#This Row],[Current Upsell $ ]]=0,"",Table2[[#This Row],[Current Upsell $ ]]&gt;=400,"High",Table2[[#This Row],[Current Upsell $ ]]&gt;=100,"Medium", Table2[[#This Row],[Current Upsell $ ]]&lt;100,"Low")</f>
        <v/>
      </c>
      <c r="K189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5" spans="1:11" x14ac:dyDescent="0.2">
      <c r="A1895">
        <v>100293</v>
      </c>
      <c r="B1895" t="s">
        <v>3</v>
      </c>
      <c r="C1895">
        <v>0</v>
      </c>
      <c r="D1895">
        <v>7</v>
      </c>
      <c r="E1895">
        <f>IF((Table2[[#This Row],[Number of Users]]-Table2[[#This Row],[Licenses Bought]]) &gt; 0,(Table2[[#This Row],[Number of Users]]-Table2[[#This Row],[Licenses Bought]]),0)</f>
        <v>7</v>
      </c>
      <c r="F1895" s="1">
        <v>44317</v>
      </c>
      <c r="G1895">
        <v>0</v>
      </c>
      <c r="H1895" s="4">
        <v>10</v>
      </c>
      <c r="I1895">
        <f xml:space="preserve"> IF(Table2[[#This Row],[Sales Month]]=MAX(Table2[Sales Month]),Table2[[#This Row],[Upsell $ Per Non-Paying User]]*Table2[[#This Row],[Non-Paying Users]],0)</f>
        <v>0</v>
      </c>
      <c r="J1895" s="7" t="str" cm="1">
        <f t="array" ref="J1895">_xlfn.IFS(Table2[[#This Row],[Current Upsell $ ]]=0,"",Table2[[#This Row],[Current Upsell $ ]]&gt;=400,"High",Table2[[#This Row],[Current Upsell $ ]]&gt;=100,"Medium", Table2[[#This Row],[Current Upsell $ ]]&lt;100,"Low")</f>
        <v/>
      </c>
      <c r="K189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6" spans="1:11" x14ac:dyDescent="0.2">
      <c r="A1896">
        <v>100294</v>
      </c>
      <c r="B1896" t="s">
        <v>3</v>
      </c>
      <c r="C1896">
        <v>0</v>
      </c>
      <c r="D1896">
        <v>5</v>
      </c>
      <c r="E1896">
        <f>IF((Table2[[#This Row],[Number of Users]]-Table2[[#This Row],[Licenses Bought]]) &gt; 0,(Table2[[#This Row],[Number of Users]]-Table2[[#This Row],[Licenses Bought]]),0)</f>
        <v>5</v>
      </c>
      <c r="F1896" s="1">
        <v>44317</v>
      </c>
      <c r="G1896">
        <v>0</v>
      </c>
      <c r="H1896" s="4">
        <v>10</v>
      </c>
      <c r="I1896">
        <f xml:space="preserve"> IF(Table2[[#This Row],[Sales Month]]=MAX(Table2[Sales Month]),Table2[[#This Row],[Upsell $ Per Non-Paying User]]*Table2[[#This Row],[Non-Paying Users]],0)</f>
        <v>0</v>
      </c>
      <c r="J1896" s="7" t="str" cm="1">
        <f t="array" ref="J1896">_xlfn.IFS(Table2[[#This Row],[Current Upsell $ ]]=0,"",Table2[[#This Row],[Current Upsell $ ]]&gt;=400,"High",Table2[[#This Row],[Current Upsell $ ]]&gt;=100,"Medium", Table2[[#This Row],[Current Upsell $ ]]&lt;100,"Low")</f>
        <v/>
      </c>
      <c r="K189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7" spans="1:11" x14ac:dyDescent="0.2">
      <c r="A1897">
        <v>100295</v>
      </c>
      <c r="B1897" t="s">
        <v>3</v>
      </c>
      <c r="C1897">
        <v>0</v>
      </c>
      <c r="D1897">
        <v>5</v>
      </c>
      <c r="E1897">
        <f>IF((Table2[[#This Row],[Number of Users]]-Table2[[#This Row],[Licenses Bought]]) &gt; 0,(Table2[[#This Row],[Number of Users]]-Table2[[#This Row],[Licenses Bought]]),0)</f>
        <v>5</v>
      </c>
      <c r="F1897" s="1">
        <v>44317</v>
      </c>
      <c r="G1897">
        <v>0</v>
      </c>
      <c r="H1897" s="4">
        <v>10</v>
      </c>
      <c r="I1897">
        <f xml:space="preserve"> IF(Table2[[#This Row],[Sales Month]]=MAX(Table2[Sales Month]),Table2[[#This Row],[Upsell $ Per Non-Paying User]]*Table2[[#This Row],[Non-Paying Users]],0)</f>
        <v>0</v>
      </c>
      <c r="J1897" s="7" t="str" cm="1">
        <f t="array" ref="J1897">_xlfn.IFS(Table2[[#This Row],[Current Upsell $ ]]=0,"",Table2[[#This Row],[Current Upsell $ ]]&gt;=400,"High",Table2[[#This Row],[Current Upsell $ ]]&gt;=100,"Medium", Table2[[#This Row],[Current Upsell $ ]]&lt;100,"Low")</f>
        <v/>
      </c>
      <c r="K189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8" spans="1:11" x14ac:dyDescent="0.2">
      <c r="A1898">
        <v>100296</v>
      </c>
      <c r="B1898" t="s">
        <v>3</v>
      </c>
      <c r="C1898">
        <v>0</v>
      </c>
      <c r="D1898">
        <v>6</v>
      </c>
      <c r="E1898">
        <f>IF((Table2[[#This Row],[Number of Users]]-Table2[[#This Row],[Licenses Bought]]) &gt; 0,(Table2[[#This Row],[Number of Users]]-Table2[[#This Row],[Licenses Bought]]),0)</f>
        <v>6</v>
      </c>
      <c r="F1898" s="1">
        <v>44317</v>
      </c>
      <c r="G1898">
        <v>0</v>
      </c>
      <c r="H1898" s="4">
        <v>10</v>
      </c>
      <c r="I1898">
        <f xml:space="preserve"> IF(Table2[[#This Row],[Sales Month]]=MAX(Table2[Sales Month]),Table2[[#This Row],[Upsell $ Per Non-Paying User]]*Table2[[#This Row],[Non-Paying Users]],0)</f>
        <v>0</v>
      </c>
      <c r="J1898" s="7" t="str" cm="1">
        <f t="array" ref="J1898">_xlfn.IFS(Table2[[#This Row],[Current Upsell $ ]]=0,"",Table2[[#This Row],[Current Upsell $ ]]&gt;=400,"High",Table2[[#This Row],[Current Upsell $ ]]&gt;=100,"Medium", Table2[[#This Row],[Current Upsell $ ]]&lt;100,"Low")</f>
        <v/>
      </c>
      <c r="K189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899" spans="1:11" x14ac:dyDescent="0.2">
      <c r="A1899">
        <v>100297</v>
      </c>
      <c r="B1899" t="s">
        <v>3</v>
      </c>
      <c r="C1899">
        <v>0</v>
      </c>
      <c r="D1899">
        <v>6</v>
      </c>
      <c r="E1899">
        <f>IF((Table2[[#This Row],[Number of Users]]-Table2[[#This Row],[Licenses Bought]]) &gt; 0,(Table2[[#This Row],[Number of Users]]-Table2[[#This Row],[Licenses Bought]]),0)</f>
        <v>6</v>
      </c>
      <c r="F1899" s="1">
        <v>44317</v>
      </c>
      <c r="G1899">
        <v>0</v>
      </c>
      <c r="H1899" s="4">
        <v>10</v>
      </c>
      <c r="I1899">
        <f xml:space="preserve"> IF(Table2[[#This Row],[Sales Month]]=MAX(Table2[Sales Month]),Table2[[#This Row],[Upsell $ Per Non-Paying User]]*Table2[[#This Row],[Non-Paying Users]],0)</f>
        <v>0</v>
      </c>
      <c r="J1899" s="7" t="str" cm="1">
        <f t="array" ref="J1899">_xlfn.IFS(Table2[[#This Row],[Current Upsell $ ]]=0,"",Table2[[#This Row],[Current Upsell $ ]]&gt;=400,"High",Table2[[#This Row],[Current Upsell $ ]]&gt;=100,"Medium", Table2[[#This Row],[Current Upsell $ ]]&lt;100,"Low")</f>
        <v/>
      </c>
      <c r="K189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0" spans="1:11" x14ac:dyDescent="0.2">
      <c r="A1900">
        <v>100298</v>
      </c>
      <c r="B1900" t="s">
        <v>3</v>
      </c>
      <c r="C1900">
        <v>0</v>
      </c>
      <c r="D1900">
        <v>5</v>
      </c>
      <c r="E1900">
        <f>IF((Table2[[#This Row],[Number of Users]]-Table2[[#This Row],[Licenses Bought]]) &gt; 0,(Table2[[#This Row],[Number of Users]]-Table2[[#This Row],[Licenses Bought]]),0)</f>
        <v>5</v>
      </c>
      <c r="F1900" s="1">
        <v>44317</v>
      </c>
      <c r="G1900">
        <v>0</v>
      </c>
      <c r="H1900" s="4">
        <v>10</v>
      </c>
      <c r="I1900">
        <f xml:space="preserve"> IF(Table2[[#This Row],[Sales Month]]=MAX(Table2[Sales Month]),Table2[[#This Row],[Upsell $ Per Non-Paying User]]*Table2[[#This Row],[Non-Paying Users]],0)</f>
        <v>0</v>
      </c>
      <c r="J1900" s="7" t="str" cm="1">
        <f t="array" ref="J1900">_xlfn.IFS(Table2[[#This Row],[Current Upsell $ ]]=0,"",Table2[[#This Row],[Current Upsell $ ]]&gt;=400,"High",Table2[[#This Row],[Current Upsell $ ]]&gt;=100,"Medium", Table2[[#This Row],[Current Upsell $ ]]&lt;100,"Low")</f>
        <v/>
      </c>
      <c r="K190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1" spans="1:11" x14ac:dyDescent="0.2">
      <c r="A1901">
        <v>100299</v>
      </c>
      <c r="B1901" t="s">
        <v>3</v>
      </c>
      <c r="C1901">
        <v>0</v>
      </c>
      <c r="D1901">
        <v>6</v>
      </c>
      <c r="E1901">
        <f>IF((Table2[[#This Row],[Number of Users]]-Table2[[#This Row],[Licenses Bought]]) &gt; 0,(Table2[[#This Row],[Number of Users]]-Table2[[#This Row],[Licenses Bought]]),0)</f>
        <v>6</v>
      </c>
      <c r="F1901" s="1">
        <v>44317</v>
      </c>
      <c r="G1901">
        <v>0</v>
      </c>
      <c r="H1901" s="4">
        <v>10</v>
      </c>
      <c r="I1901">
        <f xml:space="preserve"> IF(Table2[[#This Row],[Sales Month]]=MAX(Table2[Sales Month]),Table2[[#This Row],[Upsell $ Per Non-Paying User]]*Table2[[#This Row],[Non-Paying Users]],0)</f>
        <v>0</v>
      </c>
      <c r="J1901" s="7" t="str" cm="1">
        <f t="array" ref="J1901">_xlfn.IFS(Table2[[#This Row],[Current Upsell $ ]]=0,"",Table2[[#This Row],[Current Upsell $ ]]&gt;=400,"High",Table2[[#This Row],[Current Upsell $ ]]&gt;=100,"Medium", Table2[[#This Row],[Current Upsell $ ]]&lt;100,"Low")</f>
        <v/>
      </c>
      <c r="K190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2" spans="1:11" x14ac:dyDescent="0.2">
      <c r="A1902">
        <v>100300</v>
      </c>
      <c r="B1902" t="s">
        <v>3</v>
      </c>
      <c r="C1902">
        <v>0</v>
      </c>
      <c r="D1902">
        <v>43</v>
      </c>
      <c r="E1902">
        <f>IF((Table2[[#This Row],[Number of Users]]-Table2[[#This Row],[Licenses Bought]]) &gt; 0,(Table2[[#This Row],[Number of Users]]-Table2[[#This Row],[Licenses Bought]]),0)</f>
        <v>43</v>
      </c>
      <c r="F1902" s="1">
        <v>44317</v>
      </c>
      <c r="G1902">
        <v>0</v>
      </c>
      <c r="H1902" s="4">
        <v>10</v>
      </c>
      <c r="I1902">
        <f xml:space="preserve"> IF(Table2[[#This Row],[Sales Month]]=MAX(Table2[Sales Month]),Table2[[#This Row],[Upsell $ Per Non-Paying User]]*Table2[[#This Row],[Non-Paying Users]],0)</f>
        <v>0</v>
      </c>
      <c r="J1902" s="7" t="str" cm="1">
        <f t="array" ref="J1902">_xlfn.IFS(Table2[[#This Row],[Current Upsell $ ]]=0,"",Table2[[#This Row],[Current Upsell $ ]]&gt;=400,"High",Table2[[#This Row],[Current Upsell $ ]]&gt;=100,"Medium", Table2[[#This Row],[Current Upsell $ ]]&lt;100,"Low")</f>
        <v/>
      </c>
      <c r="K190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3" spans="1:11" x14ac:dyDescent="0.2">
      <c r="A1903">
        <v>100301</v>
      </c>
      <c r="B1903" t="s">
        <v>3</v>
      </c>
      <c r="C1903">
        <v>0</v>
      </c>
      <c r="D1903">
        <v>513</v>
      </c>
      <c r="E1903">
        <f>IF((Table2[[#This Row],[Number of Users]]-Table2[[#This Row],[Licenses Bought]]) &gt; 0,(Table2[[#This Row],[Number of Users]]-Table2[[#This Row],[Licenses Bought]]),0)</f>
        <v>513</v>
      </c>
      <c r="F1903" s="1">
        <v>44317</v>
      </c>
      <c r="G1903">
        <v>0</v>
      </c>
      <c r="H1903" s="4">
        <v>10</v>
      </c>
      <c r="I1903">
        <f xml:space="preserve"> IF(Table2[[#This Row],[Sales Month]]=MAX(Table2[Sales Month]),Table2[[#This Row],[Upsell $ Per Non-Paying User]]*Table2[[#This Row],[Non-Paying Users]],0)</f>
        <v>0</v>
      </c>
      <c r="J1903" s="7" t="str" cm="1">
        <f t="array" ref="J1903">_xlfn.IFS(Table2[[#This Row],[Current Upsell $ ]]=0,"",Table2[[#This Row],[Current Upsell $ ]]&gt;=400,"High",Table2[[#This Row],[Current Upsell $ ]]&gt;=100,"Medium", Table2[[#This Row],[Current Upsell $ ]]&lt;100,"Low")</f>
        <v/>
      </c>
      <c r="K190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4" spans="1:11" x14ac:dyDescent="0.2">
      <c r="A1904">
        <v>100301</v>
      </c>
      <c r="B1904" t="s">
        <v>2</v>
      </c>
      <c r="C1904">
        <v>525</v>
      </c>
      <c r="D1904">
        <v>479</v>
      </c>
      <c r="E1904">
        <f>IF((Table2[[#This Row],[Number of Users]]-Table2[[#This Row],[Licenses Bought]]) &gt; 0,(Table2[[#This Row],[Number of Users]]-Table2[[#This Row],[Licenses Bought]]),0)</f>
        <v>0</v>
      </c>
      <c r="F1904" s="1">
        <v>44348</v>
      </c>
      <c r="G1904">
        <v>6600</v>
      </c>
      <c r="H1904" s="4">
        <v>27</v>
      </c>
      <c r="I1904">
        <f xml:space="preserve"> IF(Table2[[#This Row],[Sales Month]]=MAX(Table2[Sales Month]),Table2[[#This Row],[Upsell $ Per Non-Paying User]]*Table2[[#This Row],[Non-Paying Users]],0)</f>
        <v>0</v>
      </c>
      <c r="J1904" s="7" t="str" cm="1">
        <f t="array" ref="J1904">_xlfn.IFS(Table2[[#This Row],[Current Upsell $ ]]=0,"",Table2[[#This Row],[Current Upsell $ ]]&gt;=400,"High",Table2[[#This Row],[Current Upsell $ ]]&gt;=100,"Medium", Table2[[#This Row],[Current Upsell $ ]]&lt;100,"Low")</f>
        <v/>
      </c>
      <c r="K190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5" spans="1:11" x14ac:dyDescent="0.2">
      <c r="A1905">
        <v>100302</v>
      </c>
      <c r="B1905" t="s">
        <v>3</v>
      </c>
      <c r="C1905">
        <v>0</v>
      </c>
      <c r="D1905">
        <v>4</v>
      </c>
      <c r="E1905">
        <f>IF((Table2[[#This Row],[Number of Users]]-Table2[[#This Row],[Licenses Bought]]) &gt; 0,(Table2[[#This Row],[Number of Users]]-Table2[[#This Row],[Licenses Bought]]),0)</f>
        <v>4</v>
      </c>
      <c r="F1905" s="1">
        <v>44317</v>
      </c>
      <c r="G1905">
        <v>0</v>
      </c>
      <c r="H1905" s="4">
        <v>10</v>
      </c>
      <c r="I1905">
        <f xml:space="preserve"> IF(Table2[[#This Row],[Sales Month]]=MAX(Table2[Sales Month]),Table2[[#This Row],[Upsell $ Per Non-Paying User]]*Table2[[#This Row],[Non-Paying Users]],0)</f>
        <v>0</v>
      </c>
      <c r="J1905" s="7" t="str" cm="1">
        <f t="array" ref="J1905">_xlfn.IFS(Table2[[#This Row],[Current Upsell $ ]]=0,"",Table2[[#This Row],[Current Upsell $ ]]&gt;=400,"High",Table2[[#This Row],[Current Upsell $ ]]&gt;=100,"Medium", Table2[[#This Row],[Current Upsell $ ]]&lt;100,"Low")</f>
        <v/>
      </c>
      <c r="K190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6" spans="1:11" x14ac:dyDescent="0.2">
      <c r="A1906">
        <v>100303</v>
      </c>
      <c r="B1906" t="s">
        <v>3</v>
      </c>
      <c r="C1906">
        <v>0</v>
      </c>
      <c r="D1906">
        <v>4</v>
      </c>
      <c r="E1906">
        <f>IF((Table2[[#This Row],[Number of Users]]-Table2[[#This Row],[Licenses Bought]]) &gt; 0,(Table2[[#This Row],[Number of Users]]-Table2[[#This Row],[Licenses Bought]]),0)</f>
        <v>4</v>
      </c>
      <c r="F1906" s="1">
        <v>44317</v>
      </c>
      <c r="G1906">
        <v>0</v>
      </c>
      <c r="H1906" s="4">
        <v>10</v>
      </c>
      <c r="I1906">
        <f xml:space="preserve"> IF(Table2[[#This Row],[Sales Month]]=MAX(Table2[Sales Month]),Table2[[#This Row],[Upsell $ Per Non-Paying User]]*Table2[[#This Row],[Non-Paying Users]],0)</f>
        <v>0</v>
      </c>
      <c r="J1906" s="7" t="str" cm="1">
        <f t="array" ref="J1906">_xlfn.IFS(Table2[[#This Row],[Current Upsell $ ]]=0,"",Table2[[#This Row],[Current Upsell $ ]]&gt;=400,"High",Table2[[#This Row],[Current Upsell $ ]]&gt;=100,"Medium", Table2[[#This Row],[Current Upsell $ ]]&lt;100,"Low")</f>
        <v/>
      </c>
      <c r="K190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7" spans="1:11" x14ac:dyDescent="0.2">
      <c r="A1907">
        <v>100304</v>
      </c>
      <c r="B1907" t="s">
        <v>3</v>
      </c>
      <c r="C1907">
        <v>0</v>
      </c>
      <c r="D1907">
        <v>3</v>
      </c>
      <c r="E1907">
        <f>IF((Table2[[#This Row],[Number of Users]]-Table2[[#This Row],[Licenses Bought]]) &gt; 0,(Table2[[#This Row],[Number of Users]]-Table2[[#This Row],[Licenses Bought]]),0)</f>
        <v>3</v>
      </c>
      <c r="F1907" s="1">
        <v>44317</v>
      </c>
      <c r="G1907">
        <v>0</v>
      </c>
      <c r="H1907" s="4">
        <v>10</v>
      </c>
      <c r="I1907">
        <f xml:space="preserve"> IF(Table2[[#This Row],[Sales Month]]=MAX(Table2[Sales Month]),Table2[[#This Row],[Upsell $ Per Non-Paying User]]*Table2[[#This Row],[Non-Paying Users]],0)</f>
        <v>0</v>
      </c>
      <c r="J1907" s="7" t="str" cm="1">
        <f t="array" ref="J1907">_xlfn.IFS(Table2[[#This Row],[Current Upsell $ ]]=0,"",Table2[[#This Row],[Current Upsell $ ]]&gt;=400,"High",Table2[[#This Row],[Current Upsell $ ]]&gt;=100,"Medium", Table2[[#This Row],[Current Upsell $ ]]&lt;100,"Low")</f>
        <v/>
      </c>
      <c r="K190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8" spans="1:11" x14ac:dyDescent="0.2">
      <c r="A1908">
        <v>100305</v>
      </c>
      <c r="B1908" t="s">
        <v>3</v>
      </c>
      <c r="C1908">
        <v>0</v>
      </c>
      <c r="D1908">
        <v>2</v>
      </c>
      <c r="E1908">
        <f>IF((Table2[[#This Row],[Number of Users]]-Table2[[#This Row],[Licenses Bought]]) &gt; 0,(Table2[[#This Row],[Number of Users]]-Table2[[#This Row],[Licenses Bought]]),0)</f>
        <v>2</v>
      </c>
      <c r="F1908" s="1">
        <v>44317</v>
      </c>
      <c r="G1908">
        <v>0</v>
      </c>
      <c r="H1908" s="4">
        <v>10</v>
      </c>
      <c r="I1908">
        <f xml:space="preserve"> IF(Table2[[#This Row],[Sales Month]]=MAX(Table2[Sales Month]),Table2[[#This Row],[Upsell $ Per Non-Paying User]]*Table2[[#This Row],[Non-Paying Users]],0)</f>
        <v>0</v>
      </c>
      <c r="J1908" s="7" t="str" cm="1">
        <f t="array" ref="J1908">_xlfn.IFS(Table2[[#This Row],[Current Upsell $ ]]=0,"",Table2[[#This Row],[Current Upsell $ ]]&gt;=400,"High",Table2[[#This Row],[Current Upsell $ ]]&gt;=100,"Medium", Table2[[#This Row],[Current Upsell $ ]]&lt;100,"Low")</f>
        <v/>
      </c>
      <c r="K190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09" spans="1:11" x14ac:dyDescent="0.2">
      <c r="A1909">
        <v>100306</v>
      </c>
      <c r="B1909" t="s">
        <v>3</v>
      </c>
      <c r="C1909">
        <v>0</v>
      </c>
      <c r="D1909">
        <v>2</v>
      </c>
      <c r="E1909">
        <f>IF((Table2[[#This Row],[Number of Users]]-Table2[[#This Row],[Licenses Bought]]) &gt; 0,(Table2[[#This Row],[Number of Users]]-Table2[[#This Row],[Licenses Bought]]),0)</f>
        <v>2</v>
      </c>
      <c r="F1909" s="1">
        <v>44317</v>
      </c>
      <c r="G1909">
        <v>0</v>
      </c>
      <c r="H1909" s="4">
        <v>10</v>
      </c>
      <c r="I1909">
        <f xml:space="preserve"> IF(Table2[[#This Row],[Sales Month]]=MAX(Table2[Sales Month]),Table2[[#This Row],[Upsell $ Per Non-Paying User]]*Table2[[#This Row],[Non-Paying Users]],0)</f>
        <v>0</v>
      </c>
      <c r="J1909" s="7" t="str" cm="1">
        <f t="array" ref="J1909">_xlfn.IFS(Table2[[#This Row],[Current Upsell $ ]]=0,"",Table2[[#This Row],[Current Upsell $ ]]&gt;=400,"High",Table2[[#This Row],[Current Upsell $ ]]&gt;=100,"Medium", Table2[[#This Row],[Current Upsell $ ]]&lt;100,"Low")</f>
        <v/>
      </c>
      <c r="K190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0" spans="1:11" x14ac:dyDescent="0.2">
      <c r="A1910">
        <v>100307</v>
      </c>
      <c r="B1910" t="s">
        <v>3</v>
      </c>
      <c r="C1910">
        <v>0</v>
      </c>
      <c r="D1910">
        <v>2</v>
      </c>
      <c r="E1910">
        <f>IF((Table2[[#This Row],[Number of Users]]-Table2[[#This Row],[Licenses Bought]]) &gt; 0,(Table2[[#This Row],[Number of Users]]-Table2[[#This Row],[Licenses Bought]]),0)</f>
        <v>2</v>
      </c>
      <c r="F1910" s="1">
        <v>44317</v>
      </c>
      <c r="G1910">
        <v>0</v>
      </c>
      <c r="H1910" s="4">
        <v>10</v>
      </c>
      <c r="I1910">
        <f xml:space="preserve"> IF(Table2[[#This Row],[Sales Month]]=MAX(Table2[Sales Month]),Table2[[#This Row],[Upsell $ Per Non-Paying User]]*Table2[[#This Row],[Non-Paying Users]],0)</f>
        <v>0</v>
      </c>
      <c r="J1910" s="7" t="str" cm="1">
        <f t="array" ref="J1910">_xlfn.IFS(Table2[[#This Row],[Current Upsell $ ]]=0,"",Table2[[#This Row],[Current Upsell $ ]]&gt;=400,"High",Table2[[#This Row],[Current Upsell $ ]]&gt;=100,"Medium", Table2[[#This Row],[Current Upsell $ ]]&lt;100,"Low")</f>
        <v/>
      </c>
      <c r="K191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1" spans="1:11" x14ac:dyDescent="0.2">
      <c r="A1911">
        <v>100308</v>
      </c>
      <c r="B1911" t="s">
        <v>3</v>
      </c>
      <c r="C1911">
        <v>0</v>
      </c>
      <c r="D1911">
        <v>2</v>
      </c>
      <c r="E1911">
        <f>IF((Table2[[#This Row],[Number of Users]]-Table2[[#This Row],[Licenses Bought]]) &gt; 0,(Table2[[#This Row],[Number of Users]]-Table2[[#This Row],[Licenses Bought]]),0)</f>
        <v>2</v>
      </c>
      <c r="F1911" s="1">
        <v>44317</v>
      </c>
      <c r="G1911">
        <v>0</v>
      </c>
      <c r="H1911" s="4">
        <v>10</v>
      </c>
      <c r="I1911">
        <f xml:space="preserve"> IF(Table2[[#This Row],[Sales Month]]=MAX(Table2[Sales Month]),Table2[[#This Row],[Upsell $ Per Non-Paying User]]*Table2[[#This Row],[Non-Paying Users]],0)</f>
        <v>0</v>
      </c>
      <c r="J1911" s="7" t="str" cm="1">
        <f t="array" ref="J1911">_xlfn.IFS(Table2[[#This Row],[Current Upsell $ ]]=0,"",Table2[[#This Row],[Current Upsell $ ]]&gt;=400,"High",Table2[[#This Row],[Current Upsell $ ]]&gt;=100,"Medium", Table2[[#This Row],[Current Upsell $ ]]&lt;100,"Low")</f>
        <v/>
      </c>
      <c r="K191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2" spans="1:11" x14ac:dyDescent="0.2">
      <c r="A1912">
        <v>100309</v>
      </c>
      <c r="B1912" t="s">
        <v>3</v>
      </c>
      <c r="C1912">
        <v>0</v>
      </c>
      <c r="D1912">
        <v>2</v>
      </c>
      <c r="E1912">
        <f>IF((Table2[[#This Row],[Number of Users]]-Table2[[#This Row],[Licenses Bought]]) &gt; 0,(Table2[[#This Row],[Number of Users]]-Table2[[#This Row],[Licenses Bought]]),0)</f>
        <v>2</v>
      </c>
      <c r="F1912" s="1">
        <v>44317</v>
      </c>
      <c r="G1912">
        <v>0</v>
      </c>
      <c r="H1912" s="4">
        <v>10</v>
      </c>
      <c r="I1912">
        <f xml:space="preserve"> IF(Table2[[#This Row],[Sales Month]]=MAX(Table2[Sales Month]),Table2[[#This Row],[Upsell $ Per Non-Paying User]]*Table2[[#This Row],[Non-Paying Users]],0)</f>
        <v>0</v>
      </c>
      <c r="J1912" s="7" t="str" cm="1">
        <f t="array" ref="J1912">_xlfn.IFS(Table2[[#This Row],[Current Upsell $ ]]=0,"",Table2[[#This Row],[Current Upsell $ ]]&gt;=400,"High",Table2[[#This Row],[Current Upsell $ ]]&gt;=100,"Medium", Table2[[#This Row],[Current Upsell $ ]]&lt;100,"Low")</f>
        <v/>
      </c>
      <c r="K1912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3" spans="1:11" x14ac:dyDescent="0.2">
      <c r="A1913">
        <v>100310</v>
      </c>
      <c r="B1913" t="s">
        <v>3</v>
      </c>
      <c r="C1913">
        <v>0</v>
      </c>
      <c r="D1913">
        <v>2</v>
      </c>
      <c r="E1913">
        <f>IF((Table2[[#This Row],[Number of Users]]-Table2[[#This Row],[Licenses Bought]]) &gt; 0,(Table2[[#This Row],[Number of Users]]-Table2[[#This Row],[Licenses Bought]]),0)</f>
        <v>2</v>
      </c>
      <c r="F1913" s="1">
        <v>44317</v>
      </c>
      <c r="G1913">
        <v>0</v>
      </c>
      <c r="H1913" s="4">
        <v>10</v>
      </c>
      <c r="I1913">
        <f xml:space="preserve"> IF(Table2[[#This Row],[Sales Month]]=MAX(Table2[Sales Month]),Table2[[#This Row],[Upsell $ Per Non-Paying User]]*Table2[[#This Row],[Non-Paying Users]],0)</f>
        <v>0</v>
      </c>
      <c r="J1913" s="7" t="str" cm="1">
        <f t="array" ref="J1913">_xlfn.IFS(Table2[[#This Row],[Current Upsell $ ]]=0,"",Table2[[#This Row],[Current Upsell $ ]]&gt;=400,"High",Table2[[#This Row],[Current Upsell $ ]]&gt;=100,"Medium", Table2[[#This Row],[Current Upsell $ ]]&lt;100,"Low")</f>
        <v/>
      </c>
      <c r="K1913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4" spans="1:11" x14ac:dyDescent="0.2">
      <c r="A1914">
        <v>100311</v>
      </c>
      <c r="B1914" t="s">
        <v>3</v>
      </c>
      <c r="C1914">
        <v>0</v>
      </c>
      <c r="D1914">
        <v>1</v>
      </c>
      <c r="E1914">
        <f>IF((Table2[[#This Row],[Number of Users]]-Table2[[#This Row],[Licenses Bought]]) &gt; 0,(Table2[[#This Row],[Number of Users]]-Table2[[#This Row],[Licenses Bought]]),0)</f>
        <v>1</v>
      </c>
      <c r="F1914" s="1">
        <v>44317</v>
      </c>
      <c r="G1914">
        <v>0</v>
      </c>
      <c r="H1914" s="4">
        <v>10</v>
      </c>
      <c r="I1914">
        <f xml:space="preserve"> IF(Table2[[#This Row],[Sales Month]]=MAX(Table2[Sales Month]),Table2[[#This Row],[Upsell $ Per Non-Paying User]]*Table2[[#This Row],[Non-Paying Users]],0)</f>
        <v>0</v>
      </c>
      <c r="J1914" s="7" t="str" cm="1">
        <f t="array" ref="J1914">_xlfn.IFS(Table2[[#This Row],[Current Upsell $ ]]=0,"",Table2[[#This Row],[Current Upsell $ ]]&gt;=400,"High",Table2[[#This Row],[Current Upsell $ ]]&gt;=100,"Medium", Table2[[#This Row],[Current Upsell $ ]]&lt;100,"Low")</f>
        <v/>
      </c>
      <c r="K1914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5" spans="1:11" x14ac:dyDescent="0.2">
      <c r="A1915">
        <v>100312</v>
      </c>
      <c r="B1915" t="s">
        <v>3</v>
      </c>
      <c r="C1915">
        <v>0</v>
      </c>
      <c r="D1915">
        <v>2</v>
      </c>
      <c r="E1915">
        <f>IF((Table2[[#This Row],[Number of Users]]-Table2[[#This Row],[Licenses Bought]]) &gt; 0,(Table2[[#This Row],[Number of Users]]-Table2[[#This Row],[Licenses Bought]]),0)</f>
        <v>2</v>
      </c>
      <c r="F1915" s="1">
        <v>44317</v>
      </c>
      <c r="G1915">
        <v>0</v>
      </c>
      <c r="H1915" s="4">
        <v>10</v>
      </c>
      <c r="I1915">
        <f xml:space="preserve"> IF(Table2[[#This Row],[Sales Month]]=MAX(Table2[Sales Month]),Table2[[#This Row],[Upsell $ Per Non-Paying User]]*Table2[[#This Row],[Non-Paying Users]],0)</f>
        <v>0</v>
      </c>
      <c r="J1915" s="7" t="str" cm="1">
        <f t="array" ref="J1915">_xlfn.IFS(Table2[[#This Row],[Current Upsell $ ]]=0,"",Table2[[#This Row],[Current Upsell $ ]]&gt;=400,"High",Table2[[#This Row],[Current Upsell $ ]]&gt;=100,"Medium", Table2[[#This Row],[Current Upsell $ ]]&lt;100,"Low")</f>
        <v/>
      </c>
      <c r="K1915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6" spans="1:11" x14ac:dyDescent="0.2">
      <c r="A1916">
        <v>100313</v>
      </c>
      <c r="B1916" t="s">
        <v>3</v>
      </c>
      <c r="C1916">
        <v>0</v>
      </c>
      <c r="D1916">
        <v>2</v>
      </c>
      <c r="E1916">
        <f>IF((Table2[[#This Row],[Number of Users]]-Table2[[#This Row],[Licenses Bought]]) &gt; 0,(Table2[[#This Row],[Number of Users]]-Table2[[#This Row],[Licenses Bought]]),0)</f>
        <v>2</v>
      </c>
      <c r="F1916" s="1">
        <v>44317</v>
      </c>
      <c r="G1916">
        <v>0</v>
      </c>
      <c r="H1916" s="4">
        <v>10</v>
      </c>
      <c r="I1916">
        <f xml:space="preserve"> IF(Table2[[#This Row],[Sales Month]]=MAX(Table2[Sales Month]),Table2[[#This Row],[Upsell $ Per Non-Paying User]]*Table2[[#This Row],[Non-Paying Users]],0)</f>
        <v>0</v>
      </c>
      <c r="J1916" s="7" t="str" cm="1">
        <f t="array" ref="J1916">_xlfn.IFS(Table2[[#This Row],[Current Upsell $ ]]=0,"",Table2[[#This Row],[Current Upsell $ ]]&gt;=400,"High",Table2[[#This Row],[Current Upsell $ ]]&gt;=100,"Medium", Table2[[#This Row],[Current Upsell $ ]]&lt;100,"Low")</f>
        <v/>
      </c>
      <c r="K1916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7" spans="1:11" x14ac:dyDescent="0.2">
      <c r="A1917">
        <v>100314</v>
      </c>
      <c r="B1917" t="s">
        <v>3</v>
      </c>
      <c r="C1917">
        <v>0</v>
      </c>
      <c r="D1917">
        <v>2</v>
      </c>
      <c r="E1917">
        <f>IF((Table2[[#This Row],[Number of Users]]-Table2[[#This Row],[Licenses Bought]]) &gt; 0,(Table2[[#This Row],[Number of Users]]-Table2[[#This Row],[Licenses Bought]]),0)</f>
        <v>2</v>
      </c>
      <c r="F1917" s="1">
        <v>44317</v>
      </c>
      <c r="G1917">
        <v>0</v>
      </c>
      <c r="H1917" s="4">
        <v>10</v>
      </c>
      <c r="I1917">
        <f xml:space="preserve"> IF(Table2[[#This Row],[Sales Month]]=MAX(Table2[Sales Month]),Table2[[#This Row],[Upsell $ Per Non-Paying User]]*Table2[[#This Row],[Non-Paying Users]],0)</f>
        <v>0</v>
      </c>
      <c r="J1917" s="7" t="str" cm="1">
        <f t="array" ref="J1917">_xlfn.IFS(Table2[[#This Row],[Current Upsell $ ]]=0,"",Table2[[#This Row],[Current Upsell $ ]]&gt;=400,"High",Table2[[#This Row],[Current Upsell $ ]]&gt;=100,"Medium", Table2[[#This Row],[Current Upsell $ ]]&lt;100,"Low")</f>
        <v/>
      </c>
      <c r="K1917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8" spans="1:11" x14ac:dyDescent="0.2">
      <c r="A1918">
        <v>100315</v>
      </c>
      <c r="B1918" t="s">
        <v>3</v>
      </c>
      <c r="C1918">
        <v>0</v>
      </c>
      <c r="D1918">
        <v>2</v>
      </c>
      <c r="E1918">
        <f>IF((Table2[[#This Row],[Number of Users]]-Table2[[#This Row],[Licenses Bought]]) &gt; 0,(Table2[[#This Row],[Number of Users]]-Table2[[#This Row],[Licenses Bought]]),0)</f>
        <v>2</v>
      </c>
      <c r="F1918" s="1">
        <v>44317</v>
      </c>
      <c r="G1918">
        <v>0</v>
      </c>
      <c r="H1918" s="4">
        <v>10</v>
      </c>
      <c r="I1918">
        <f xml:space="preserve"> IF(Table2[[#This Row],[Sales Month]]=MAX(Table2[Sales Month]),Table2[[#This Row],[Upsell $ Per Non-Paying User]]*Table2[[#This Row],[Non-Paying Users]],0)</f>
        <v>0</v>
      </c>
      <c r="J1918" s="7" t="str" cm="1">
        <f t="array" ref="J1918">_xlfn.IFS(Table2[[#This Row],[Current Upsell $ ]]=0,"",Table2[[#This Row],[Current Upsell $ ]]&gt;=400,"High",Table2[[#This Row],[Current Upsell $ ]]&gt;=100,"Medium", Table2[[#This Row],[Current Upsell $ ]]&lt;100,"Low")</f>
        <v/>
      </c>
      <c r="K1918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19" spans="1:11" x14ac:dyDescent="0.2">
      <c r="A1919">
        <v>100316</v>
      </c>
      <c r="B1919" t="s">
        <v>3</v>
      </c>
      <c r="C1919">
        <v>0</v>
      </c>
      <c r="D1919">
        <v>2</v>
      </c>
      <c r="E1919">
        <f>IF((Table2[[#This Row],[Number of Users]]-Table2[[#This Row],[Licenses Bought]]) &gt; 0,(Table2[[#This Row],[Number of Users]]-Table2[[#This Row],[Licenses Bought]]),0)</f>
        <v>2</v>
      </c>
      <c r="F1919" s="1">
        <v>44317</v>
      </c>
      <c r="G1919">
        <v>0</v>
      </c>
      <c r="H1919" s="4">
        <v>10</v>
      </c>
      <c r="I1919">
        <f xml:space="preserve"> IF(Table2[[#This Row],[Sales Month]]=MAX(Table2[Sales Month]),Table2[[#This Row],[Upsell $ Per Non-Paying User]]*Table2[[#This Row],[Non-Paying Users]],0)</f>
        <v>0</v>
      </c>
      <c r="J1919" s="7" t="str" cm="1">
        <f t="array" ref="J1919">_xlfn.IFS(Table2[[#This Row],[Current Upsell $ ]]=0,"",Table2[[#This Row],[Current Upsell $ ]]&gt;=400,"High",Table2[[#This Row],[Current Upsell $ ]]&gt;=100,"Medium", Table2[[#This Row],[Current Upsell $ ]]&lt;100,"Low")</f>
        <v/>
      </c>
      <c r="K1919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20" spans="1:11" x14ac:dyDescent="0.2">
      <c r="A1920">
        <v>100317</v>
      </c>
      <c r="B1920" t="s">
        <v>3</v>
      </c>
      <c r="C1920">
        <v>0</v>
      </c>
      <c r="D1920">
        <v>2</v>
      </c>
      <c r="E1920">
        <f>IF((Table2[[#This Row],[Number of Users]]-Table2[[#This Row],[Licenses Bought]]) &gt; 0,(Table2[[#This Row],[Number of Users]]-Table2[[#This Row],[Licenses Bought]]),0)</f>
        <v>2</v>
      </c>
      <c r="F1920" s="1">
        <v>44317</v>
      </c>
      <c r="G1920">
        <v>0</v>
      </c>
      <c r="H1920" s="4">
        <v>10</v>
      </c>
      <c r="I1920">
        <f xml:space="preserve"> IF(Table2[[#This Row],[Sales Month]]=MAX(Table2[Sales Month]),Table2[[#This Row],[Upsell $ Per Non-Paying User]]*Table2[[#This Row],[Non-Paying Users]],0)</f>
        <v>0</v>
      </c>
      <c r="J1920" s="7" t="str" cm="1">
        <f t="array" ref="J1920">_xlfn.IFS(Table2[[#This Row],[Current Upsell $ ]]=0,"",Table2[[#This Row],[Current Upsell $ ]]&gt;=400,"High",Table2[[#This Row],[Current Upsell $ ]]&gt;=100,"Medium", Table2[[#This Row],[Current Upsell $ ]]&lt;100,"Low")</f>
        <v/>
      </c>
      <c r="K1920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21" spans="1:11" x14ac:dyDescent="0.2">
      <c r="A1921">
        <v>100318</v>
      </c>
      <c r="B1921" t="s">
        <v>3</v>
      </c>
      <c r="C1921">
        <v>0</v>
      </c>
      <c r="D1921">
        <v>2</v>
      </c>
      <c r="E1921">
        <f>IF((Table2[[#This Row],[Number of Users]]-Table2[[#This Row],[Licenses Bought]]) &gt; 0,(Table2[[#This Row],[Number of Users]]-Table2[[#This Row],[Licenses Bought]]),0)</f>
        <v>2</v>
      </c>
      <c r="F1921" s="1">
        <v>44317</v>
      </c>
      <c r="G1921">
        <v>0</v>
      </c>
      <c r="H1921" s="4">
        <v>10</v>
      </c>
      <c r="I1921">
        <f xml:space="preserve"> IF(Table2[[#This Row],[Sales Month]]=MAX(Table2[Sales Month]),Table2[[#This Row],[Upsell $ Per Non-Paying User]]*Table2[[#This Row],[Non-Paying Users]],0)</f>
        <v>0</v>
      </c>
      <c r="J1921" s="7" t="str" cm="1">
        <f t="array" ref="J1921">_xlfn.IFS(Table2[[#This Row],[Current Upsell $ ]]=0,"",Table2[[#This Row],[Current Upsell $ ]]&gt;=400,"High",Table2[[#This Row],[Current Upsell $ ]]&gt;=100,"Medium", Table2[[#This Row],[Current Upsell $ ]]&lt;100,"Low")</f>
        <v/>
      </c>
      <c r="K1921" t="str">
        <f>IF(Table2[[#This Row],[Current Upsell $ ]]&gt;0,_xlfn.CONCAT(Table2[[#This Row],[Subscription Type]]," ",Table2[[#This Row],[Upsell Priority]]," ",TEXT(Table2[[#This Row],[Current Upsell $ ]],"$#,#"))," ")</f>
        <v xml:space="preserve"> </v>
      </c>
    </row>
    <row r="1922" spans="1:11" x14ac:dyDescent="0.2">
      <c r="A1922">
        <v>100370</v>
      </c>
      <c r="B1922" t="s">
        <v>3</v>
      </c>
      <c r="C1922">
        <v>0</v>
      </c>
      <c r="D1922">
        <v>85</v>
      </c>
      <c r="E1922">
        <f>IF((Table2[[#This Row],[Number of Users]]-Table2[[#This Row],[Licenses Bought]]) &gt; 0,(Table2[[#This Row],[Number of Users]]-Table2[[#This Row],[Licenses Bought]]),0)</f>
        <v>85</v>
      </c>
      <c r="F1922" s="1">
        <v>44348</v>
      </c>
      <c r="G1922">
        <v>0</v>
      </c>
      <c r="H1922" s="4">
        <v>10</v>
      </c>
      <c r="I1922">
        <f xml:space="preserve"> IF(Table2[[#This Row],[Sales Month]]=MAX(Table2[Sales Month]),Table2[[#This Row],[Upsell $ Per Non-Paying User]]*Table2[[#This Row],[Non-Paying Users]],0)</f>
        <v>850</v>
      </c>
      <c r="J1922" s="7" t="str" cm="1">
        <f t="array" ref="J1922">_xlfn.IFS(Table2[[#This Row],[Current Upsell $ ]]=0,"",Table2[[#This Row],[Current Upsell $ ]]&gt;=400,"High",Table2[[#This Row],[Current Upsell $ ]]&gt;=100,"Medium", Table2[[#This Row],[Current Upsell $ ]]&lt;100,"Low")</f>
        <v>High</v>
      </c>
      <c r="K1922" t="str">
        <f>IF(Table2[[#This Row],[Current Upsell $ ]]&gt;0,_xlfn.CONCAT(Table2[[#This Row],[Subscription Type]]," ",Table2[[#This Row],[Upsell Priority]]," ",TEXT(Table2[[#This Row],[Current Upsell $ ]],"$#,#"))," ")</f>
        <v>Basic High $850</v>
      </c>
    </row>
    <row r="1923" spans="1:11" x14ac:dyDescent="0.2">
      <c r="A1923">
        <v>100320</v>
      </c>
      <c r="B1923" t="s">
        <v>3</v>
      </c>
      <c r="C1923">
        <v>0</v>
      </c>
      <c r="D1923">
        <v>84</v>
      </c>
      <c r="E1923">
        <f>IF((Table2[[#This Row],[Number of Users]]-Table2[[#This Row],[Licenses Bought]]) &gt; 0,(Table2[[#This Row],[Number of Users]]-Table2[[#This Row],[Licenses Bought]]),0)</f>
        <v>84</v>
      </c>
      <c r="F1923" s="1">
        <v>44348</v>
      </c>
      <c r="G1923">
        <v>0</v>
      </c>
      <c r="H1923" s="4">
        <v>10</v>
      </c>
      <c r="I1923">
        <f xml:space="preserve"> IF(Table2[[#This Row],[Sales Month]]=MAX(Table2[Sales Month]),Table2[[#This Row],[Upsell $ Per Non-Paying User]]*Table2[[#This Row],[Non-Paying Users]],0)</f>
        <v>840</v>
      </c>
      <c r="J1923" s="7" t="str" cm="1">
        <f t="array" ref="J1923">_xlfn.IFS(Table2[[#This Row],[Current Upsell $ ]]=0,"",Table2[[#This Row],[Current Upsell $ ]]&gt;=400,"High",Table2[[#This Row],[Current Upsell $ ]]&gt;=100,"Medium", Table2[[#This Row],[Current Upsell $ ]]&lt;100,"Low")</f>
        <v>High</v>
      </c>
      <c r="K1923" t="str">
        <f>IF(Table2[[#This Row],[Current Upsell $ ]]&gt;0,_xlfn.CONCAT(Table2[[#This Row],[Subscription Type]]," ",Table2[[#This Row],[Upsell Priority]]," ",TEXT(Table2[[#This Row],[Current Upsell $ ]],"$#,#"))," ")</f>
        <v>Basic High $840</v>
      </c>
    </row>
    <row r="1924" spans="1:11" x14ac:dyDescent="0.2">
      <c r="A1924">
        <v>100319</v>
      </c>
      <c r="B1924" t="s">
        <v>3</v>
      </c>
      <c r="C1924">
        <v>0</v>
      </c>
      <c r="D1924">
        <v>72</v>
      </c>
      <c r="E1924">
        <f>IF((Table2[[#This Row],[Number of Users]]-Table2[[#This Row],[Licenses Bought]]) &gt; 0,(Table2[[#This Row],[Number of Users]]-Table2[[#This Row],[Licenses Bought]]),0)</f>
        <v>72</v>
      </c>
      <c r="F1924" s="1">
        <v>44348</v>
      </c>
      <c r="G1924">
        <v>0</v>
      </c>
      <c r="H1924" s="4">
        <v>10</v>
      </c>
      <c r="I1924">
        <f xml:space="preserve"> IF(Table2[[#This Row],[Sales Month]]=MAX(Table2[Sales Month]),Table2[[#This Row],[Upsell $ Per Non-Paying User]]*Table2[[#This Row],[Non-Paying Users]],0)</f>
        <v>720</v>
      </c>
      <c r="J1924" s="7" t="str" cm="1">
        <f t="array" ref="J1924">_xlfn.IFS(Table2[[#This Row],[Current Upsell $ ]]=0,"",Table2[[#This Row],[Current Upsell $ ]]&gt;=400,"High",Table2[[#This Row],[Current Upsell $ ]]&gt;=100,"Medium", Table2[[#This Row],[Current Upsell $ ]]&lt;100,"Low")</f>
        <v>High</v>
      </c>
      <c r="K1924" t="str">
        <f>IF(Table2[[#This Row],[Current Upsell $ ]]&gt;0,_xlfn.CONCAT(Table2[[#This Row],[Subscription Type]]," ",Table2[[#This Row],[Upsell Priority]]," ",TEXT(Table2[[#This Row],[Current Upsell $ ]],"$#,#"))," ")</f>
        <v>Basic High $720</v>
      </c>
    </row>
    <row r="1925" spans="1:11" x14ac:dyDescent="0.2">
      <c r="A1925">
        <v>100322</v>
      </c>
      <c r="B1925" t="s">
        <v>3</v>
      </c>
      <c r="C1925">
        <v>0</v>
      </c>
      <c r="D1925">
        <v>68</v>
      </c>
      <c r="E1925">
        <f>IF((Table2[[#This Row],[Number of Users]]-Table2[[#This Row],[Licenses Bought]]) &gt; 0,(Table2[[#This Row],[Number of Users]]-Table2[[#This Row],[Licenses Bought]]),0)</f>
        <v>68</v>
      </c>
      <c r="F1925" s="1">
        <v>44348</v>
      </c>
      <c r="G1925">
        <v>0</v>
      </c>
      <c r="H1925" s="4">
        <v>10</v>
      </c>
      <c r="I1925">
        <f xml:space="preserve"> IF(Table2[[#This Row],[Sales Month]]=MAX(Table2[Sales Month]),Table2[[#This Row],[Upsell $ Per Non-Paying User]]*Table2[[#This Row],[Non-Paying Users]],0)</f>
        <v>680</v>
      </c>
      <c r="J1925" s="7" t="str" cm="1">
        <f t="array" ref="J1925">_xlfn.IFS(Table2[[#This Row],[Current Upsell $ ]]=0,"",Table2[[#This Row],[Current Upsell $ ]]&gt;=400,"High",Table2[[#This Row],[Current Upsell $ ]]&gt;=100,"Medium", Table2[[#This Row],[Current Upsell $ ]]&lt;100,"Low")</f>
        <v>High</v>
      </c>
      <c r="K1925" t="str">
        <f>IF(Table2[[#This Row],[Current Upsell $ ]]&gt;0,_xlfn.CONCAT(Table2[[#This Row],[Subscription Type]]," ",Table2[[#This Row],[Upsell Priority]]," ",TEXT(Table2[[#This Row],[Current Upsell $ ]],"$#,#"))," ")</f>
        <v>Basic High $680</v>
      </c>
    </row>
    <row r="1926" spans="1:11" x14ac:dyDescent="0.2">
      <c r="A1926">
        <v>100324</v>
      </c>
      <c r="B1926" t="s">
        <v>3</v>
      </c>
      <c r="C1926">
        <v>0</v>
      </c>
      <c r="D1926">
        <v>68</v>
      </c>
      <c r="E1926">
        <f>IF((Table2[[#This Row],[Number of Users]]-Table2[[#This Row],[Licenses Bought]]) &gt; 0,(Table2[[#This Row],[Number of Users]]-Table2[[#This Row],[Licenses Bought]]),0)</f>
        <v>68</v>
      </c>
      <c r="F1926" s="1">
        <v>44348</v>
      </c>
      <c r="G1926">
        <v>0</v>
      </c>
      <c r="H1926" s="4">
        <v>10</v>
      </c>
      <c r="I1926">
        <f xml:space="preserve"> IF(Table2[[#This Row],[Sales Month]]=MAX(Table2[Sales Month]),Table2[[#This Row],[Upsell $ Per Non-Paying User]]*Table2[[#This Row],[Non-Paying Users]],0)</f>
        <v>680</v>
      </c>
      <c r="J1926" s="7" t="str" cm="1">
        <f t="array" ref="J1926">_xlfn.IFS(Table2[[#This Row],[Current Upsell $ ]]=0,"",Table2[[#This Row],[Current Upsell $ ]]&gt;=400,"High",Table2[[#This Row],[Current Upsell $ ]]&gt;=100,"Medium", Table2[[#This Row],[Current Upsell $ ]]&lt;100,"Low")</f>
        <v>High</v>
      </c>
      <c r="K1926" t="str">
        <f>IF(Table2[[#This Row],[Current Upsell $ ]]&gt;0,_xlfn.CONCAT(Table2[[#This Row],[Subscription Type]]," ",Table2[[#This Row],[Upsell Priority]]," ",TEXT(Table2[[#This Row],[Current Upsell $ ]],"$#,#"))," ")</f>
        <v>Basic High $680</v>
      </c>
    </row>
    <row r="1927" spans="1:11" x14ac:dyDescent="0.2">
      <c r="A1927">
        <v>100325</v>
      </c>
      <c r="B1927" t="s">
        <v>3</v>
      </c>
      <c r="C1927">
        <v>0</v>
      </c>
      <c r="D1927">
        <v>59</v>
      </c>
      <c r="E1927">
        <f>IF((Table2[[#This Row],[Number of Users]]-Table2[[#This Row],[Licenses Bought]]) &gt; 0,(Table2[[#This Row],[Number of Users]]-Table2[[#This Row],[Licenses Bought]]),0)</f>
        <v>59</v>
      </c>
      <c r="F1927" s="1">
        <v>44348</v>
      </c>
      <c r="G1927">
        <v>0</v>
      </c>
      <c r="H1927" s="4">
        <v>10</v>
      </c>
      <c r="I1927">
        <f xml:space="preserve"> IF(Table2[[#This Row],[Sales Month]]=MAX(Table2[Sales Month]),Table2[[#This Row],[Upsell $ Per Non-Paying User]]*Table2[[#This Row],[Non-Paying Users]],0)</f>
        <v>590</v>
      </c>
      <c r="J1927" s="7" t="str" cm="1">
        <f t="array" ref="J1927">_xlfn.IFS(Table2[[#This Row],[Current Upsell $ ]]=0,"",Table2[[#This Row],[Current Upsell $ ]]&gt;=400,"High",Table2[[#This Row],[Current Upsell $ ]]&gt;=100,"Medium", Table2[[#This Row],[Current Upsell $ ]]&lt;100,"Low")</f>
        <v>High</v>
      </c>
      <c r="K1927" t="str">
        <f>IF(Table2[[#This Row],[Current Upsell $ ]]&gt;0,_xlfn.CONCAT(Table2[[#This Row],[Subscription Type]]," ",Table2[[#This Row],[Upsell Priority]]," ",TEXT(Table2[[#This Row],[Current Upsell $ ]],"$#,#"))," ")</f>
        <v>Basic High $590</v>
      </c>
    </row>
    <row r="1928" spans="1:11" x14ac:dyDescent="0.2">
      <c r="A1928">
        <v>100328</v>
      </c>
      <c r="B1928" t="s">
        <v>3</v>
      </c>
      <c r="C1928">
        <v>0</v>
      </c>
      <c r="D1928">
        <v>55</v>
      </c>
      <c r="E1928">
        <f>IF((Table2[[#This Row],[Number of Users]]-Table2[[#This Row],[Licenses Bought]]) &gt; 0,(Table2[[#This Row],[Number of Users]]-Table2[[#This Row],[Licenses Bought]]),0)</f>
        <v>55</v>
      </c>
      <c r="F1928" s="1">
        <v>44348</v>
      </c>
      <c r="G1928">
        <v>0</v>
      </c>
      <c r="H1928" s="4">
        <v>10</v>
      </c>
      <c r="I1928">
        <f xml:space="preserve"> IF(Table2[[#This Row],[Sales Month]]=MAX(Table2[Sales Month]),Table2[[#This Row],[Upsell $ Per Non-Paying User]]*Table2[[#This Row],[Non-Paying Users]],0)</f>
        <v>550</v>
      </c>
      <c r="J1928" s="7" t="str" cm="1">
        <f t="array" ref="J1928">_xlfn.IFS(Table2[[#This Row],[Current Upsell $ ]]=0,"",Table2[[#This Row],[Current Upsell $ ]]&gt;=400,"High",Table2[[#This Row],[Current Upsell $ ]]&gt;=100,"Medium", Table2[[#This Row],[Current Upsell $ ]]&lt;100,"Low")</f>
        <v>High</v>
      </c>
      <c r="K1928" t="str">
        <f>IF(Table2[[#This Row],[Current Upsell $ ]]&gt;0,_xlfn.CONCAT(Table2[[#This Row],[Subscription Type]]," ",Table2[[#This Row],[Upsell Priority]]," ",TEXT(Table2[[#This Row],[Current Upsell $ ]],"$#,#"))," ")</f>
        <v>Basic High $550</v>
      </c>
    </row>
    <row r="1929" spans="1:11" x14ac:dyDescent="0.2">
      <c r="A1929">
        <v>100327</v>
      </c>
      <c r="B1929" t="s">
        <v>3</v>
      </c>
      <c r="C1929">
        <v>0</v>
      </c>
      <c r="D1929">
        <v>54</v>
      </c>
      <c r="E1929">
        <f>IF((Table2[[#This Row],[Number of Users]]-Table2[[#This Row],[Licenses Bought]]) &gt; 0,(Table2[[#This Row],[Number of Users]]-Table2[[#This Row],[Licenses Bought]]),0)</f>
        <v>54</v>
      </c>
      <c r="F1929" s="1">
        <v>44348</v>
      </c>
      <c r="G1929">
        <v>0</v>
      </c>
      <c r="H1929" s="4">
        <v>10</v>
      </c>
      <c r="I1929">
        <f xml:space="preserve"> IF(Table2[[#This Row],[Sales Month]]=MAX(Table2[Sales Month]),Table2[[#This Row],[Upsell $ Per Non-Paying User]]*Table2[[#This Row],[Non-Paying Users]],0)</f>
        <v>540</v>
      </c>
      <c r="J1929" s="7" t="str" cm="1">
        <f t="array" ref="J1929">_xlfn.IFS(Table2[[#This Row],[Current Upsell $ ]]=0,"",Table2[[#This Row],[Current Upsell $ ]]&gt;=400,"High",Table2[[#This Row],[Current Upsell $ ]]&gt;=100,"Medium", Table2[[#This Row],[Current Upsell $ ]]&lt;100,"Low")</f>
        <v>High</v>
      </c>
      <c r="K1929" t="str">
        <f>IF(Table2[[#This Row],[Current Upsell $ ]]&gt;0,_xlfn.CONCAT(Table2[[#This Row],[Subscription Type]]," ",Table2[[#This Row],[Upsell Priority]]," ",TEXT(Table2[[#This Row],[Current Upsell $ ]],"$#,#"))," ")</f>
        <v>Basic High $540</v>
      </c>
    </row>
    <row r="1930" spans="1:11" x14ac:dyDescent="0.2">
      <c r="A1930">
        <v>100323</v>
      </c>
      <c r="B1930" t="s">
        <v>3</v>
      </c>
      <c r="C1930">
        <v>0</v>
      </c>
      <c r="D1930">
        <v>51</v>
      </c>
      <c r="E1930">
        <f>IF((Table2[[#This Row],[Number of Users]]-Table2[[#This Row],[Licenses Bought]]) &gt; 0,(Table2[[#This Row],[Number of Users]]-Table2[[#This Row],[Licenses Bought]]),0)</f>
        <v>51</v>
      </c>
      <c r="F1930" s="1">
        <v>44348</v>
      </c>
      <c r="G1930">
        <v>0</v>
      </c>
      <c r="H1930" s="4">
        <v>10</v>
      </c>
      <c r="I1930">
        <f xml:space="preserve"> IF(Table2[[#This Row],[Sales Month]]=MAX(Table2[Sales Month]),Table2[[#This Row],[Upsell $ Per Non-Paying User]]*Table2[[#This Row],[Non-Paying Users]],0)</f>
        <v>510</v>
      </c>
      <c r="J1930" s="7" t="str" cm="1">
        <f t="array" ref="J1930">_xlfn.IFS(Table2[[#This Row],[Current Upsell $ ]]=0,"",Table2[[#This Row],[Current Upsell $ ]]&gt;=400,"High",Table2[[#This Row],[Current Upsell $ ]]&gt;=100,"Medium", Table2[[#This Row],[Current Upsell $ ]]&lt;100,"Low")</f>
        <v>High</v>
      </c>
      <c r="K1930" t="str">
        <f>IF(Table2[[#This Row],[Current Upsell $ ]]&gt;0,_xlfn.CONCAT(Table2[[#This Row],[Subscription Type]]," ",Table2[[#This Row],[Upsell Priority]]," ",TEXT(Table2[[#This Row],[Current Upsell $ ]],"$#,#"))," ")</f>
        <v>Basic High $510</v>
      </c>
    </row>
    <row r="1931" spans="1:11" x14ac:dyDescent="0.2">
      <c r="A1931">
        <v>100321</v>
      </c>
      <c r="B1931" t="s">
        <v>3</v>
      </c>
      <c r="C1931">
        <v>0</v>
      </c>
      <c r="D1931">
        <v>50</v>
      </c>
      <c r="E1931">
        <f>IF((Table2[[#This Row],[Number of Users]]-Table2[[#This Row],[Licenses Bought]]) &gt; 0,(Table2[[#This Row],[Number of Users]]-Table2[[#This Row],[Licenses Bought]]),0)</f>
        <v>50</v>
      </c>
      <c r="F1931" s="1">
        <v>44348</v>
      </c>
      <c r="G1931">
        <v>0</v>
      </c>
      <c r="H1931" s="4">
        <v>10</v>
      </c>
      <c r="I1931">
        <f xml:space="preserve"> IF(Table2[[#This Row],[Sales Month]]=MAX(Table2[Sales Month]),Table2[[#This Row],[Upsell $ Per Non-Paying User]]*Table2[[#This Row],[Non-Paying Users]],0)</f>
        <v>500</v>
      </c>
      <c r="J1931" s="7" t="str" cm="1">
        <f t="array" ref="J1931">_xlfn.IFS(Table2[[#This Row],[Current Upsell $ ]]=0,"",Table2[[#This Row],[Current Upsell $ ]]&gt;=400,"High",Table2[[#This Row],[Current Upsell $ ]]&gt;=100,"Medium", Table2[[#This Row],[Current Upsell $ ]]&lt;100,"Low")</f>
        <v>High</v>
      </c>
      <c r="K1931" t="str">
        <f>IF(Table2[[#This Row],[Current Upsell $ ]]&gt;0,_xlfn.CONCAT(Table2[[#This Row],[Subscription Type]]," ",Table2[[#This Row],[Upsell Priority]]," ",TEXT(Table2[[#This Row],[Current Upsell $ ]],"$#,#"))," ")</f>
        <v>Basic High $500</v>
      </c>
    </row>
    <row r="1932" spans="1:11" x14ac:dyDescent="0.2">
      <c r="A1932">
        <v>100326</v>
      </c>
      <c r="B1932" t="s">
        <v>3</v>
      </c>
      <c r="C1932">
        <v>0</v>
      </c>
      <c r="D1932">
        <v>50</v>
      </c>
      <c r="E1932">
        <f>IF((Table2[[#This Row],[Number of Users]]-Table2[[#This Row],[Licenses Bought]]) &gt; 0,(Table2[[#This Row],[Number of Users]]-Table2[[#This Row],[Licenses Bought]]),0)</f>
        <v>50</v>
      </c>
      <c r="F1932" s="1">
        <v>44348</v>
      </c>
      <c r="G1932">
        <v>0</v>
      </c>
      <c r="H1932" s="4">
        <v>10</v>
      </c>
      <c r="I1932">
        <f xml:space="preserve"> IF(Table2[[#This Row],[Sales Month]]=MAX(Table2[Sales Month]),Table2[[#This Row],[Upsell $ Per Non-Paying User]]*Table2[[#This Row],[Non-Paying Users]],0)</f>
        <v>500</v>
      </c>
      <c r="J1932" s="7" t="str" cm="1">
        <f t="array" ref="J1932">_xlfn.IFS(Table2[[#This Row],[Current Upsell $ ]]=0,"",Table2[[#This Row],[Current Upsell $ ]]&gt;=400,"High",Table2[[#This Row],[Current Upsell $ ]]&gt;=100,"Medium", Table2[[#This Row],[Current Upsell $ ]]&lt;100,"Low")</f>
        <v>High</v>
      </c>
      <c r="K1932" t="str">
        <f>IF(Table2[[#This Row],[Current Upsell $ ]]&gt;0,_xlfn.CONCAT(Table2[[#This Row],[Subscription Type]]," ",Table2[[#This Row],[Upsell Priority]]," ",TEXT(Table2[[#This Row],[Current Upsell $ ]],"$#,#"))," ")</f>
        <v>Basic High $500</v>
      </c>
    </row>
    <row r="1933" spans="1:11" x14ac:dyDescent="0.2">
      <c r="A1933">
        <v>100329</v>
      </c>
      <c r="B1933" t="s">
        <v>3</v>
      </c>
      <c r="C1933">
        <v>0</v>
      </c>
      <c r="D1933">
        <v>50</v>
      </c>
      <c r="E1933">
        <f>IF((Table2[[#This Row],[Number of Users]]-Table2[[#This Row],[Licenses Bought]]) &gt; 0,(Table2[[#This Row],[Number of Users]]-Table2[[#This Row],[Licenses Bought]]),0)</f>
        <v>50</v>
      </c>
      <c r="F1933" s="1">
        <v>44348</v>
      </c>
      <c r="G1933">
        <v>0</v>
      </c>
      <c r="H1933" s="4">
        <v>10</v>
      </c>
      <c r="I1933">
        <f xml:space="preserve"> IF(Table2[[#This Row],[Sales Month]]=MAX(Table2[Sales Month]),Table2[[#This Row],[Upsell $ Per Non-Paying User]]*Table2[[#This Row],[Non-Paying Users]],0)</f>
        <v>500</v>
      </c>
      <c r="J1933" s="7" t="str" cm="1">
        <f t="array" ref="J1933">_xlfn.IFS(Table2[[#This Row],[Current Upsell $ ]]=0,"",Table2[[#This Row],[Current Upsell $ ]]&gt;=400,"High",Table2[[#This Row],[Current Upsell $ ]]&gt;=100,"Medium", Table2[[#This Row],[Current Upsell $ ]]&lt;100,"Low")</f>
        <v>High</v>
      </c>
      <c r="K1933" t="str">
        <f>IF(Table2[[#This Row],[Current Upsell $ ]]&gt;0,_xlfn.CONCAT(Table2[[#This Row],[Subscription Type]]," ",Table2[[#This Row],[Upsell Priority]]," ",TEXT(Table2[[#This Row],[Current Upsell $ ]],"$#,#"))," ")</f>
        <v>Basic High $500</v>
      </c>
    </row>
    <row r="1934" spans="1:11" x14ac:dyDescent="0.2">
      <c r="A1934">
        <v>100331</v>
      </c>
      <c r="B1934" t="s">
        <v>3</v>
      </c>
      <c r="C1934">
        <v>0</v>
      </c>
      <c r="D1934">
        <v>45</v>
      </c>
      <c r="E1934">
        <f>IF((Table2[[#This Row],[Number of Users]]-Table2[[#This Row],[Licenses Bought]]) &gt; 0,(Table2[[#This Row],[Number of Users]]-Table2[[#This Row],[Licenses Bought]]),0)</f>
        <v>45</v>
      </c>
      <c r="F1934" s="1">
        <v>44348</v>
      </c>
      <c r="G1934">
        <v>0</v>
      </c>
      <c r="H1934" s="4">
        <v>10</v>
      </c>
      <c r="I1934">
        <f xml:space="preserve"> IF(Table2[[#This Row],[Sales Month]]=MAX(Table2[Sales Month]),Table2[[#This Row],[Upsell $ Per Non-Paying User]]*Table2[[#This Row],[Non-Paying Users]],0)</f>
        <v>450</v>
      </c>
      <c r="J1934" s="7" t="str" cm="1">
        <f t="array" ref="J1934">_xlfn.IFS(Table2[[#This Row],[Current Upsell $ ]]=0,"",Table2[[#This Row],[Current Upsell $ ]]&gt;=400,"High",Table2[[#This Row],[Current Upsell $ ]]&gt;=100,"Medium", Table2[[#This Row],[Current Upsell $ ]]&lt;100,"Low")</f>
        <v>High</v>
      </c>
      <c r="K1934" t="str">
        <f>IF(Table2[[#This Row],[Current Upsell $ ]]&gt;0,_xlfn.CONCAT(Table2[[#This Row],[Subscription Type]]," ",Table2[[#This Row],[Upsell Priority]]," ",TEXT(Table2[[#This Row],[Current Upsell $ ]],"$#,#"))," ")</f>
        <v>Basic High $450</v>
      </c>
    </row>
    <row r="1935" spans="1:11" x14ac:dyDescent="0.2">
      <c r="A1935">
        <v>100330</v>
      </c>
      <c r="B1935" t="s">
        <v>3</v>
      </c>
      <c r="C1935">
        <v>0</v>
      </c>
      <c r="D1935">
        <v>41</v>
      </c>
      <c r="E1935">
        <f>IF((Table2[[#This Row],[Number of Users]]-Table2[[#This Row],[Licenses Bought]]) &gt; 0,(Table2[[#This Row],[Number of Users]]-Table2[[#This Row],[Licenses Bought]]),0)</f>
        <v>41</v>
      </c>
      <c r="F1935" s="1">
        <v>44348</v>
      </c>
      <c r="G1935">
        <v>0</v>
      </c>
      <c r="H1935" s="4">
        <v>10</v>
      </c>
      <c r="I1935">
        <f xml:space="preserve"> IF(Table2[[#This Row],[Sales Month]]=MAX(Table2[Sales Month]),Table2[[#This Row],[Upsell $ Per Non-Paying User]]*Table2[[#This Row],[Non-Paying Users]],0)</f>
        <v>410</v>
      </c>
      <c r="J1935" s="7" t="str" cm="1">
        <f t="array" ref="J1935">_xlfn.IFS(Table2[[#This Row],[Current Upsell $ ]]=0,"",Table2[[#This Row],[Current Upsell $ ]]&gt;=400,"High",Table2[[#This Row],[Current Upsell $ ]]&gt;=100,"Medium", Table2[[#This Row],[Current Upsell $ ]]&lt;100,"Low")</f>
        <v>High</v>
      </c>
      <c r="K1935" t="str">
        <f>IF(Table2[[#This Row],[Current Upsell $ ]]&gt;0,_xlfn.CONCAT(Table2[[#This Row],[Subscription Type]]," ",Table2[[#This Row],[Upsell Priority]]," ",TEXT(Table2[[#This Row],[Current Upsell $ ]],"$#,#"))," ")</f>
        <v>Basic High $410</v>
      </c>
    </row>
    <row r="1936" spans="1:11" x14ac:dyDescent="0.2">
      <c r="A1936">
        <v>100188</v>
      </c>
      <c r="B1936" t="s">
        <v>3</v>
      </c>
      <c r="C1936">
        <v>0</v>
      </c>
      <c r="D1936">
        <v>1</v>
      </c>
      <c r="E1936">
        <f>IF((Table2[[#This Row],[Number of Users]]-Table2[[#This Row],[Licenses Bought]]) &gt; 0,(Table2[[#This Row],[Number of Users]]-Table2[[#This Row],[Licenses Bought]]),0)</f>
        <v>1</v>
      </c>
      <c r="F1936" s="1">
        <v>44348</v>
      </c>
      <c r="G1936">
        <v>0</v>
      </c>
      <c r="H1936" s="4">
        <v>10</v>
      </c>
      <c r="I1936">
        <f xml:space="preserve"> IF(Table2[[#This Row],[Sales Month]]=MAX(Table2[Sales Month]),Table2[[#This Row],[Upsell $ Per Non-Paying User]]*Table2[[#This Row],[Non-Paying Users]],0)</f>
        <v>10</v>
      </c>
      <c r="J1936" s="7" t="str" cm="1">
        <f t="array" ref="J1936">_xlfn.IFS(Table2[[#This Row],[Current Upsell $ ]]=0,"",Table2[[#This Row],[Current Upsell $ ]]&gt;=400,"High",Table2[[#This Row],[Current Upsell $ ]]&gt;=100,"Medium", Table2[[#This Row],[Current Upsell $ ]]&lt;100,"Low")</f>
        <v>Low</v>
      </c>
      <c r="K1936" t="str">
        <f>IF(Table2[[#This Row],[Current Upsell $ ]]&gt;0,_xlfn.CONCAT(Table2[[#This Row],[Subscription Type]]," ",Table2[[#This Row],[Upsell Priority]]," ",TEXT(Table2[[#This Row],[Current Upsell $ ]],"$#,#"))," ")</f>
        <v>Basic Low $10</v>
      </c>
    </row>
    <row r="1937" spans="1:11" x14ac:dyDescent="0.2">
      <c r="A1937">
        <v>100386</v>
      </c>
      <c r="B1937" t="s">
        <v>3</v>
      </c>
      <c r="C1937">
        <v>0</v>
      </c>
      <c r="D1937">
        <v>1</v>
      </c>
      <c r="E1937">
        <f>IF((Table2[[#This Row],[Number of Users]]-Table2[[#This Row],[Licenses Bought]]) &gt; 0,(Table2[[#This Row],[Number of Users]]-Table2[[#This Row],[Licenses Bought]]),0)</f>
        <v>1</v>
      </c>
      <c r="F1937" s="1">
        <v>44348</v>
      </c>
      <c r="G1937">
        <v>0</v>
      </c>
      <c r="H1937" s="4">
        <v>10</v>
      </c>
      <c r="I1937">
        <f xml:space="preserve"> IF(Table2[[#This Row],[Sales Month]]=MAX(Table2[Sales Month]),Table2[[#This Row],[Upsell $ Per Non-Paying User]]*Table2[[#This Row],[Non-Paying Users]],0)</f>
        <v>10</v>
      </c>
      <c r="J1937" s="7" t="str" cm="1">
        <f t="array" ref="J1937">_xlfn.IFS(Table2[[#This Row],[Current Upsell $ ]]=0,"",Table2[[#This Row],[Current Upsell $ ]]&gt;=400,"High",Table2[[#This Row],[Current Upsell $ ]]&gt;=100,"Medium", Table2[[#This Row],[Current Upsell $ ]]&lt;100,"Low")</f>
        <v>Low</v>
      </c>
      <c r="K1937" t="str">
        <f>IF(Table2[[#This Row],[Current Upsell $ ]]&gt;0,_xlfn.CONCAT(Table2[[#This Row],[Subscription Type]]," ",Table2[[#This Row],[Upsell Priority]]," ",TEXT(Table2[[#This Row],[Current Upsell $ ]],"$#,#"))," ")</f>
        <v>Basic Low $10</v>
      </c>
    </row>
    <row r="1938" spans="1:11" x14ac:dyDescent="0.2">
      <c r="A1938">
        <v>100391</v>
      </c>
      <c r="B1938" t="s">
        <v>3</v>
      </c>
      <c r="C1938">
        <v>0</v>
      </c>
      <c r="D1938">
        <v>1</v>
      </c>
      <c r="E1938">
        <f>IF((Table2[[#This Row],[Number of Users]]-Table2[[#This Row],[Licenses Bought]]) &gt; 0,(Table2[[#This Row],[Number of Users]]-Table2[[#This Row],[Licenses Bought]]),0)</f>
        <v>1</v>
      </c>
      <c r="F1938" s="1">
        <v>44348</v>
      </c>
      <c r="G1938">
        <v>0</v>
      </c>
      <c r="H1938" s="4">
        <v>10</v>
      </c>
      <c r="I1938">
        <f xml:space="preserve"> IF(Table2[[#This Row],[Sales Month]]=MAX(Table2[Sales Month]),Table2[[#This Row],[Upsell $ Per Non-Paying User]]*Table2[[#This Row],[Non-Paying Users]],0)</f>
        <v>10</v>
      </c>
      <c r="J1938" s="7" t="str" cm="1">
        <f t="array" ref="J1938">_xlfn.IFS(Table2[[#This Row],[Current Upsell $ ]]=0,"",Table2[[#This Row],[Current Upsell $ ]]&gt;=400,"High",Table2[[#This Row],[Current Upsell $ ]]&gt;=100,"Medium", Table2[[#This Row],[Current Upsell $ ]]&lt;100,"Low")</f>
        <v>Low</v>
      </c>
      <c r="K1938" t="str">
        <f>IF(Table2[[#This Row],[Current Upsell $ ]]&gt;0,_xlfn.CONCAT(Table2[[#This Row],[Subscription Type]]," ",Table2[[#This Row],[Upsell Priority]]," ",TEXT(Table2[[#This Row],[Current Upsell $ ]],"$#,#"))," ")</f>
        <v>Basic Low $10</v>
      </c>
    </row>
    <row r="1939" spans="1:11" x14ac:dyDescent="0.2">
      <c r="A1939">
        <v>100016</v>
      </c>
      <c r="B1939" t="s">
        <v>3</v>
      </c>
      <c r="C1939">
        <v>0</v>
      </c>
      <c r="D1939">
        <v>2</v>
      </c>
      <c r="E1939">
        <f>IF((Table2[[#This Row],[Number of Users]]-Table2[[#This Row],[Licenses Bought]]) &gt; 0,(Table2[[#This Row],[Number of Users]]-Table2[[#This Row],[Licenses Bought]]),0)</f>
        <v>2</v>
      </c>
      <c r="F1939" s="1">
        <v>44348</v>
      </c>
      <c r="G1939">
        <v>0</v>
      </c>
      <c r="H1939" s="4">
        <v>10</v>
      </c>
      <c r="I1939">
        <f xml:space="preserve"> IF(Table2[[#This Row],[Sales Month]]=MAX(Table2[Sales Month]),Table2[[#This Row],[Upsell $ Per Non-Paying User]]*Table2[[#This Row],[Non-Paying Users]],0)</f>
        <v>20</v>
      </c>
      <c r="J1939" s="7" t="str" cm="1">
        <f t="array" ref="J1939">_xlfn.IFS(Table2[[#This Row],[Current Upsell $ ]]=0,"",Table2[[#This Row],[Current Upsell $ ]]&gt;=400,"High",Table2[[#This Row],[Current Upsell $ ]]&gt;=100,"Medium", Table2[[#This Row],[Current Upsell $ ]]&lt;100,"Low")</f>
        <v>Low</v>
      </c>
      <c r="K1939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0" spans="1:11" x14ac:dyDescent="0.2">
      <c r="A1940">
        <v>100025</v>
      </c>
      <c r="B1940" t="s">
        <v>3</v>
      </c>
      <c r="C1940">
        <v>0</v>
      </c>
      <c r="D1940">
        <v>2</v>
      </c>
      <c r="E1940">
        <f>IF((Table2[[#This Row],[Number of Users]]-Table2[[#This Row],[Licenses Bought]]) &gt; 0,(Table2[[#This Row],[Number of Users]]-Table2[[#This Row],[Licenses Bought]]),0)</f>
        <v>2</v>
      </c>
      <c r="F1940" s="1">
        <v>44348</v>
      </c>
      <c r="G1940">
        <v>0</v>
      </c>
      <c r="H1940" s="4">
        <v>10</v>
      </c>
      <c r="I1940">
        <f xml:space="preserve"> IF(Table2[[#This Row],[Sales Month]]=MAX(Table2[Sales Month]),Table2[[#This Row],[Upsell $ Per Non-Paying User]]*Table2[[#This Row],[Non-Paying Users]],0)</f>
        <v>20</v>
      </c>
      <c r="J1940" s="7" t="str" cm="1">
        <f t="array" ref="J1940">_xlfn.IFS(Table2[[#This Row],[Current Upsell $ ]]=0,"",Table2[[#This Row],[Current Upsell $ ]]&gt;=400,"High",Table2[[#This Row],[Current Upsell $ ]]&gt;=100,"Medium", Table2[[#This Row],[Current Upsell $ ]]&lt;100,"Low")</f>
        <v>Low</v>
      </c>
      <c r="K1940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1" spans="1:11" x14ac:dyDescent="0.2">
      <c r="A1941">
        <v>100135</v>
      </c>
      <c r="B1941" t="s">
        <v>3</v>
      </c>
      <c r="C1941">
        <v>0</v>
      </c>
      <c r="D1941">
        <v>2</v>
      </c>
      <c r="E1941">
        <f>IF((Table2[[#This Row],[Number of Users]]-Table2[[#This Row],[Licenses Bought]]) &gt; 0,(Table2[[#This Row],[Number of Users]]-Table2[[#This Row],[Licenses Bought]]),0)</f>
        <v>2</v>
      </c>
      <c r="F1941" s="1">
        <v>44348</v>
      </c>
      <c r="G1941">
        <v>0</v>
      </c>
      <c r="H1941" s="4">
        <v>10</v>
      </c>
      <c r="I1941">
        <f xml:space="preserve"> IF(Table2[[#This Row],[Sales Month]]=MAX(Table2[Sales Month]),Table2[[#This Row],[Upsell $ Per Non-Paying User]]*Table2[[#This Row],[Non-Paying Users]],0)</f>
        <v>20</v>
      </c>
      <c r="J1941" s="7" t="str" cm="1">
        <f t="array" ref="J1941">_xlfn.IFS(Table2[[#This Row],[Current Upsell $ ]]=0,"",Table2[[#This Row],[Current Upsell $ ]]&gt;=400,"High",Table2[[#This Row],[Current Upsell $ ]]&gt;=100,"Medium", Table2[[#This Row],[Current Upsell $ ]]&lt;100,"Low")</f>
        <v>Low</v>
      </c>
      <c r="K1941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2" spans="1:11" x14ac:dyDescent="0.2">
      <c r="A1942">
        <v>100157</v>
      </c>
      <c r="B1942" t="s">
        <v>3</v>
      </c>
      <c r="C1942">
        <v>0</v>
      </c>
      <c r="D1942">
        <v>2</v>
      </c>
      <c r="E1942">
        <f>IF((Table2[[#This Row],[Number of Users]]-Table2[[#This Row],[Licenses Bought]]) &gt; 0,(Table2[[#This Row],[Number of Users]]-Table2[[#This Row],[Licenses Bought]]),0)</f>
        <v>2</v>
      </c>
      <c r="F1942" s="1">
        <v>44348</v>
      </c>
      <c r="G1942">
        <v>0</v>
      </c>
      <c r="H1942" s="4">
        <v>10</v>
      </c>
      <c r="I1942">
        <f xml:space="preserve"> IF(Table2[[#This Row],[Sales Month]]=MAX(Table2[Sales Month]),Table2[[#This Row],[Upsell $ Per Non-Paying User]]*Table2[[#This Row],[Non-Paying Users]],0)</f>
        <v>20</v>
      </c>
      <c r="J1942" s="7" t="str" cm="1">
        <f t="array" ref="J1942">_xlfn.IFS(Table2[[#This Row],[Current Upsell $ ]]=0,"",Table2[[#This Row],[Current Upsell $ ]]&gt;=400,"High",Table2[[#This Row],[Current Upsell $ ]]&gt;=100,"Medium", Table2[[#This Row],[Current Upsell $ ]]&lt;100,"Low")</f>
        <v>Low</v>
      </c>
      <c r="K1942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3" spans="1:11" x14ac:dyDescent="0.2">
      <c r="A1943">
        <v>100158</v>
      </c>
      <c r="B1943" t="s">
        <v>3</v>
      </c>
      <c r="C1943">
        <v>0</v>
      </c>
      <c r="D1943">
        <v>2</v>
      </c>
      <c r="E1943">
        <f>IF((Table2[[#This Row],[Number of Users]]-Table2[[#This Row],[Licenses Bought]]) &gt; 0,(Table2[[#This Row],[Number of Users]]-Table2[[#This Row],[Licenses Bought]]),0)</f>
        <v>2</v>
      </c>
      <c r="F1943" s="1">
        <v>44348</v>
      </c>
      <c r="G1943">
        <v>0</v>
      </c>
      <c r="H1943" s="4">
        <v>10</v>
      </c>
      <c r="I1943">
        <f xml:space="preserve"> IF(Table2[[#This Row],[Sales Month]]=MAX(Table2[Sales Month]),Table2[[#This Row],[Upsell $ Per Non-Paying User]]*Table2[[#This Row],[Non-Paying Users]],0)</f>
        <v>20</v>
      </c>
      <c r="J1943" s="7" t="str" cm="1">
        <f t="array" ref="J1943">_xlfn.IFS(Table2[[#This Row],[Current Upsell $ ]]=0,"",Table2[[#This Row],[Current Upsell $ ]]&gt;=400,"High",Table2[[#This Row],[Current Upsell $ ]]&gt;=100,"Medium", Table2[[#This Row],[Current Upsell $ ]]&lt;100,"Low")</f>
        <v>Low</v>
      </c>
      <c r="K1943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4" spans="1:11" x14ac:dyDescent="0.2">
      <c r="A1944">
        <v>100159</v>
      </c>
      <c r="B1944" t="s">
        <v>3</v>
      </c>
      <c r="C1944">
        <v>0</v>
      </c>
      <c r="D1944">
        <v>2</v>
      </c>
      <c r="E1944">
        <f>IF((Table2[[#This Row],[Number of Users]]-Table2[[#This Row],[Licenses Bought]]) &gt; 0,(Table2[[#This Row],[Number of Users]]-Table2[[#This Row],[Licenses Bought]]),0)</f>
        <v>2</v>
      </c>
      <c r="F1944" s="1">
        <v>44348</v>
      </c>
      <c r="G1944">
        <v>0</v>
      </c>
      <c r="H1944" s="4">
        <v>10</v>
      </c>
      <c r="I1944">
        <f xml:space="preserve"> IF(Table2[[#This Row],[Sales Month]]=MAX(Table2[Sales Month]),Table2[[#This Row],[Upsell $ Per Non-Paying User]]*Table2[[#This Row],[Non-Paying Users]],0)</f>
        <v>20</v>
      </c>
      <c r="J1944" s="7" t="str" cm="1">
        <f t="array" ref="J1944">_xlfn.IFS(Table2[[#This Row],[Current Upsell $ ]]=0,"",Table2[[#This Row],[Current Upsell $ ]]&gt;=400,"High",Table2[[#This Row],[Current Upsell $ ]]&gt;=100,"Medium", Table2[[#This Row],[Current Upsell $ ]]&lt;100,"Low")</f>
        <v>Low</v>
      </c>
      <c r="K1944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5" spans="1:11" x14ac:dyDescent="0.2">
      <c r="A1945">
        <v>100160</v>
      </c>
      <c r="B1945" t="s">
        <v>3</v>
      </c>
      <c r="C1945">
        <v>0</v>
      </c>
      <c r="D1945">
        <v>2</v>
      </c>
      <c r="E1945">
        <f>IF((Table2[[#This Row],[Number of Users]]-Table2[[#This Row],[Licenses Bought]]) &gt; 0,(Table2[[#This Row],[Number of Users]]-Table2[[#This Row],[Licenses Bought]]),0)</f>
        <v>2</v>
      </c>
      <c r="F1945" s="1">
        <v>44348</v>
      </c>
      <c r="G1945">
        <v>0</v>
      </c>
      <c r="H1945" s="4">
        <v>10</v>
      </c>
      <c r="I1945">
        <f xml:space="preserve"> IF(Table2[[#This Row],[Sales Month]]=MAX(Table2[Sales Month]),Table2[[#This Row],[Upsell $ Per Non-Paying User]]*Table2[[#This Row],[Non-Paying Users]],0)</f>
        <v>20</v>
      </c>
      <c r="J1945" s="7" t="str" cm="1">
        <f t="array" ref="J1945">_xlfn.IFS(Table2[[#This Row],[Current Upsell $ ]]=0,"",Table2[[#This Row],[Current Upsell $ ]]&gt;=400,"High",Table2[[#This Row],[Current Upsell $ ]]&gt;=100,"Medium", Table2[[#This Row],[Current Upsell $ ]]&lt;100,"Low")</f>
        <v>Low</v>
      </c>
      <c r="K1945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6" spans="1:11" x14ac:dyDescent="0.2">
      <c r="A1946">
        <v>100161</v>
      </c>
      <c r="B1946" t="s">
        <v>3</v>
      </c>
      <c r="C1946">
        <v>0</v>
      </c>
      <c r="D1946">
        <v>2</v>
      </c>
      <c r="E1946">
        <f>IF((Table2[[#This Row],[Number of Users]]-Table2[[#This Row],[Licenses Bought]]) &gt; 0,(Table2[[#This Row],[Number of Users]]-Table2[[#This Row],[Licenses Bought]]),0)</f>
        <v>2</v>
      </c>
      <c r="F1946" s="1">
        <v>44348</v>
      </c>
      <c r="G1946">
        <v>0</v>
      </c>
      <c r="H1946" s="4">
        <v>10</v>
      </c>
      <c r="I1946">
        <f xml:space="preserve"> IF(Table2[[#This Row],[Sales Month]]=MAX(Table2[Sales Month]),Table2[[#This Row],[Upsell $ Per Non-Paying User]]*Table2[[#This Row],[Non-Paying Users]],0)</f>
        <v>20</v>
      </c>
      <c r="J1946" s="7" t="str" cm="1">
        <f t="array" ref="J1946">_xlfn.IFS(Table2[[#This Row],[Current Upsell $ ]]=0,"",Table2[[#This Row],[Current Upsell $ ]]&gt;=400,"High",Table2[[#This Row],[Current Upsell $ ]]&gt;=100,"Medium", Table2[[#This Row],[Current Upsell $ ]]&lt;100,"Low")</f>
        <v>Low</v>
      </c>
      <c r="K1946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7" spans="1:11" x14ac:dyDescent="0.2">
      <c r="A1947">
        <v>100162</v>
      </c>
      <c r="B1947" t="s">
        <v>3</v>
      </c>
      <c r="C1947">
        <v>0</v>
      </c>
      <c r="D1947">
        <v>2</v>
      </c>
      <c r="E1947">
        <f>IF((Table2[[#This Row],[Number of Users]]-Table2[[#This Row],[Licenses Bought]]) &gt; 0,(Table2[[#This Row],[Number of Users]]-Table2[[#This Row],[Licenses Bought]]),0)</f>
        <v>2</v>
      </c>
      <c r="F1947" s="1">
        <v>44348</v>
      </c>
      <c r="G1947">
        <v>0</v>
      </c>
      <c r="H1947" s="4">
        <v>10</v>
      </c>
      <c r="I1947">
        <f xml:space="preserve"> IF(Table2[[#This Row],[Sales Month]]=MAX(Table2[Sales Month]),Table2[[#This Row],[Upsell $ Per Non-Paying User]]*Table2[[#This Row],[Non-Paying Users]],0)</f>
        <v>20</v>
      </c>
      <c r="J1947" s="7" t="str" cm="1">
        <f t="array" ref="J1947">_xlfn.IFS(Table2[[#This Row],[Current Upsell $ ]]=0,"",Table2[[#This Row],[Current Upsell $ ]]&gt;=400,"High",Table2[[#This Row],[Current Upsell $ ]]&gt;=100,"Medium", Table2[[#This Row],[Current Upsell $ ]]&lt;100,"Low")</f>
        <v>Low</v>
      </c>
      <c r="K1947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8" spans="1:11" x14ac:dyDescent="0.2">
      <c r="A1948">
        <v>100215</v>
      </c>
      <c r="B1948" t="s">
        <v>3</v>
      </c>
      <c r="C1948">
        <v>0</v>
      </c>
      <c r="D1948">
        <v>2</v>
      </c>
      <c r="E1948">
        <f>IF((Table2[[#This Row],[Number of Users]]-Table2[[#This Row],[Licenses Bought]]) &gt; 0,(Table2[[#This Row],[Number of Users]]-Table2[[#This Row],[Licenses Bought]]),0)</f>
        <v>2</v>
      </c>
      <c r="F1948" s="1">
        <v>44348</v>
      </c>
      <c r="G1948">
        <v>0</v>
      </c>
      <c r="H1948" s="4">
        <v>10</v>
      </c>
      <c r="I1948">
        <f xml:space="preserve"> IF(Table2[[#This Row],[Sales Month]]=MAX(Table2[Sales Month]),Table2[[#This Row],[Upsell $ Per Non-Paying User]]*Table2[[#This Row],[Non-Paying Users]],0)</f>
        <v>20</v>
      </c>
      <c r="J1948" s="7" t="str" cm="1">
        <f t="array" ref="J1948">_xlfn.IFS(Table2[[#This Row],[Current Upsell $ ]]=0,"",Table2[[#This Row],[Current Upsell $ ]]&gt;=400,"High",Table2[[#This Row],[Current Upsell $ ]]&gt;=100,"Medium", Table2[[#This Row],[Current Upsell $ ]]&lt;100,"Low")</f>
        <v>Low</v>
      </c>
      <c r="K1948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49" spans="1:11" x14ac:dyDescent="0.2">
      <c r="A1949">
        <v>100216</v>
      </c>
      <c r="B1949" t="s">
        <v>3</v>
      </c>
      <c r="C1949">
        <v>0</v>
      </c>
      <c r="D1949">
        <v>2</v>
      </c>
      <c r="E1949">
        <f>IF((Table2[[#This Row],[Number of Users]]-Table2[[#This Row],[Licenses Bought]]) &gt; 0,(Table2[[#This Row],[Number of Users]]-Table2[[#This Row],[Licenses Bought]]),0)</f>
        <v>2</v>
      </c>
      <c r="F1949" s="1">
        <v>44348</v>
      </c>
      <c r="G1949">
        <v>0</v>
      </c>
      <c r="H1949" s="4">
        <v>10</v>
      </c>
      <c r="I1949">
        <f xml:space="preserve"> IF(Table2[[#This Row],[Sales Month]]=MAX(Table2[Sales Month]),Table2[[#This Row],[Upsell $ Per Non-Paying User]]*Table2[[#This Row],[Non-Paying Users]],0)</f>
        <v>20</v>
      </c>
      <c r="J1949" s="7" t="str" cm="1">
        <f t="array" ref="J1949">_xlfn.IFS(Table2[[#This Row],[Current Upsell $ ]]=0,"",Table2[[#This Row],[Current Upsell $ ]]&gt;=400,"High",Table2[[#This Row],[Current Upsell $ ]]&gt;=100,"Medium", Table2[[#This Row],[Current Upsell $ ]]&lt;100,"Low")</f>
        <v>Low</v>
      </c>
      <c r="K1949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0" spans="1:11" x14ac:dyDescent="0.2">
      <c r="A1950">
        <v>100217</v>
      </c>
      <c r="B1950" t="s">
        <v>3</v>
      </c>
      <c r="C1950">
        <v>0</v>
      </c>
      <c r="D1950">
        <v>2</v>
      </c>
      <c r="E1950">
        <f>IF((Table2[[#This Row],[Number of Users]]-Table2[[#This Row],[Licenses Bought]]) &gt; 0,(Table2[[#This Row],[Number of Users]]-Table2[[#This Row],[Licenses Bought]]),0)</f>
        <v>2</v>
      </c>
      <c r="F1950" s="1">
        <v>44348</v>
      </c>
      <c r="G1950">
        <v>0</v>
      </c>
      <c r="H1950" s="4">
        <v>10</v>
      </c>
      <c r="I1950">
        <f xml:space="preserve"> IF(Table2[[#This Row],[Sales Month]]=MAX(Table2[Sales Month]),Table2[[#This Row],[Upsell $ Per Non-Paying User]]*Table2[[#This Row],[Non-Paying Users]],0)</f>
        <v>20</v>
      </c>
      <c r="J1950" s="7" t="str" cm="1">
        <f t="array" ref="J1950">_xlfn.IFS(Table2[[#This Row],[Current Upsell $ ]]=0,"",Table2[[#This Row],[Current Upsell $ ]]&gt;=400,"High",Table2[[#This Row],[Current Upsell $ ]]&gt;=100,"Medium", Table2[[#This Row],[Current Upsell $ ]]&lt;100,"Low")</f>
        <v>Low</v>
      </c>
      <c r="K1950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1" spans="1:11" x14ac:dyDescent="0.2">
      <c r="A1951">
        <v>100265</v>
      </c>
      <c r="B1951" t="s">
        <v>3</v>
      </c>
      <c r="C1951">
        <v>0</v>
      </c>
      <c r="D1951">
        <v>2</v>
      </c>
      <c r="E1951">
        <f>IF((Table2[[#This Row],[Number of Users]]-Table2[[#This Row],[Licenses Bought]]) &gt; 0,(Table2[[#This Row],[Number of Users]]-Table2[[#This Row],[Licenses Bought]]),0)</f>
        <v>2</v>
      </c>
      <c r="F1951" s="1">
        <v>44348</v>
      </c>
      <c r="G1951">
        <v>0</v>
      </c>
      <c r="H1951" s="4">
        <v>10</v>
      </c>
      <c r="I1951">
        <f xml:space="preserve"> IF(Table2[[#This Row],[Sales Month]]=MAX(Table2[Sales Month]),Table2[[#This Row],[Upsell $ Per Non-Paying User]]*Table2[[#This Row],[Non-Paying Users]],0)</f>
        <v>20</v>
      </c>
      <c r="J1951" s="7" t="str" cm="1">
        <f t="array" ref="J1951">_xlfn.IFS(Table2[[#This Row],[Current Upsell $ ]]=0,"",Table2[[#This Row],[Current Upsell $ ]]&gt;=400,"High",Table2[[#This Row],[Current Upsell $ ]]&gt;=100,"Medium", Table2[[#This Row],[Current Upsell $ ]]&lt;100,"Low")</f>
        <v>Low</v>
      </c>
      <c r="K1951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2" spans="1:11" x14ac:dyDescent="0.2">
      <c r="A1952">
        <v>100305</v>
      </c>
      <c r="B1952" t="s">
        <v>3</v>
      </c>
      <c r="C1952">
        <v>0</v>
      </c>
      <c r="D1952">
        <v>2</v>
      </c>
      <c r="E1952">
        <f>IF((Table2[[#This Row],[Number of Users]]-Table2[[#This Row],[Licenses Bought]]) &gt; 0,(Table2[[#This Row],[Number of Users]]-Table2[[#This Row],[Licenses Bought]]),0)</f>
        <v>2</v>
      </c>
      <c r="F1952" s="1">
        <v>44348</v>
      </c>
      <c r="G1952">
        <v>0</v>
      </c>
      <c r="H1952" s="4">
        <v>10</v>
      </c>
      <c r="I1952">
        <f xml:space="preserve"> IF(Table2[[#This Row],[Sales Month]]=MAX(Table2[Sales Month]),Table2[[#This Row],[Upsell $ Per Non-Paying User]]*Table2[[#This Row],[Non-Paying Users]],0)</f>
        <v>20</v>
      </c>
      <c r="J1952" s="7" t="str" cm="1">
        <f t="array" ref="J1952">_xlfn.IFS(Table2[[#This Row],[Current Upsell $ ]]=0,"",Table2[[#This Row],[Current Upsell $ ]]&gt;=400,"High",Table2[[#This Row],[Current Upsell $ ]]&gt;=100,"Medium", Table2[[#This Row],[Current Upsell $ ]]&lt;100,"Low")</f>
        <v>Low</v>
      </c>
      <c r="K1952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3" spans="1:11" x14ac:dyDescent="0.2">
      <c r="A1953">
        <v>100306</v>
      </c>
      <c r="B1953" t="s">
        <v>3</v>
      </c>
      <c r="C1953">
        <v>0</v>
      </c>
      <c r="D1953">
        <v>2</v>
      </c>
      <c r="E1953">
        <f>IF((Table2[[#This Row],[Number of Users]]-Table2[[#This Row],[Licenses Bought]]) &gt; 0,(Table2[[#This Row],[Number of Users]]-Table2[[#This Row],[Licenses Bought]]),0)</f>
        <v>2</v>
      </c>
      <c r="F1953" s="1">
        <v>44348</v>
      </c>
      <c r="G1953">
        <v>0</v>
      </c>
      <c r="H1953" s="4">
        <v>10</v>
      </c>
      <c r="I1953">
        <f xml:space="preserve"> IF(Table2[[#This Row],[Sales Month]]=MAX(Table2[Sales Month]),Table2[[#This Row],[Upsell $ Per Non-Paying User]]*Table2[[#This Row],[Non-Paying Users]],0)</f>
        <v>20</v>
      </c>
      <c r="J1953" s="7" t="str" cm="1">
        <f t="array" ref="J1953">_xlfn.IFS(Table2[[#This Row],[Current Upsell $ ]]=0,"",Table2[[#This Row],[Current Upsell $ ]]&gt;=400,"High",Table2[[#This Row],[Current Upsell $ ]]&gt;=100,"Medium", Table2[[#This Row],[Current Upsell $ ]]&lt;100,"Low")</f>
        <v>Low</v>
      </c>
      <c r="K1953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4" spans="1:11" x14ac:dyDescent="0.2">
      <c r="A1954">
        <v>100307</v>
      </c>
      <c r="B1954" t="s">
        <v>3</v>
      </c>
      <c r="C1954">
        <v>0</v>
      </c>
      <c r="D1954">
        <v>2</v>
      </c>
      <c r="E1954">
        <f>IF((Table2[[#This Row],[Number of Users]]-Table2[[#This Row],[Licenses Bought]]) &gt; 0,(Table2[[#This Row],[Number of Users]]-Table2[[#This Row],[Licenses Bought]]),0)</f>
        <v>2</v>
      </c>
      <c r="F1954" s="1">
        <v>44348</v>
      </c>
      <c r="G1954">
        <v>0</v>
      </c>
      <c r="H1954" s="4">
        <v>10</v>
      </c>
      <c r="I1954">
        <f xml:space="preserve"> IF(Table2[[#This Row],[Sales Month]]=MAX(Table2[Sales Month]),Table2[[#This Row],[Upsell $ Per Non-Paying User]]*Table2[[#This Row],[Non-Paying Users]],0)</f>
        <v>20</v>
      </c>
      <c r="J1954" s="7" t="str" cm="1">
        <f t="array" ref="J1954">_xlfn.IFS(Table2[[#This Row],[Current Upsell $ ]]=0,"",Table2[[#This Row],[Current Upsell $ ]]&gt;=400,"High",Table2[[#This Row],[Current Upsell $ ]]&gt;=100,"Medium", Table2[[#This Row],[Current Upsell $ ]]&lt;100,"Low")</f>
        <v>Low</v>
      </c>
      <c r="K1954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5" spans="1:11" x14ac:dyDescent="0.2">
      <c r="A1955">
        <v>100308</v>
      </c>
      <c r="B1955" t="s">
        <v>3</v>
      </c>
      <c r="C1955">
        <v>0</v>
      </c>
      <c r="D1955">
        <v>2</v>
      </c>
      <c r="E1955">
        <f>IF((Table2[[#This Row],[Number of Users]]-Table2[[#This Row],[Licenses Bought]]) &gt; 0,(Table2[[#This Row],[Number of Users]]-Table2[[#This Row],[Licenses Bought]]),0)</f>
        <v>2</v>
      </c>
      <c r="F1955" s="1">
        <v>44348</v>
      </c>
      <c r="G1955">
        <v>0</v>
      </c>
      <c r="H1955" s="4">
        <v>10</v>
      </c>
      <c r="I1955">
        <f xml:space="preserve"> IF(Table2[[#This Row],[Sales Month]]=MAX(Table2[Sales Month]),Table2[[#This Row],[Upsell $ Per Non-Paying User]]*Table2[[#This Row],[Non-Paying Users]],0)</f>
        <v>20</v>
      </c>
      <c r="J1955" s="7" t="str" cm="1">
        <f t="array" ref="J1955">_xlfn.IFS(Table2[[#This Row],[Current Upsell $ ]]=0,"",Table2[[#This Row],[Current Upsell $ ]]&gt;=400,"High",Table2[[#This Row],[Current Upsell $ ]]&gt;=100,"Medium", Table2[[#This Row],[Current Upsell $ ]]&lt;100,"Low")</f>
        <v>Low</v>
      </c>
      <c r="K1955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6" spans="1:11" x14ac:dyDescent="0.2">
      <c r="A1956">
        <v>100309</v>
      </c>
      <c r="B1956" t="s">
        <v>3</v>
      </c>
      <c r="C1956">
        <v>0</v>
      </c>
      <c r="D1956">
        <v>2</v>
      </c>
      <c r="E1956">
        <f>IF((Table2[[#This Row],[Number of Users]]-Table2[[#This Row],[Licenses Bought]]) &gt; 0,(Table2[[#This Row],[Number of Users]]-Table2[[#This Row],[Licenses Bought]]),0)</f>
        <v>2</v>
      </c>
      <c r="F1956" s="1">
        <v>44348</v>
      </c>
      <c r="G1956">
        <v>0</v>
      </c>
      <c r="H1956" s="4">
        <v>10</v>
      </c>
      <c r="I1956">
        <f xml:space="preserve"> IF(Table2[[#This Row],[Sales Month]]=MAX(Table2[Sales Month]),Table2[[#This Row],[Upsell $ Per Non-Paying User]]*Table2[[#This Row],[Non-Paying Users]],0)</f>
        <v>20</v>
      </c>
      <c r="J1956" s="7" t="str" cm="1">
        <f t="array" ref="J1956">_xlfn.IFS(Table2[[#This Row],[Current Upsell $ ]]=0,"",Table2[[#This Row],[Current Upsell $ ]]&gt;=400,"High",Table2[[#This Row],[Current Upsell $ ]]&gt;=100,"Medium", Table2[[#This Row],[Current Upsell $ ]]&lt;100,"Low")</f>
        <v>Low</v>
      </c>
      <c r="K1956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7" spans="1:11" x14ac:dyDescent="0.2">
      <c r="A1957">
        <v>100312</v>
      </c>
      <c r="B1957" t="s">
        <v>3</v>
      </c>
      <c r="C1957">
        <v>0</v>
      </c>
      <c r="D1957">
        <v>2</v>
      </c>
      <c r="E1957">
        <f>IF((Table2[[#This Row],[Number of Users]]-Table2[[#This Row],[Licenses Bought]]) &gt; 0,(Table2[[#This Row],[Number of Users]]-Table2[[#This Row],[Licenses Bought]]),0)</f>
        <v>2</v>
      </c>
      <c r="F1957" s="1">
        <v>44348</v>
      </c>
      <c r="G1957">
        <v>0</v>
      </c>
      <c r="H1957" s="4">
        <v>10</v>
      </c>
      <c r="I1957">
        <f xml:space="preserve"> IF(Table2[[#This Row],[Sales Month]]=MAX(Table2[Sales Month]),Table2[[#This Row],[Upsell $ Per Non-Paying User]]*Table2[[#This Row],[Non-Paying Users]],0)</f>
        <v>20</v>
      </c>
      <c r="J1957" s="7" t="str" cm="1">
        <f t="array" ref="J1957">_xlfn.IFS(Table2[[#This Row],[Current Upsell $ ]]=0,"",Table2[[#This Row],[Current Upsell $ ]]&gt;=400,"High",Table2[[#This Row],[Current Upsell $ ]]&gt;=100,"Medium", Table2[[#This Row],[Current Upsell $ ]]&lt;100,"Low")</f>
        <v>Low</v>
      </c>
      <c r="K1957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8" spans="1:11" x14ac:dyDescent="0.2">
      <c r="A1958">
        <v>100313</v>
      </c>
      <c r="B1958" t="s">
        <v>3</v>
      </c>
      <c r="C1958">
        <v>0</v>
      </c>
      <c r="D1958">
        <v>2</v>
      </c>
      <c r="E1958">
        <f>IF((Table2[[#This Row],[Number of Users]]-Table2[[#This Row],[Licenses Bought]]) &gt; 0,(Table2[[#This Row],[Number of Users]]-Table2[[#This Row],[Licenses Bought]]),0)</f>
        <v>2</v>
      </c>
      <c r="F1958" s="1">
        <v>44348</v>
      </c>
      <c r="G1958">
        <v>0</v>
      </c>
      <c r="H1958" s="4">
        <v>10</v>
      </c>
      <c r="I1958">
        <f xml:space="preserve"> IF(Table2[[#This Row],[Sales Month]]=MAX(Table2[Sales Month]),Table2[[#This Row],[Upsell $ Per Non-Paying User]]*Table2[[#This Row],[Non-Paying Users]],0)</f>
        <v>20</v>
      </c>
      <c r="J1958" s="7" t="str" cm="1">
        <f t="array" ref="J1958">_xlfn.IFS(Table2[[#This Row],[Current Upsell $ ]]=0,"",Table2[[#This Row],[Current Upsell $ ]]&gt;=400,"High",Table2[[#This Row],[Current Upsell $ ]]&gt;=100,"Medium", Table2[[#This Row],[Current Upsell $ ]]&lt;100,"Low")</f>
        <v>Low</v>
      </c>
      <c r="K1958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59" spans="1:11" x14ac:dyDescent="0.2">
      <c r="A1959">
        <v>100314</v>
      </c>
      <c r="B1959" t="s">
        <v>3</v>
      </c>
      <c r="C1959">
        <v>0</v>
      </c>
      <c r="D1959">
        <v>2</v>
      </c>
      <c r="E1959">
        <f>IF((Table2[[#This Row],[Number of Users]]-Table2[[#This Row],[Licenses Bought]]) &gt; 0,(Table2[[#This Row],[Number of Users]]-Table2[[#This Row],[Licenses Bought]]),0)</f>
        <v>2</v>
      </c>
      <c r="F1959" s="1">
        <v>44348</v>
      </c>
      <c r="G1959">
        <v>0</v>
      </c>
      <c r="H1959" s="4">
        <v>10</v>
      </c>
      <c r="I1959">
        <f xml:space="preserve"> IF(Table2[[#This Row],[Sales Month]]=MAX(Table2[Sales Month]),Table2[[#This Row],[Upsell $ Per Non-Paying User]]*Table2[[#This Row],[Non-Paying Users]],0)</f>
        <v>20</v>
      </c>
      <c r="J1959" s="7" t="str" cm="1">
        <f t="array" ref="J1959">_xlfn.IFS(Table2[[#This Row],[Current Upsell $ ]]=0,"",Table2[[#This Row],[Current Upsell $ ]]&gt;=400,"High",Table2[[#This Row],[Current Upsell $ ]]&gt;=100,"Medium", Table2[[#This Row],[Current Upsell $ ]]&lt;100,"Low")</f>
        <v>Low</v>
      </c>
      <c r="K1959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0" spans="1:11" x14ac:dyDescent="0.2">
      <c r="A1960">
        <v>100315</v>
      </c>
      <c r="B1960" t="s">
        <v>3</v>
      </c>
      <c r="C1960">
        <v>0</v>
      </c>
      <c r="D1960">
        <v>2</v>
      </c>
      <c r="E1960">
        <f>IF((Table2[[#This Row],[Number of Users]]-Table2[[#This Row],[Licenses Bought]]) &gt; 0,(Table2[[#This Row],[Number of Users]]-Table2[[#This Row],[Licenses Bought]]),0)</f>
        <v>2</v>
      </c>
      <c r="F1960" s="1">
        <v>44348</v>
      </c>
      <c r="G1960">
        <v>0</v>
      </c>
      <c r="H1960" s="4">
        <v>10</v>
      </c>
      <c r="I1960">
        <f xml:space="preserve"> IF(Table2[[#This Row],[Sales Month]]=MAX(Table2[Sales Month]),Table2[[#This Row],[Upsell $ Per Non-Paying User]]*Table2[[#This Row],[Non-Paying Users]],0)</f>
        <v>20</v>
      </c>
      <c r="J1960" s="7" t="str" cm="1">
        <f t="array" ref="J1960">_xlfn.IFS(Table2[[#This Row],[Current Upsell $ ]]=0,"",Table2[[#This Row],[Current Upsell $ ]]&gt;=400,"High",Table2[[#This Row],[Current Upsell $ ]]&gt;=100,"Medium", Table2[[#This Row],[Current Upsell $ ]]&lt;100,"Low")</f>
        <v>Low</v>
      </c>
      <c r="K1960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1" spans="1:11" x14ac:dyDescent="0.2">
      <c r="A1961">
        <v>100316</v>
      </c>
      <c r="B1961" t="s">
        <v>3</v>
      </c>
      <c r="C1961">
        <v>0</v>
      </c>
      <c r="D1961">
        <v>2</v>
      </c>
      <c r="E1961">
        <f>IF((Table2[[#This Row],[Number of Users]]-Table2[[#This Row],[Licenses Bought]]) &gt; 0,(Table2[[#This Row],[Number of Users]]-Table2[[#This Row],[Licenses Bought]]),0)</f>
        <v>2</v>
      </c>
      <c r="F1961" s="1">
        <v>44348</v>
      </c>
      <c r="G1961">
        <v>0</v>
      </c>
      <c r="H1961" s="4">
        <v>10</v>
      </c>
      <c r="I1961">
        <f xml:space="preserve"> IF(Table2[[#This Row],[Sales Month]]=MAX(Table2[Sales Month]),Table2[[#This Row],[Upsell $ Per Non-Paying User]]*Table2[[#This Row],[Non-Paying Users]],0)</f>
        <v>20</v>
      </c>
      <c r="J1961" s="7" t="str" cm="1">
        <f t="array" ref="J1961">_xlfn.IFS(Table2[[#This Row],[Current Upsell $ ]]=0,"",Table2[[#This Row],[Current Upsell $ ]]&gt;=400,"High",Table2[[#This Row],[Current Upsell $ ]]&gt;=100,"Medium", Table2[[#This Row],[Current Upsell $ ]]&lt;100,"Low")</f>
        <v>Low</v>
      </c>
      <c r="K1961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2" spans="1:11" x14ac:dyDescent="0.2">
      <c r="A1962">
        <v>100374</v>
      </c>
      <c r="B1962" t="s">
        <v>3</v>
      </c>
      <c r="C1962">
        <v>0</v>
      </c>
      <c r="D1962">
        <v>2</v>
      </c>
      <c r="E1962">
        <f>IF((Table2[[#This Row],[Number of Users]]-Table2[[#This Row],[Licenses Bought]]) &gt; 0,(Table2[[#This Row],[Number of Users]]-Table2[[#This Row],[Licenses Bought]]),0)</f>
        <v>2</v>
      </c>
      <c r="F1962" s="1">
        <v>44348</v>
      </c>
      <c r="G1962">
        <v>0</v>
      </c>
      <c r="H1962" s="4">
        <v>10</v>
      </c>
      <c r="I1962">
        <f xml:space="preserve"> IF(Table2[[#This Row],[Sales Month]]=MAX(Table2[Sales Month]),Table2[[#This Row],[Upsell $ Per Non-Paying User]]*Table2[[#This Row],[Non-Paying Users]],0)</f>
        <v>20</v>
      </c>
      <c r="J1962" s="7" t="str" cm="1">
        <f t="array" ref="J1962">_xlfn.IFS(Table2[[#This Row],[Current Upsell $ ]]=0,"",Table2[[#This Row],[Current Upsell $ ]]&gt;=400,"High",Table2[[#This Row],[Current Upsell $ ]]&gt;=100,"Medium", Table2[[#This Row],[Current Upsell $ ]]&lt;100,"Low")</f>
        <v>Low</v>
      </c>
      <c r="K1962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3" spans="1:11" x14ac:dyDescent="0.2">
      <c r="A1963">
        <v>100375</v>
      </c>
      <c r="B1963" t="s">
        <v>3</v>
      </c>
      <c r="C1963">
        <v>0</v>
      </c>
      <c r="D1963">
        <v>2</v>
      </c>
      <c r="E1963">
        <f>IF((Table2[[#This Row],[Number of Users]]-Table2[[#This Row],[Licenses Bought]]) &gt; 0,(Table2[[#This Row],[Number of Users]]-Table2[[#This Row],[Licenses Bought]]),0)</f>
        <v>2</v>
      </c>
      <c r="F1963" s="1">
        <v>44348</v>
      </c>
      <c r="G1963">
        <v>0</v>
      </c>
      <c r="H1963" s="4">
        <v>10</v>
      </c>
      <c r="I1963">
        <f xml:space="preserve"> IF(Table2[[#This Row],[Sales Month]]=MAX(Table2[Sales Month]),Table2[[#This Row],[Upsell $ Per Non-Paying User]]*Table2[[#This Row],[Non-Paying Users]],0)</f>
        <v>20</v>
      </c>
      <c r="J1963" s="7" t="str" cm="1">
        <f t="array" ref="J1963">_xlfn.IFS(Table2[[#This Row],[Current Upsell $ ]]=0,"",Table2[[#This Row],[Current Upsell $ ]]&gt;=400,"High",Table2[[#This Row],[Current Upsell $ ]]&gt;=100,"Medium", Table2[[#This Row],[Current Upsell $ ]]&lt;100,"Low")</f>
        <v>Low</v>
      </c>
      <c r="K1963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4" spans="1:11" x14ac:dyDescent="0.2">
      <c r="A1964">
        <v>100376</v>
      </c>
      <c r="B1964" t="s">
        <v>3</v>
      </c>
      <c r="C1964">
        <v>0</v>
      </c>
      <c r="D1964">
        <v>2</v>
      </c>
      <c r="E1964">
        <f>IF((Table2[[#This Row],[Number of Users]]-Table2[[#This Row],[Licenses Bought]]) &gt; 0,(Table2[[#This Row],[Number of Users]]-Table2[[#This Row],[Licenses Bought]]),0)</f>
        <v>2</v>
      </c>
      <c r="F1964" s="1">
        <v>44348</v>
      </c>
      <c r="G1964">
        <v>0</v>
      </c>
      <c r="H1964" s="4">
        <v>10</v>
      </c>
      <c r="I1964">
        <f xml:space="preserve"> IF(Table2[[#This Row],[Sales Month]]=MAX(Table2[Sales Month]),Table2[[#This Row],[Upsell $ Per Non-Paying User]]*Table2[[#This Row],[Non-Paying Users]],0)</f>
        <v>20</v>
      </c>
      <c r="J1964" s="7" t="str" cm="1">
        <f t="array" ref="J1964">_xlfn.IFS(Table2[[#This Row],[Current Upsell $ ]]=0,"",Table2[[#This Row],[Current Upsell $ ]]&gt;=400,"High",Table2[[#This Row],[Current Upsell $ ]]&gt;=100,"Medium", Table2[[#This Row],[Current Upsell $ ]]&lt;100,"Low")</f>
        <v>Low</v>
      </c>
      <c r="K1964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5" spans="1:11" x14ac:dyDescent="0.2">
      <c r="A1965">
        <v>100377</v>
      </c>
      <c r="B1965" t="s">
        <v>3</v>
      </c>
      <c r="C1965">
        <v>0</v>
      </c>
      <c r="D1965">
        <v>2</v>
      </c>
      <c r="E1965">
        <f>IF((Table2[[#This Row],[Number of Users]]-Table2[[#This Row],[Licenses Bought]]) &gt; 0,(Table2[[#This Row],[Number of Users]]-Table2[[#This Row],[Licenses Bought]]),0)</f>
        <v>2</v>
      </c>
      <c r="F1965" s="1">
        <v>44348</v>
      </c>
      <c r="G1965">
        <v>0</v>
      </c>
      <c r="H1965" s="4">
        <v>10</v>
      </c>
      <c r="I1965">
        <f xml:space="preserve"> IF(Table2[[#This Row],[Sales Month]]=MAX(Table2[Sales Month]),Table2[[#This Row],[Upsell $ Per Non-Paying User]]*Table2[[#This Row],[Non-Paying Users]],0)</f>
        <v>20</v>
      </c>
      <c r="J1965" s="7" t="str" cm="1">
        <f t="array" ref="J1965">_xlfn.IFS(Table2[[#This Row],[Current Upsell $ ]]=0,"",Table2[[#This Row],[Current Upsell $ ]]&gt;=400,"High",Table2[[#This Row],[Current Upsell $ ]]&gt;=100,"Medium", Table2[[#This Row],[Current Upsell $ ]]&lt;100,"Low")</f>
        <v>Low</v>
      </c>
      <c r="K1965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6" spans="1:11" x14ac:dyDescent="0.2">
      <c r="A1966">
        <v>100378</v>
      </c>
      <c r="B1966" t="s">
        <v>3</v>
      </c>
      <c r="C1966">
        <v>0</v>
      </c>
      <c r="D1966">
        <v>2</v>
      </c>
      <c r="E1966">
        <f>IF((Table2[[#This Row],[Number of Users]]-Table2[[#This Row],[Licenses Bought]]) &gt; 0,(Table2[[#This Row],[Number of Users]]-Table2[[#This Row],[Licenses Bought]]),0)</f>
        <v>2</v>
      </c>
      <c r="F1966" s="1">
        <v>44348</v>
      </c>
      <c r="G1966">
        <v>0</v>
      </c>
      <c r="H1966" s="4">
        <v>10</v>
      </c>
      <c r="I1966">
        <f xml:space="preserve"> IF(Table2[[#This Row],[Sales Month]]=MAX(Table2[Sales Month]),Table2[[#This Row],[Upsell $ Per Non-Paying User]]*Table2[[#This Row],[Non-Paying Users]],0)</f>
        <v>20</v>
      </c>
      <c r="J1966" s="7" t="str" cm="1">
        <f t="array" ref="J1966">_xlfn.IFS(Table2[[#This Row],[Current Upsell $ ]]=0,"",Table2[[#This Row],[Current Upsell $ ]]&gt;=400,"High",Table2[[#This Row],[Current Upsell $ ]]&gt;=100,"Medium", Table2[[#This Row],[Current Upsell $ ]]&lt;100,"Low")</f>
        <v>Low</v>
      </c>
      <c r="K1966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7" spans="1:11" x14ac:dyDescent="0.2">
      <c r="A1967">
        <v>100379</v>
      </c>
      <c r="B1967" t="s">
        <v>3</v>
      </c>
      <c r="C1967">
        <v>0</v>
      </c>
      <c r="D1967">
        <v>2</v>
      </c>
      <c r="E1967">
        <f>IF((Table2[[#This Row],[Number of Users]]-Table2[[#This Row],[Licenses Bought]]) &gt; 0,(Table2[[#This Row],[Number of Users]]-Table2[[#This Row],[Licenses Bought]]),0)</f>
        <v>2</v>
      </c>
      <c r="F1967" s="1">
        <v>44348</v>
      </c>
      <c r="G1967">
        <v>0</v>
      </c>
      <c r="H1967" s="4">
        <v>10</v>
      </c>
      <c r="I1967">
        <f xml:space="preserve"> IF(Table2[[#This Row],[Sales Month]]=MAX(Table2[Sales Month]),Table2[[#This Row],[Upsell $ Per Non-Paying User]]*Table2[[#This Row],[Non-Paying Users]],0)</f>
        <v>20</v>
      </c>
      <c r="J1967" s="7" t="str" cm="1">
        <f t="array" ref="J1967">_xlfn.IFS(Table2[[#This Row],[Current Upsell $ ]]=0,"",Table2[[#This Row],[Current Upsell $ ]]&gt;=400,"High",Table2[[#This Row],[Current Upsell $ ]]&gt;=100,"Medium", Table2[[#This Row],[Current Upsell $ ]]&lt;100,"Low")</f>
        <v>Low</v>
      </c>
      <c r="K1967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8" spans="1:11" x14ac:dyDescent="0.2">
      <c r="A1968">
        <v>100380</v>
      </c>
      <c r="B1968" t="s">
        <v>3</v>
      </c>
      <c r="C1968">
        <v>0</v>
      </c>
      <c r="D1968">
        <v>2</v>
      </c>
      <c r="E1968">
        <f>IF((Table2[[#This Row],[Number of Users]]-Table2[[#This Row],[Licenses Bought]]) &gt; 0,(Table2[[#This Row],[Number of Users]]-Table2[[#This Row],[Licenses Bought]]),0)</f>
        <v>2</v>
      </c>
      <c r="F1968" s="1">
        <v>44348</v>
      </c>
      <c r="G1968">
        <v>0</v>
      </c>
      <c r="H1968" s="4">
        <v>10</v>
      </c>
      <c r="I1968">
        <f xml:space="preserve"> IF(Table2[[#This Row],[Sales Month]]=MAX(Table2[Sales Month]),Table2[[#This Row],[Upsell $ Per Non-Paying User]]*Table2[[#This Row],[Non-Paying Users]],0)</f>
        <v>20</v>
      </c>
      <c r="J1968" s="7" t="str" cm="1">
        <f t="array" ref="J1968">_xlfn.IFS(Table2[[#This Row],[Current Upsell $ ]]=0,"",Table2[[#This Row],[Current Upsell $ ]]&gt;=400,"High",Table2[[#This Row],[Current Upsell $ ]]&gt;=100,"Medium", Table2[[#This Row],[Current Upsell $ ]]&lt;100,"Low")</f>
        <v>Low</v>
      </c>
      <c r="K1968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69" spans="1:11" x14ac:dyDescent="0.2">
      <c r="A1969">
        <v>100381</v>
      </c>
      <c r="B1969" t="s">
        <v>3</v>
      </c>
      <c r="C1969">
        <v>0</v>
      </c>
      <c r="D1969">
        <v>2</v>
      </c>
      <c r="E1969">
        <f>IF((Table2[[#This Row],[Number of Users]]-Table2[[#This Row],[Licenses Bought]]) &gt; 0,(Table2[[#This Row],[Number of Users]]-Table2[[#This Row],[Licenses Bought]]),0)</f>
        <v>2</v>
      </c>
      <c r="F1969" s="1">
        <v>44348</v>
      </c>
      <c r="G1969">
        <v>0</v>
      </c>
      <c r="H1969" s="4">
        <v>10</v>
      </c>
      <c r="I1969">
        <f xml:space="preserve"> IF(Table2[[#This Row],[Sales Month]]=MAX(Table2[Sales Month]),Table2[[#This Row],[Upsell $ Per Non-Paying User]]*Table2[[#This Row],[Non-Paying Users]],0)</f>
        <v>20</v>
      </c>
      <c r="J1969" s="7" t="str" cm="1">
        <f t="array" ref="J1969">_xlfn.IFS(Table2[[#This Row],[Current Upsell $ ]]=0,"",Table2[[#This Row],[Current Upsell $ ]]&gt;=400,"High",Table2[[#This Row],[Current Upsell $ ]]&gt;=100,"Medium", Table2[[#This Row],[Current Upsell $ ]]&lt;100,"Low")</f>
        <v>Low</v>
      </c>
      <c r="K1969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0" spans="1:11" x14ac:dyDescent="0.2">
      <c r="A1970">
        <v>100382</v>
      </c>
      <c r="B1970" t="s">
        <v>3</v>
      </c>
      <c r="C1970">
        <v>0</v>
      </c>
      <c r="D1970">
        <v>2</v>
      </c>
      <c r="E1970">
        <f>IF((Table2[[#This Row],[Number of Users]]-Table2[[#This Row],[Licenses Bought]]) &gt; 0,(Table2[[#This Row],[Number of Users]]-Table2[[#This Row],[Licenses Bought]]),0)</f>
        <v>2</v>
      </c>
      <c r="F1970" s="1">
        <v>44348</v>
      </c>
      <c r="G1970">
        <v>0</v>
      </c>
      <c r="H1970" s="4">
        <v>10</v>
      </c>
      <c r="I1970">
        <f xml:space="preserve"> IF(Table2[[#This Row],[Sales Month]]=MAX(Table2[Sales Month]),Table2[[#This Row],[Upsell $ Per Non-Paying User]]*Table2[[#This Row],[Non-Paying Users]],0)</f>
        <v>20</v>
      </c>
      <c r="J1970" s="7" t="str" cm="1">
        <f t="array" ref="J1970">_xlfn.IFS(Table2[[#This Row],[Current Upsell $ ]]=0,"",Table2[[#This Row],[Current Upsell $ ]]&gt;=400,"High",Table2[[#This Row],[Current Upsell $ ]]&gt;=100,"Medium", Table2[[#This Row],[Current Upsell $ ]]&lt;100,"Low")</f>
        <v>Low</v>
      </c>
      <c r="K1970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1" spans="1:11" x14ac:dyDescent="0.2">
      <c r="A1971">
        <v>100383</v>
      </c>
      <c r="B1971" t="s">
        <v>3</v>
      </c>
      <c r="C1971">
        <v>0</v>
      </c>
      <c r="D1971">
        <v>2</v>
      </c>
      <c r="E1971">
        <f>IF((Table2[[#This Row],[Number of Users]]-Table2[[#This Row],[Licenses Bought]]) &gt; 0,(Table2[[#This Row],[Number of Users]]-Table2[[#This Row],[Licenses Bought]]),0)</f>
        <v>2</v>
      </c>
      <c r="F1971" s="1">
        <v>44348</v>
      </c>
      <c r="G1971">
        <v>0</v>
      </c>
      <c r="H1971" s="4">
        <v>10</v>
      </c>
      <c r="I1971">
        <f xml:space="preserve"> IF(Table2[[#This Row],[Sales Month]]=MAX(Table2[Sales Month]),Table2[[#This Row],[Upsell $ Per Non-Paying User]]*Table2[[#This Row],[Non-Paying Users]],0)</f>
        <v>20</v>
      </c>
      <c r="J1971" s="7" t="str" cm="1">
        <f t="array" ref="J1971">_xlfn.IFS(Table2[[#This Row],[Current Upsell $ ]]=0,"",Table2[[#This Row],[Current Upsell $ ]]&gt;=400,"High",Table2[[#This Row],[Current Upsell $ ]]&gt;=100,"Medium", Table2[[#This Row],[Current Upsell $ ]]&lt;100,"Low")</f>
        <v>Low</v>
      </c>
      <c r="K1971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2" spans="1:11" x14ac:dyDescent="0.2">
      <c r="A1972">
        <v>100384</v>
      </c>
      <c r="B1972" t="s">
        <v>3</v>
      </c>
      <c r="C1972">
        <v>0</v>
      </c>
      <c r="D1972">
        <v>2</v>
      </c>
      <c r="E1972">
        <f>IF((Table2[[#This Row],[Number of Users]]-Table2[[#This Row],[Licenses Bought]]) &gt; 0,(Table2[[#This Row],[Number of Users]]-Table2[[#This Row],[Licenses Bought]]),0)</f>
        <v>2</v>
      </c>
      <c r="F1972" s="1">
        <v>44348</v>
      </c>
      <c r="G1972">
        <v>0</v>
      </c>
      <c r="H1972" s="4">
        <v>10</v>
      </c>
      <c r="I1972">
        <f xml:space="preserve"> IF(Table2[[#This Row],[Sales Month]]=MAX(Table2[Sales Month]),Table2[[#This Row],[Upsell $ Per Non-Paying User]]*Table2[[#This Row],[Non-Paying Users]],0)</f>
        <v>20</v>
      </c>
      <c r="J1972" s="7" t="str" cm="1">
        <f t="array" ref="J1972">_xlfn.IFS(Table2[[#This Row],[Current Upsell $ ]]=0,"",Table2[[#This Row],[Current Upsell $ ]]&gt;=400,"High",Table2[[#This Row],[Current Upsell $ ]]&gt;=100,"Medium", Table2[[#This Row],[Current Upsell $ ]]&lt;100,"Low")</f>
        <v>Low</v>
      </c>
      <c r="K1972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3" spans="1:11" x14ac:dyDescent="0.2">
      <c r="A1973">
        <v>100385</v>
      </c>
      <c r="B1973" t="s">
        <v>3</v>
      </c>
      <c r="C1973">
        <v>0</v>
      </c>
      <c r="D1973">
        <v>2</v>
      </c>
      <c r="E1973">
        <f>IF((Table2[[#This Row],[Number of Users]]-Table2[[#This Row],[Licenses Bought]]) &gt; 0,(Table2[[#This Row],[Number of Users]]-Table2[[#This Row],[Licenses Bought]]),0)</f>
        <v>2</v>
      </c>
      <c r="F1973" s="1">
        <v>44348</v>
      </c>
      <c r="G1973">
        <v>0</v>
      </c>
      <c r="H1973" s="4">
        <v>10</v>
      </c>
      <c r="I1973">
        <f xml:space="preserve"> IF(Table2[[#This Row],[Sales Month]]=MAX(Table2[Sales Month]),Table2[[#This Row],[Upsell $ Per Non-Paying User]]*Table2[[#This Row],[Non-Paying Users]],0)</f>
        <v>20</v>
      </c>
      <c r="J1973" s="7" t="str" cm="1">
        <f t="array" ref="J1973">_xlfn.IFS(Table2[[#This Row],[Current Upsell $ ]]=0,"",Table2[[#This Row],[Current Upsell $ ]]&gt;=400,"High",Table2[[#This Row],[Current Upsell $ ]]&gt;=100,"Medium", Table2[[#This Row],[Current Upsell $ ]]&lt;100,"Low")</f>
        <v>Low</v>
      </c>
      <c r="K1973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4" spans="1:11" x14ac:dyDescent="0.2">
      <c r="A1974">
        <v>100387</v>
      </c>
      <c r="B1974" t="s">
        <v>3</v>
      </c>
      <c r="C1974">
        <v>0</v>
      </c>
      <c r="D1974">
        <v>2</v>
      </c>
      <c r="E1974">
        <f>IF((Table2[[#This Row],[Number of Users]]-Table2[[#This Row],[Licenses Bought]]) &gt; 0,(Table2[[#This Row],[Number of Users]]-Table2[[#This Row],[Licenses Bought]]),0)</f>
        <v>2</v>
      </c>
      <c r="F1974" s="1">
        <v>44348</v>
      </c>
      <c r="G1974">
        <v>0</v>
      </c>
      <c r="H1974" s="4">
        <v>10</v>
      </c>
      <c r="I1974">
        <f xml:space="preserve"> IF(Table2[[#This Row],[Sales Month]]=MAX(Table2[Sales Month]),Table2[[#This Row],[Upsell $ Per Non-Paying User]]*Table2[[#This Row],[Non-Paying Users]],0)</f>
        <v>20</v>
      </c>
      <c r="J1974" s="7" t="str" cm="1">
        <f t="array" ref="J1974">_xlfn.IFS(Table2[[#This Row],[Current Upsell $ ]]=0,"",Table2[[#This Row],[Current Upsell $ ]]&gt;=400,"High",Table2[[#This Row],[Current Upsell $ ]]&gt;=100,"Medium", Table2[[#This Row],[Current Upsell $ ]]&lt;100,"Low")</f>
        <v>Low</v>
      </c>
      <c r="K1974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5" spans="1:11" x14ac:dyDescent="0.2">
      <c r="A1975">
        <v>100388</v>
      </c>
      <c r="B1975" t="s">
        <v>3</v>
      </c>
      <c r="C1975">
        <v>0</v>
      </c>
      <c r="D1975">
        <v>2</v>
      </c>
      <c r="E1975">
        <f>IF((Table2[[#This Row],[Number of Users]]-Table2[[#This Row],[Licenses Bought]]) &gt; 0,(Table2[[#This Row],[Number of Users]]-Table2[[#This Row],[Licenses Bought]]),0)</f>
        <v>2</v>
      </c>
      <c r="F1975" s="1">
        <v>44348</v>
      </c>
      <c r="G1975">
        <v>0</v>
      </c>
      <c r="H1975" s="4">
        <v>10</v>
      </c>
      <c r="I1975">
        <f xml:space="preserve"> IF(Table2[[#This Row],[Sales Month]]=MAX(Table2[Sales Month]),Table2[[#This Row],[Upsell $ Per Non-Paying User]]*Table2[[#This Row],[Non-Paying Users]],0)</f>
        <v>20</v>
      </c>
      <c r="J1975" s="7" t="str" cm="1">
        <f t="array" ref="J1975">_xlfn.IFS(Table2[[#This Row],[Current Upsell $ ]]=0,"",Table2[[#This Row],[Current Upsell $ ]]&gt;=400,"High",Table2[[#This Row],[Current Upsell $ ]]&gt;=100,"Medium", Table2[[#This Row],[Current Upsell $ ]]&lt;100,"Low")</f>
        <v>Low</v>
      </c>
      <c r="K1975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6" spans="1:11" x14ac:dyDescent="0.2">
      <c r="A1976">
        <v>100389</v>
      </c>
      <c r="B1976" t="s">
        <v>3</v>
      </c>
      <c r="C1976">
        <v>0</v>
      </c>
      <c r="D1976">
        <v>2</v>
      </c>
      <c r="E1976">
        <f>IF((Table2[[#This Row],[Number of Users]]-Table2[[#This Row],[Licenses Bought]]) &gt; 0,(Table2[[#This Row],[Number of Users]]-Table2[[#This Row],[Licenses Bought]]),0)</f>
        <v>2</v>
      </c>
      <c r="F1976" s="1">
        <v>44348</v>
      </c>
      <c r="G1976">
        <v>0</v>
      </c>
      <c r="H1976" s="4">
        <v>10</v>
      </c>
      <c r="I1976">
        <f xml:space="preserve"> IF(Table2[[#This Row],[Sales Month]]=MAX(Table2[Sales Month]),Table2[[#This Row],[Upsell $ Per Non-Paying User]]*Table2[[#This Row],[Non-Paying Users]],0)</f>
        <v>20</v>
      </c>
      <c r="J1976" s="7" t="str" cm="1">
        <f t="array" ref="J1976">_xlfn.IFS(Table2[[#This Row],[Current Upsell $ ]]=0,"",Table2[[#This Row],[Current Upsell $ ]]&gt;=400,"High",Table2[[#This Row],[Current Upsell $ ]]&gt;=100,"Medium", Table2[[#This Row],[Current Upsell $ ]]&lt;100,"Low")</f>
        <v>Low</v>
      </c>
      <c r="K1976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7" spans="1:11" x14ac:dyDescent="0.2">
      <c r="A1977">
        <v>100390</v>
      </c>
      <c r="B1977" t="s">
        <v>3</v>
      </c>
      <c r="C1977">
        <v>0</v>
      </c>
      <c r="D1977">
        <v>2</v>
      </c>
      <c r="E1977">
        <f>IF((Table2[[#This Row],[Number of Users]]-Table2[[#This Row],[Licenses Bought]]) &gt; 0,(Table2[[#This Row],[Number of Users]]-Table2[[#This Row],[Licenses Bought]]),0)</f>
        <v>2</v>
      </c>
      <c r="F1977" s="1">
        <v>44348</v>
      </c>
      <c r="G1977">
        <v>0</v>
      </c>
      <c r="H1977" s="4">
        <v>10</v>
      </c>
      <c r="I1977">
        <f xml:space="preserve"> IF(Table2[[#This Row],[Sales Month]]=MAX(Table2[Sales Month]),Table2[[#This Row],[Upsell $ Per Non-Paying User]]*Table2[[#This Row],[Non-Paying Users]],0)</f>
        <v>20</v>
      </c>
      <c r="J1977" s="7" t="str" cm="1">
        <f t="array" ref="J1977">_xlfn.IFS(Table2[[#This Row],[Current Upsell $ ]]=0,"",Table2[[#This Row],[Current Upsell $ ]]&gt;=400,"High",Table2[[#This Row],[Current Upsell $ ]]&gt;=100,"Medium", Table2[[#This Row],[Current Upsell $ ]]&lt;100,"Low")</f>
        <v>Low</v>
      </c>
      <c r="K1977" t="str">
        <f>IF(Table2[[#This Row],[Current Upsell $ ]]&gt;0,_xlfn.CONCAT(Table2[[#This Row],[Subscription Type]]," ",Table2[[#This Row],[Upsell Priority]]," ",TEXT(Table2[[#This Row],[Current Upsell $ ]],"$#,#"))," ")</f>
        <v>Basic Low $20</v>
      </c>
    </row>
    <row r="1978" spans="1:11" x14ac:dyDescent="0.2">
      <c r="A1978">
        <v>100073</v>
      </c>
      <c r="B1978" t="s">
        <v>3</v>
      </c>
      <c r="C1978">
        <v>0</v>
      </c>
      <c r="D1978">
        <v>3</v>
      </c>
      <c r="E1978">
        <f>IF((Table2[[#This Row],[Number of Users]]-Table2[[#This Row],[Licenses Bought]]) &gt; 0,(Table2[[#This Row],[Number of Users]]-Table2[[#This Row],[Licenses Bought]]),0)</f>
        <v>3</v>
      </c>
      <c r="F1978" s="1">
        <v>44348</v>
      </c>
      <c r="G1978">
        <v>0</v>
      </c>
      <c r="H1978" s="4">
        <v>10</v>
      </c>
      <c r="I1978">
        <f xml:space="preserve"> IF(Table2[[#This Row],[Sales Month]]=MAX(Table2[Sales Month]),Table2[[#This Row],[Upsell $ Per Non-Paying User]]*Table2[[#This Row],[Non-Paying Users]],0)</f>
        <v>30</v>
      </c>
      <c r="J1978" s="7" t="str" cm="1">
        <f t="array" ref="J1978">_xlfn.IFS(Table2[[#This Row],[Current Upsell $ ]]=0,"",Table2[[#This Row],[Current Upsell $ ]]&gt;=400,"High",Table2[[#This Row],[Current Upsell $ ]]&gt;=100,"Medium", Table2[[#This Row],[Current Upsell $ ]]&lt;100,"Low")</f>
        <v>Low</v>
      </c>
      <c r="K1978" t="str">
        <f>IF(Table2[[#This Row],[Current Upsell $ ]]&gt;0,_xlfn.CONCAT(Table2[[#This Row],[Subscription Type]]," ",Table2[[#This Row],[Upsell Priority]]," ",TEXT(Table2[[#This Row],[Current Upsell $ ]],"$#,#"))," ")</f>
        <v>Basic Low $30</v>
      </c>
    </row>
    <row r="1979" spans="1:11" x14ac:dyDescent="0.2">
      <c r="A1979">
        <v>100133</v>
      </c>
      <c r="B1979" t="s">
        <v>3</v>
      </c>
      <c r="C1979">
        <v>0</v>
      </c>
      <c r="D1979">
        <v>3</v>
      </c>
      <c r="E1979">
        <f>IF((Table2[[#This Row],[Number of Users]]-Table2[[#This Row],[Licenses Bought]]) &gt; 0,(Table2[[#This Row],[Number of Users]]-Table2[[#This Row],[Licenses Bought]]),0)</f>
        <v>3</v>
      </c>
      <c r="F1979" s="1">
        <v>44348</v>
      </c>
      <c r="G1979">
        <v>0</v>
      </c>
      <c r="H1979" s="4">
        <v>10</v>
      </c>
      <c r="I1979">
        <f xml:space="preserve"> IF(Table2[[#This Row],[Sales Month]]=MAX(Table2[Sales Month]),Table2[[#This Row],[Upsell $ Per Non-Paying User]]*Table2[[#This Row],[Non-Paying Users]],0)</f>
        <v>30</v>
      </c>
      <c r="J1979" s="7" t="str" cm="1">
        <f t="array" ref="J1979">_xlfn.IFS(Table2[[#This Row],[Current Upsell $ ]]=0,"",Table2[[#This Row],[Current Upsell $ ]]&gt;=400,"High",Table2[[#This Row],[Current Upsell $ ]]&gt;=100,"Medium", Table2[[#This Row],[Current Upsell $ ]]&lt;100,"Low")</f>
        <v>Low</v>
      </c>
      <c r="K1979" t="str">
        <f>IF(Table2[[#This Row],[Current Upsell $ ]]&gt;0,_xlfn.CONCAT(Table2[[#This Row],[Subscription Type]]," ",Table2[[#This Row],[Upsell Priority]]," ",TEXT(Table2[[#This Row],[Current Upsell $ ]],"$#,#"))," ")</f>
        <v>Basic Low $30</v>
      </c>
    </row>
    <row r="1980" spans="1:11" x14ac:dyDescent="0.2">
      <c r="A1980">
        <v>100212</v>
      </c>
      <c r="B1980" t="s">
        <v>3</v>
      </c>
      <c r="C1980">
        <v>0</v>
      </c>
      <c r="D1980">
        <v>3</v>
      </c>
      <c r="E1980">
        <f>IF((Table2[[#This Row],[Number of Users]]-Table2[[#This Row],[Licenses Bought]]) &gt; 0,(Table2[[#This Row],[Number of Users]]-Table2[[#This Row],[Licenses Bought]]),0)</f>
        <v>3</v>
      </c>
      <c r="F1980" s="1">
        <v>44348</v>
      </c>
      <c r="G1980">
        <v>0</v>
      </c>
      <c r="H1980" s="4">
        <v>10</v>
      </c>
      <c r="I1980">
        <f xml:space="preserve"> IF(Table2[[#This Row],[Sales Month]]=MAX(Table2[Sales Month]),Table2[[#This Row],[Upsell $ Per Non-Paying User]]*Table2[[#This Row],[Non-Paying Users]],0)</f>
        <v>30</v>
      </c>
      <c r="J1980" s="7" t="str" cm="1">
        <f t="array" ref="J1980">_xlfn.IFS(Table2[[#This Row],[Current Upsell $ ]]=0,"",Table2[[#This Row],[Current Upsell $ ]]&gt;=400,"High",Table2[[#This Row],[Current Upsell $ ]]&gt;=100,"Medium", Table2[[#This Row],[Current Upsell $ ]]&lt;100,"Low")</f>
        <v>Low</v>
      </c>
      <c r="K1980" t="str">
        <f>IF(Table2[[#This Row],[Current Upsell $ ]]&gt;0,_xlfn.CONCAT(Table2[[#This Row],[Subscription Type]]," ",Table2[[#This Row],[Upsell Priority]]," ",TEXT(Table2[[#This Row],[Current Upsell $ ]],"$#,#"))," ")</f>
        <v>Basic Low $30</v>
      </c>
    </row>
    <row r="1981" spans="1:11" x14ac:dyDescent="0.2">
      <c r="A1981">
        <v>100213</v>
      </c>
      <c r="B1981" t="s">
        <v>3</v>
      </c>
      <c r="C1981">
        <v>0</v>
      </c>
      <c r="D1981">
        <v>3</v>
      </c>
      <c r="E1981">
        <f>IF((Table2[[#This Row],[Number of Users]]-Table2[[#This Row],[Licenses Bought]]) &gt; 0,(Table2[[#This Row],[Number of Users]]-Table2[[#This Row],[Licenses Bought]]),0)</f>
        <v>3</v>
      </c>
      <c r="F1981" s="1">
        <v>44348</v>
      </c>
      <c r="G1981">
        <v>0</v>
      </c>
      <c r="H1981" s="4">
        <v>10</v>
      </c>
      <c r="I1981">
        <f xml:space="preserve"> IF(Table2[[#This Row],[Sales Month]]=MAX(Table2[Sales Month]),Table2[[#This Row],[Upsell $ Per Non-Paying User]]*Table2[[#This Row],[Non-Paying Users]],0)</f>
        <v>30</v>
      </c>
      <c r="J1981" s="7" t="str" cm="1">
        <f t="array" ref="J1981">_xlfn.IFS(Table2[[#This Row],[Current Upsell $ ]]=0,"",Table2[[#This Row],[Current Upsell $ ]]&gt;=400,"High",Table2[[#This Row],[Current Upsell $ ]]&gt;=100,"Medium", Table2[[#This Row],[Current Upsell $ ]]&lt;100,"Low")</f>
        <v>Low</v>
      </c>
      <c r="K1981" t="str">
        <f>IF(Table2[[#This Row],[Current Upsell $ ]]&gt;0,_xlfn.CONCAT(Table2[[#This Row],[Subscription Type]]," ",Table2[[#This Row],[Upsell Priority]]," ",TEXT(Table2[[#This Row],[Current Upsell $ ]],"$#,#"))," ")</f>
        <v>Basic Low $30</v>
      </c>
    </row>
    <row r="1982" spans="1:11" x14ac:dyDescent="0.2">
      <c r="A1982">
        <v>100263</v>
      </c>
      <c r="B1982" t="s">
        <v>3</v>
      </c>
      <c r="C1982">
        <v>0</v>
      </c>
      <c r="D1982">
        <v>3</v>
      </c>
      <c r="E1982">
        <f>IF((Table2[[#This Row],[Number of Users]]-Table2[[#This Row],[Licenses Bought]]) &gt; 0,(Table2[[#This Row],[Number of Users]]-Table2[[#This Row],[Licenses Bought]]),0)</f>
        <v>3</v>
      </c>
      <c r="F1982" s="1">
        <v>44348</v>
      </c>
      <c r="G1982">
        <v>0</v>
      </c>
      <c r="H1982" s="4">
        <v>10</v>
      </c>
      <c r="I1982">
        <f xml:space="preserve"> IF(Table2[[#This Row],[Sales Month]]=MAX(Table2[Sales Month]),Table2[[#This Row],[Upsell $ Per Non-Paying User]]*Table2[[#This Row],[Non-Paying Users]],0)</f>
        <v>30</v>
      </c>
      <c r="J1982" s="7" t="str" cm="1">
        <f t="array" ref="J1982">_xlfn.IFS(Table2[[#This Row],[Current Upsell $ ]]=0,"",Table2[[#This Row],[Current Upsell $ ]]&gt;=400,"High",Table2[[#This Row],[Current Upsell $ ]]&gt;=100,"Medium", Table2[[#This Row],[Current Upsell $ ]]&lt;100,"Low")</f>
        <v>Low</v>
      </c>
      <c r="K1982" t="str">
        <f>IF(Table2[[#This Row],[Current Upsell $ ]]&gt;0,_xlfn.CONCAT(Table2[[#This Row],[Subscription Type]]," ",Table2[[#This Row],[Upsell Priority]]," ",TEXT(Table2[[#This Row],[Current Upsell $ ]],"$#,#"))," ")</f>
        <v>Basic Low $30</v>
      </c>
    </row>
    <row r="1983" spans="1:11" x14ac:dyDescent="0.2">
      <c r="A1983">
        <v>100031</v>
      </c>
      <c r="B1983" t="s">
        <v>3</v>
      </c>
      <c r="C1983">
        <v>0</v>
      </c>
      <c r="D1983">
        <v>4</v>
      </c>
      <c r="E1983">
        <f>IF((Table2[[#This Row],[Number of Users]]-Table2[[#This Row],[Licenses Bought]]) &gt; 0,(Table2[[#This Row],[Number of Users]]-Table2[[#This Row],[Licenses Bought]]),0)</f>
        <v>4</v>
      </c>
      <c r="F1983" s="1">
        <v>44348</v>
      </c>
      <c r="G1983">
        <v>0</v>
      </c>
      <c r="H1983" s="4">
        <v>10</v>
      </c>
      <c r="I1983">
        <f xml:space="preserve"> IF(Table2[[#This Row],[Sales Month]]=MAX(Table2[Sales Month]),Table2[[#This Row],[Upsell $ Per Non-Paying User]]*Table2[[#This Row],[Non-Paying Users]],0)</f>
        <v>40</v>
      </c>
      <c r="J1983" s="7" t="str" cm="1">
        <f t="array" ref="J1983">_xlfn.IFS(Table2[[#This Row],[Current Upsell $ ]]=0,"",Table2[[#This Row],[Current Upsell $ ]]&gt;=400,"High",Table2[[#This Row],[Current Upsell $ ]]&gt;=100,"Medium", Table2[[#This Row],[Current Upsell $ ]]&lt;100,"Low")</f>
        <v>Low</v>
      </c>
      <c r="K1983" t="str">
        <f>IF(Table2[[#This Row],[Current Upsell $ ]]&gt;0,_xlfn.CONCAT(Table2[[#This Row],[Subscription Type]]," ",Table2[[#This Row],[Upsell Priority]]," ",TEXT(Table2[[#This Row],[Current Upsell $ ]],"$#,#"))," ")</f>
        <v>Basic Low $40</v>
      </c>
    </row>
    <row r="1984" spans="1:11" x14ac:dyDescent="0.2">
      <c r="A1984">
        <v>100239</v>
      </c>
      <c r="B1984" t="s">
        <v>3</v>
      </c>
      <c r="C1984">
        <v>0</v>
      </c>
      <c r="D1984">
        <v>4</v>
      </c>
      <c r="E1984">
        <f>IF((Table2[[#This Row],[Number of Users]]-Table2[[#This Row],[Licenses Bought]]) &gt; 0,(Table2[[#This Row],[Number of Users]]-Table2[[#This Row],[Licenses Bought]]),0)</f>
        <v>4</v>
      </c>
      <c r="F1984" s="1">
        <v>44348</v>
      </c>
      <c r="G1984">
        <v>0</v>
      </c>
      <c r="H1984" s="4">
        <v>10</v>
      </c>
      <c r="I1984">
        <f xml:space="preserve"> IF(Table2[[#This Row],[Sales Month]]=MAX(Table2[Sales Month]),Table2[[#This Row],[Upsell $ Per Non-Paying User]]*Table2[[#This Row],[Non-Paying Users]],0)</f>
        <v>40</v>
      </c>
      <c r="J1984" s="7" t="str" cm="1">
        <f t="array" ref="J1984">_xlfn.IFS(Table2[[#This Row],[Current Upsell $ ]]=0,"",Table2[[#This Row],[Current Upsell $ ]]&gt;=400,"High",Table2[[#This Row],[Current Upsell $ ]]&gt;=100,"Medium", Table2[[#This Row],[Current Upsell $ ]]&lt;100,"Low")</f>
        <v>Low</v>
      </c>
      <c r="K1984" t="str">
        <f>IF(Table2[[#This Row],[Current Upsell $ ]]&gt;0,_xlfn.CONCAT(Table2[[#This Row],[Subscription Type]]," ",Table2[[#This Row],[Upsell Priority]]," ",TEXT(Table2[[#This Row],[Current Upsell $ ]],"$#,#"))," ")</f>
        <v>Basic Low $40</v>
      </c>
    </row>
    <row r="1985" spans="1:11" x14ac:dyDescent="0.2">
      <c r="A1985">
        <v>100299</v>
      </c>
      <c r="B1985" t="s">
        <v>3</v>
      </c>
      <c r="C1985">
        <v>0</v>
      </c>
      <c r="D1985">
        <v>4</v>
      </c>
      <c r="E1985">
        <f>IF((Table2[[#This Row],[Number of Users]]-Table2[[#This Row],[Licenses Bought]]) &gt; 0,(Table2[[#This Row],[Number of Users]]-Table2[[#This Row],[Licenses Bought]]),0)</f>
        <v>4</v>
      </c>
      <c r="F1985" s="1">
        <v>44348</v>
      </c>
      <c r="G1985">
        <v>0</v>
      </c>
      <c r="H1985" s="4">
        <v>10</v>
      </c>
      <c r="I1985">
        <f xml:space="preserve"> IF(Table2[[#This Row],[Sales Month]]=MAX(Table2[Sales Month]),Table2[[#This Row],[Upsell $ Per Non-Paying User]]*Table2[[#This Row],[Non-Paying Users]],0)</f>
        <v>40</v>
      </c>
      <c r="J1985" s="7" t="str" cm="1">
        <f t="array" ref="J1985">_xlfn.IFS(Table2[[#This Row],[Current Upsell $ ]]=0,"",Table2[[#This Row],[Current Upsell $ ]]&gt;=400,"High",Table2[[#This Row],[Current Upsell $ ]]&gt;=100,"Medium", Table2[[#This Row],[Current Upsell $ ]]&lt;100,"Low")</f>
        <v>Low</v>
      </c>
      <c r="K1985" t="str">
        <f>IF(Table2[[#This Row],[Current Upsell $ ]]&gt;0,_xlfn.CONCAT(Table2[[#This Row],[Subscription Type]]," ",Table2[[#This Row],[Upsell Priority]]," ",TEXT(Table2[[#This Row],[Current Upsell $ ]],"$#,#"))," ")</f>
        <v>Basic Low $40</v>
      </c>
    </row>
    <row r="1986" spans="1:11" x14ac:dyDescent="0.2">
      <c r="A1986">
        <v>100302</v>
      </c>
      <c r="B1986" t="s">
        <v>3</v>
      </c>
      <c r="C1986">
        <v>0</v>
      </c>
      <c r="D1986">
        <v>4</v>
      </c>
      <c r="E1986">
        <f>IF((Table2[[#This Row],[Number of Users]]-Table2[[#This Row],[Licenses Bought]]) &gt; 0,(Table2[[#This Row],[Number of Users]]-Table2[[#This Row],[Licenses Bought]]),0)</f>
        <v>4</v>
      </c>
      <c r="F1986" s="1">
        <v>44348</v>
      </c>
      <c r="G1986">
        <v>0</v>
      </c>
      <c r="H1986" s="4">
        <v>10</v>
      </c>
      <c r="I1986">
        <f xml:space="preserve"> IF(Table2[[#This Row],[Sales Month]]=MAX(Table2[Sales Month]),Table2[[#This Row],[Upsell $ Per Non-Paying User]]*Table2[[#This Row],[Non-Paying Users]],0)</f>
        <v>40</v>
      </c>
      <c r="J1986" s="7" t="str" cm="1">
        <f t="array" ref="J1986">_xlfn.IFS(Table2[[#This Row],[Current Upsell $ ]]=0,"",Table2[[#This Row],[Current Upsell $ ]]&gt;=400,"High",Table2[[#This Row],[Current Upsell $ ]]&gt;=100,"Medium", Table2[[#This Row],[Current Upsell $ ]]&lt;100,"Low")</f>
        <v>Low</v>
      </c>
      <c r="K1986" t="str">
        <f>IF(Table2[[#This Row],[Current Upsell $ ]]&gt;0,_xlfn.CONCAT(Table2[[#This Row],[Subscription Type]]," ",Table2[[#This Row],[Upsell Priority]]," ",TEXT(Table2[[#This Row],[Current Upsell $ ]],"$#,#"))," ")</f>
        <v>Basic Low $40</v>
      </c>
    </row>
    <row r="1987" spans="1:11" x14ac:dyDescent="0.2">
      <c r="A1987">
        <v>100303</v>
      </c>
      <c r="B1987" t="s">
        <v>3</v>
      </c>
      <c r="C1987">
        <v>0</v>
      </c>
      <c r="D1987">
        <v>4</v>
      </c>
      <c r="E1987">
        <f>IF((Table2[[#This Row],[Number of Users]]-Table2[[#This Row],[Licenses Bought]]) &gt; 0,(Table2[[#This Row],[Number of Users]]-Table2[[#This Row],[Licenses Bought]]),0)</f>
        <v>4</v>
      </c>
      <c r="F1987" s="1">
        <v>44348</v>
      </c>
      <c r="G1987">
        <v>0</v>
      </c>
      <c r="H1987" s="4">
        <v>10</v>
      </c>
      <c r="I1987">
        <f xml:space="preserve"> IF(Table2[[#This Row],[Sales Month]]=MAX(Table2[Sales Month]),Table2[[#This Row],[Upsell $ Per Non-Paying User]]*Table2[[#This Row],[Non-Paying Users]],0)</f>
        <v>40</v>
      </c>
      <c r="J1987" s="7" t="str" cm="1">
        <f t="array" ref="J1987">_xlfn.IFS(Table2[[#This Row],[Current Upsell $ ]]=0,"",Table2[[#This Row],[Current Upsell $ ]]&gt;=400,"High",Table2[[#This Row],[Current Upsell $ ]]&gt;=100,"Medium", Table2[[#This Row],[Current Upsell $ ]]&lt;100,"Low")</f>
        <v>Low</v>
      </c>
      <c r="K1987" t="str">
        <f>IF(Table2[[#This Row],[Current Upsell $ ]]&gt;0,_xlfn.CONCAT(Table2[[#This Row],[Subscription Type]]," ",Table2[[#This Row],[Upsell Priority]]," ",TEXT(Table2[[#This Row],[Current Upsell $ ]],"$#,#"))," ")</f>
        <v>Basic Low $40</v>
      </c>
    </row>
    <row r="1988" spans="1:11" x14ac:dyDescent="0.2">
      <c r="A1988">
        <v>100372</v>
      </c>
      <c r="B1988" t="s">
        <v>3</v>
      </c>
      <c r="C1988">
        <v>0</v>
      </c>
      <c r="D1988">
        <v>4</v>
      </c>
      <c r="E1988">
        <f>IF((Table2[[#This Row],[Number of Users]]-Table2[[#This Row],[Licenses Bought]]) &gt; 0,(Table2[[#This Row],[Number of Users]]-Table2[[#This Row],[Licenses Bought]]),0)</f>
        <v>4</v>
      </c>
      <c r="F1988" s="1">
        <v>44348</v>
      </c>
      <c r="G1988">
        <v>0</v>
      </c>
      <c r="H1988" s="4">
        <v>10</v>
      </c>
      <c r="I1988">
        <f xml:space="preserve"> IF(Table2[[#This Row],[Sales Month]]=MAX(Table2[Sales Month]),Table2[[#This Row],[Upsell $ Per Non-Paying User]]*Table2[[#This Row],[Non-Paying Users]],0)</f>
        <v>40</v>
      </c>
      <c r="J1988" s="7" t="str" cm="1">
        <f t="array" ref="J1988">_xlfn.IFS(Table2[[#This Row],[Current Upsell $ ]]=0,"",Table2[[#This Row],[Current Upsell $ ]]&gt;=400,"High",Table2[[#This Row],[Current Upsell $ ]]&gt;=100,"Medium", Table2[[#This Row],[Current Upsell $ ]]&lt;100,"Low")</f>
        <v>Low</v>
      </c>
      <c r="K1988" t="str">
        <f>IF(Table2[[#This Row],[Current Upsell $ ]]&gt;0,_xlfn.CONCAT(Table2[[#This Row],[Subscription Type]]," ",Table2[[#This Row],[Upsell Priority]]," ",TEXT(Table2[[#This Row],[Current Upsell $ ]],"$#,#"))," ")</f>
        <v>Basic Low $40</v>
      </c>
    </row>
    <row r="1989" spans="1:11" x14ac:dyDescent="0.2">
      <c r="A1989">
        <v>100187</v>
      </c>
      <c r="B1989" t="s">
        <v>3</v>
      </c>
      <c r="C1989">
        <v>0</v>
      </c>
      <c r="D1989">
        <v>5</v>
      </c>
      <c r="E1989">
        <f>IF((Table2[[#This Row],[Number of Users]]-Table2[[#This Row],[Licenses Bought]]) &gt; 0,(Table2[[#This Row],[Number of Users]]-Table2[[#This Row],[Licenses Bought]]),0)</f>
        <v>5</v>
      </c>
      <c r="F1989" s="1">
        <v>44348</v>
      </c>
      <c r="G1989">
        <v>0</v>
      </c>
      <c r="H1989" s="4">
        <v>10</v>
      </c>
      <c r="I1989">
        <f xml:space="preserve"> IF(Table2[[#This Row],[Sales Month]]=MAX(Table2[Sales Month]),Table2[[#This Row],[Upsell $ Per Non-Paying User]]*Table2[[#This Row],[Non-Paying Users]],0)</f>
        <v>50</v>
      </c>
      <c r="J1989" s="7" t="str" cm="1">
        <f t="array" ref="J1989">_xlfn.IFS(Table2[[#This Row],[Current Upsell $ ]]=0,"",Table2[[#This Row],[Current Upsell $ ]]&gt;=400,"High",Table2[[#This Row],[Current Upsell $ ]]&gt;=100,"Medium", Table2[[#This Row],[Current Upsell $ ]]&lt;100,"Low")</f>
        <v>Low</v>
      </c>
      <c r="K1989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0" spans="1:11" x14ac:dyDescent="0.2">
      <c r="A1990">
        <v>100297</v>
      </c>
      <c r="B1990" t="s">
        <v>3</v>
      </c>
      <c r="C1990">
        <v>0</v>
      </c>
      <c r="D1990">
        <v>5</v>
      </c>
      <c r="E1990">
        <f>IF((Table2[[#This Row],[Number of Users]]-Table2[[#This Row],[Licenses Bought]]) &gt; 0,(Table2[[#This Row],[Number of Users]]-Table2[[#This Row],[Licenses Bought]]),0)</f>
        <v>5</v>
      </c>
      <c r="F1990" s="1">
        <v>44348</v>
      </c>
      <c r="G1990">
        <v>0</v>
      </c>
      <c r="H1990" s="4">
        <v>10</v>
      </c>
      <c r="I1990">
        <f xml:space="preserve"> IF(Table2[[#This Row],[Sales Month]]=MAX(Table2[Sales Month]),Table2[[#This Row],[Upsell $ Per Non-Paying User]]*Table2[[#This Row],[Non-Paying Users]],0)</f>
        <v>50</v>
      </c>
      <c r="J1990" s="7" t="str" cm="1">
        <f t="array" ref="J1990">_xlfn.IFS(Table2[[#This Row],[Current Upsell $ ]]=0,"",Table2[[#This Row],[Current Upsell $ ]]&gt;=400,"High",Table2[[#This Row],[Current Upsell $ ]]&gt;=100,"Medium", Table2[[#This Row],[Current Upsell $ ]]&lt;100,"Low")</f>
        <v>Low</v>
      </c>
      <c r="K1990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1" spans="1:11" x14ac:dyDescent="0.2">
      <c r="A1991">
        <v>100298</v>
      </c>
      <c r="B1991" t="s">
        <v>3</v>
      </c>
      <c r="C1991">
        <v>0</v>
      </c>
      <c r="D1991">
        <v>5</v>
      </c>
      <c r="E1991">
        <f>IF((Table2[[#This Row],[Number of Users]]-Table2[[#This Row],[Licenses Bought]]) &gt; 0,(Table2[[#This Row],[Number of Users]]-Table2[[#This Row],[Licenses Bought]]),0)</f>
        <v>5</v>
      </c>
      <c r="F1991" s="1">
        <v>44348</v>
      </c>
      <c r="G1991">
        <v>0</v>
      </c>
      <c r="H1991" s="4">
        <v>10</v>
      </c>
      <c r="I1991">
        <f xml:space="preserve"> IF(Table2[[#This Row],[Sales Month]]=MAX(Table2[Sales Month]),Table2[[#This Row],[Upsell $ Per Non-Paying User]]*Table2[[#This Row],[Non-Paying Users]],0)</f>
        <v>50</v>
      </c>
      <c r="J1991" s="7" t="str" cm="1">
        <f t="array" ref="J1991">_xlfn.IFS(Table2[[#This Row],[Current Upsell $ ]]=0,"",Table2[[#This Row],[Current Upsell $ ]]&gt;=400,"High",Table2[[#This Row],[Current Upsell $ ]]&gt;=100,"Medium", Table2[[#This Row],[Current Upsell $ ]]&lt;100,"Low")</f>
        <v>Low</v>
      </c>
      <c r="K1991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2" spans="1:11" x14ac:dyDescent="0.2">
      <c r="A1992">
        <v>100362</v>
      </c>
      <c r="B1992" t="s">
        <v>3</v>
      </c>
      <c r="C1992">
        <v>0</v>
      </c>
      <c r="D1992">
        <v>5</v>
      </c>
      <c r="E1992">
        <f>IF((Table2[[#This Row],[Number of Users]]-Table2[[#This Row],[Licenses Bought]]) &gt; 0,(Table2[[#This Row],[Number of Users]]-Table2[[#This Row],[Licenses Bought]]),0)</f>
        <v>5</v>
      </c>
      <c r="F1992" s="1">
        <v>44348</v>
      </c>
      <c r="G1992">
        <v>0</v>
      </c>
      <c r="H1992" s="4">
        <v>10</v>
      </c>
      <c r="I1992">
        <f xml:space="preserve"> IF(Table2[[#This Row],[Sales Month]]=MAX(Table2[Sales Month]),Table2[[#This Row],[Upsell $ Per Non-Paying User]]*Table2[[#This Row],[Non-Paying Users]],0)</f>
        <v>50</v>
      </c>
      <c r="J1992" s="7" t="str" cm="1">
        <f t="array" ref="J1992">_xlfn.IFS(Table2[[#This Row],[Current Upsell $ ]]=0,"",Table2[[#This Row],[Current Upsell $ ]]&gt;=400,"High",Table2[[#This Row],[Current Upsell $ ]]&gt;=100,"Medium", Table2[[#This Row],[Current Upsell $ ]]&lt;100,"Low")</f>
        <v>Low</v>
      </c>
      <c r="K1992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3" spans="1:11" x14ac:dyDescent="0.2">
      <c r="A1993">
        <v>100363</v>
      </c>
      <c r="B1993" t="s">
        <v>3</v>
      </c>
      <c r="C1993">
        <v>0</v>
      </c>
      <c r="D1993">
        <v>5</v>
      </c>
      <c r="E1993">
        <f>IF((Table2[[#This Row],[Number of Users]]-Table2[[#This Row],[Licenses Bought]]) &gt; 0,(Table2[[#This Row],[Number of Users]]-Table2[[#This Row],[Licenses Bought]]),0)</f>
        <v>5</v>
      </c>
      <c r="F1993" s="1">
        <v>44348</v>
      </c>
      <c r="G1993">
        <v>0</v>
      </c>
      <c r="H1993" s="4">
        <v>10</v>
      </c>
      <c r="I1993">
        <f xml:space="preserve"> IF(Table2[[#This Row],[Sales Month]]=MAX(Table2[Sales Month]),Table2[[#This Row],[Upsell $ Per Non-Paying User]]*Table2[[#This Row],[Non-Paying Users]],0)</f>
        <v>50</v>
      </c>
      <c r="J1993" s="7" t="str" cm="1">
        <f t="array" ref="J1993">_xlfn.IFS(Table2[[#This Row],[Current Upsell $ ]]=0,"",Table2[[#This Row],[Current Upsell $ ]]&gt;=400,"High",Table2[[#This Row],[Current Upsell $ ]]&gt;=100,"Medium", Table2[[#This Row],[Current Upsell $ ]]&lt;100,"Low")</f>
        <v>Low</v>
      </c>
      <c r="K1993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4" spans="1:11" x14ac:dyDescent="0.2">
      <c r="A1994">
        <v>100365</v>
      </c>
      <c r="B1994" t="s">
        <v>3</v>
      </c>
      <c r="C1994">
        <v>0</v>
      </c>
      <c r="D1994">
        <v>5</v>
      </c>
      <c r="E1994">
        <f>IF((Table2[[#This Row],[Number of Users]]-Table2[[#This Row],[Licenses Bought]]) &gt; 0,(Table2[[#This Row],[Number of Users]]-Table2[[#This Row],[Licenses Bought]]),0)</f>
        <v>5</v>
      </c>
      <c r="F1994" s="1">
        <v>44348</v>
      </c>
      <c r="G1994">
        <v>0</v>
      </c>
      <c r="H1994" s="4">
        <v>10</v>
      </c>
      <c r="I1994">
        <f xml:space="preserve"> IF(Table2[[#This Row],[Sales Month]]=MAX(Table2[Sales Month]),Table2[[#This Row],[Upsell $ Per Non-Paying User]]*Table2[[#This Row],[Non-Paying Users]],0)</f>
        <v>50</v>
      </c>
      <c r="J1994" s="7" t="str" cm="1">
        <f t="array" ref="J1994">_xlfn.IFS(Table2[[#This Row],[Current Upsell $ ]]=0,"",Table2[[#This Row],[Current Upsell $ ]]&gt;=400,"High",Table2[[#This Row],[Current Upsell $ ]]&gt;=100,"Medium", Table2[[#This Row],[Current Upsell $ ]]&lt;100,"Low")</f>
        <v>Low</v>
      </c>
      <c r="K1994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5" spans="1:11" x14ac:dyDescent="0.2">
      <c r="A1995">
        <v>100366</v>
      </c>
      <c r="B1995" t="s">
        <v>3</v>
      </c>
      <c r="C1995">
        <v>0</v>
      </c>
      <c r="D1995">
        <v>5</v>
      </c>
      <c r="E1995">
        <f>IF((Table2[[#This Row],[Number of Users]]-Table2[[#This Row],[Licenses Bought]]) &gt; 0,(Table2[[#This Row],[Number of Users]]-Table2[[#This Row],[Licenses Bought]]),0)</f>
        <v>5</v>
      </c>
      <c r="F1995" s="1">
        <v>44348</v>
      </c>
      <c r="G1995">
        <v>0</v>
      </c>
      <c r="H1995" s="4">
        <v>10</v>
      </c>
      <c r="I1995">
        <f xml:space="preserve"> IF(Table2[[#This Row],[Sales Month]]=MAX(Table2[Sales Month]),Table2[[#This Row],[Upsell $ Per Non-Paying User]]*Table2[[#This Row],[Non-Paying Users]],0)</f>
        <v>50</v>
      </c>
      <c r="J1995" s="7" t="str" cm="1">
        <f t="array" ref="J1995">_xlfn.IFS(Table2[[#This Row],[Current Upsell $ ]]=0,"",Table2[[#This Row],[Current Upsell $ ]]&gt;=400,"High",Table2[[#This Row],[Current Upsell $ ]]&gt;=100,"Medium", Table2[[#This Row],[Current Upsell $ ]]&lt;100,"Low")</f>
        <v>Low</v>
      </c>
      <c r="K1995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6" spans="1:11" x14ac:dyDescent="0.2">
      <c r="A1996">
        <v>100367</v>
      </c>
      <c r="B1996" t="s">
        <v>3</v>
      </c>
      <c r="C1996">
        <v>0</v>
      </c>
      <c r="D1996">
        <v>5</v>
      </c>
      <c r="E1996">
        <f>IF((Table2[[#This Row],[Number of Users]]-Table2[[#This Row],[Licenses Bought]]) &gt; 0,(Table2[[#This Row],[Number of Users]]-Table2[[#This Row],[Licenses Bought]]),0)</f>
        <v>5</v>
      </c>
      <c r="F1996" s="1">
        <v>44348</v>
      </c>
      <c r="G1996">
        <v>0</v>
      </c>
      <c r="H1996" s="4">
        <v>10</v>
      </c>
      <c r="I1996">
        <f xml:space="preserve"> IF(Table2[[#This Row],[Sales Month]]=MAX(Table2[Sales Month]),Table2[[#This Row],[Upsell $ Per Non-Paying User]]*Table2[[#This Row],[Non-Paying Users]],0)</f>
        <v>50</v>
      </c>
      <c r="J1996" s="7" t="str" cm="1">
        <f t="array" ref="J1996">_xlfn.IFS(Table2[[#This Row],[Current Upsell $ ]]=0,"",Table2[[#This Row],[Current Upsell $ ]]&gt;=400,"High",Table2[[#This Row],[Current Upsell $ ]]&gt;=100,"Medium", Table2[[#This Row],[Current Upsell $ ]]&lt;100,"Low")</f>
        <v>Low</v>
      </c>
      <c r="K1996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7" spans="1:11" x14ac:dyDescent="0.2">
      <c r="A1997">
        <v>100368</v>
      </c>
      <c r="B1997" t="s">
        <v>3</v>
      </c>
      <c r="C1997">
        <v>0</v>
      </c>
      <c r="D1997">
        <v>5</v>
      </c>
      <c r="E1997">
        <f>IF((Table2[[#This Row],[Number of Users]]-Table2[[#This Row],[Licenses Bought]]) &gt; 0,(Table2[[#This Row],[Number of Users]]-Table2[[#This Row],[Licenses Bought]]),0)</f>
        <v>5</v>
      </c>
      <c r="F1997" s="1">
        <v>44348</v>
      </c>
      <c r="G1997">
        <v>0</v>
      </c>
      <c r="H1997" s="4">
        <v>10</v>
      </c>
      <c r="I1997">
        <f xml:space="preserve"> IF(Table2[[#This Row],[Sales Month]]=MAX(Table2[Sales Month]),Table2[[#This Row],[Upsell $ Per Non-Paying User]]*Table2[[#This Row],[Non-Paying Users]],0)</f>
        <v>50</v>
      </c>
      <c r="J1997" s="7" t="str" cm="1">
        <f t="array" ref="J1997">_xlfn.IFS(Table2[[#This Row],[Current Upsell $ ]]=0,"",Table2[[#This Row],[Current Upsell $ ]]&gt;=400,"High",Table2[[#This Row],[Current Upsell $ ]]&gt;=100,"Medium", Table2[[#This Row],[Current Upsell $ ]]&lt;100,"Low")</f>
        <v>Low</v>
      </c>
      <c r="K1997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8" spans="1:11" x14ac:dyDescent="0.2">
      <c r="A1998">
        <v>100369</v>
      </c>
      <c r="B1998" t="s">
        <v>3</v>
      </c>
      <c r="C1998">
        <v>0</v>
      </c>
      <c r="D1998">
        <v>5</v>
      </c>
      <c r="E1998">
        <f>IF((Table2[[#This Row],[Number of Users]]-Table2[[#This Row],[Licenses Bought]]) &gt; 0,(Table2[[#This Row],[Number of Users]]-Table2[[#This Row],[Licenses Bought]]),0)</f>
        <v>5</v>
      </c>
      <c r="F1998" s="1">
        <v>44348</v>
      </c>
      <c r="G1998">
        <v>0</v>
      </c>
      <c r="H1998" s="4">
        <v>10</v>
      </c>
      <c r="I1998">
        <f xml:space="preserve"> IF(Table2[[#This Row],[Sales Month]]=MAX(Table2[Sales Month]),Table2[[#This Row],[Upsell $ Per Non-Paying User]]*Table2[[#This Row],[Non-Paying Users]],0)</f>
        <v>50</v>
      </c>
      <c r="J1998" s="7" t="str" cm="1">
        <f t="array" ref="J1998">_xlfn.IFS(Table2[[#This Row],[Current Upsell $ ]]=0,"",Table2[[#This Row],[Current Upsell $ ]]&gt;=400,"High",Table2[[#This Row],[Current Upsell $ ]]&gt;=100,"Medium", Table2[[#This Row],[Current Upsell $ ]]&lt;100,"Low")</f>
        <v>Low</v>
      </c>
      <c r="K1998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1999" spans="1:11" x14ac:dyDescent="0.2">
      <c r="A1999">
        <v>100371</v>
      </c>
      <c r="B1999" t="s">
        <v>3</v>
      </c>
      <c r="C1999">
        <v>0</v>
      </c>
      <c r="D1999">
        <v>5</v>
      </c>
      <c r="E1999">
        <f>IF((Table2[[#This Row],[Number of Users]]-Table2[[#This Row],[Licenses Bought]]) &gt; 0,(Table2[[#This Row],[Number of Users]]-Table2[[#This Row],[Licenses Bought]]),0)</f>
        <v>5</v>
      </c>
      <c r="F1999" s="1">
        <v>44348</v>
      </c>
      <c r="G1999">
        <v>0</v>
      </c>
      <c r="H1999" s="4">
        <v>10</v>
      </c>
      <c r="I1999">
        <f xml:space="preserve"> IF(Table2[[#This Row],[Sales Month]]=MAX(Table2[Sales Month]),Table2[[#This Row],[Upsell $ Per Non-Paying User]]*Table2[[#This Row],[Non-Paying Users]],0)</f>
        <v>50</v>
      </c>
      <c r="J1999" s="7" t="str" cm="1">
        <f t="array" ref="J1999">_xlfn.IFS(Table2[[#This Row],[Current Upsell $ ]]=0,"",Table2[[#This Row],[Current Upsell $ ]]&gt;=400,"High",Table2[[#This Row],[Current Upsell $ ]]&gt;=100,"Medium", Table2[[#This Row],[Current Upsell $ ]]&lt;100,"Low")</f>
        <v>Low</v>
      </c>
      <c r="K1999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2000" spans="1:11" x14ac:dyDescent="0.2">
      <c r="A2000">
        <v>100373</v>
      </c>
      <c r="B2000" t="s">
        <v>3</v>
      </c>
      <c r="C2000">
        <v>0</v>
      </c>
      <c r="D2000">
        <v>5</v>
      </c>
      <c r="E2000">
        <f>IF((Table2[[#This Row],[Number of Users]]-Table2[[#This Row],[Licenses Bought]]) &gt; 0,(Table2[[#This Row],[Number of Users]]-Table2[[#This Row],[Licenses Bought]]),0)</f>
        <v>5</v>
      </c>
      <c r="F2000" s="1">
        <v>44348</v>
      </c>
      <c r="G2000">
        <v>0</v>
      </c>
      <c r="H2000" s="4">
        <v>10</v>
      </c>
      <c r="I2000">
        <f xml:space="preserve"> IF(Table2[[#This Row],[Sales Month]]=MAX(Table2[Sales Month]),Table2[[#This Row],[Upsell $ Per Non-Paying User]]*Table2[[#This Row],[Non-Paying Users]],0)</f>
        <v>50</v>
      </c>
      <c r="J2000" s="7" t="str" cm="1">
        <f t="array" ref="J2000">_xlfn.IFS(Table2[[#This Row],[Current Upsell $ ]]=0,"",Table2[[#This Row],[Current Upsell $ ]]&gt;=400,"High",Table2[[#This Row],[Current Upsell $ ]]&gt;=100,"Medium", Table2[[#This Row],[Current Upsell $ ]]&lt;100,"Low")</f>
        <v>Low</v>
      </c>
      <c r="K2000" t="str">
        <f>IF(Table2[[#This Row],[Current Upsell $ ]]&gt;0,_xlfn.CONCAT(Table2[[#This Row],[Subscription Type]]," ",Table2[[#This Row],[Upsell Priority]]," ",TEXT(Table2[[#This Row],[Current Upsell $ ]],"$#,#"))," ")</f>
        <v>Basic Low $50</v>
      </c>
    </row>
    <row r="2001" spans="1:11" x14ac:dyDescent="0.2">
      <c r="A2001">
        <v>100236</v>
      </c>
      <c r="B2001" t="s">
        <v>3</v>
      </c>
      <c r="C2001">
        <v>0</v>
      </c>
      <c r="D2001">
        <v>6</v>
      </c>
      <c r="E2001">
        <f>IF((Table2[[#This Row],[Number of Users]]-Table2[[#This Row],[Licenses Bought]]) &gt; 0,(Table2[[#This Row],[Number of Users]]-Table2[[#This Row],[Licenses Bought]]),0)</f>
        <v>6</v>
      </c>
      <c r="F2001" s="1">
        <v>44348</v>
      </c>
      <c r="G2001">
        <v>0</v>
      </c>
      <c r="H2001" s="4">
        <v>10</v>
      </c>
      <c r="I2001">
        <f xml:space="preserve"> IF(Table2[[#This Row],[Sales Month]]=MAX(Table2[Sales Month]),Table2[[#This Row],[Upsell $ Per Non-Paying User]]*Table2[[#This Row],[Non-Paying Users]],0)</f>
        <v>60</v>
      </c>
      <c r="J2001" s="7" t="str" cm="1">
        <f t="array" ref="J2001">_xlfn.IFS(Table2[[#This Row],[Current Upsell $ ]]=0,"",Table2[[#This Row],[Current Upsell $ ]]&gt;=400,"High",Table2[[#This Row],[Current Upsell $ ]]&gt;=100,"Medium", Table2[[#This Row],[Current Upsell $ ]]&lt;100,"Low")</f>
        <v>Low</v>
      </c>
      <c r="K2001" t="str">
        <f>IF(Table2[[#This Row],[Current Upsell $ ]]&gt;0,_xlfn.CONCAT(Table2[[#This Row],[Subscription Type]]," ",Table2[[#This Row],[Upsell Priority]]," ",TEXT(Table2[[#This Row],[Current Upsell $ ]],"$#,#"))," ")</f>
        <v>Basic Low $60</v>
      </c>
    </row>
    <row r="2002" spans="1:11" x14ac:dyDescent="0.2">
      <c r="A2002">
        <v>100356</v>
      </c>
      <c r="B2002" t="s">
        <v>3</v>
      </c>
      <c r="C2002">
        <v>0</v>
      </c>
      <c r="D2002">
        <v>6</v>
      </c>
      <c r="E2002">
        <f>IF((Table2[[#This Row],[Number of Users]]-Table2[[#This Row],[Licenses Bought]]) &gt; 0,(Table2[[#This Row],[Number of Users]]-Table2[[#This Row],[Licenses Bought]]),0)</f>
        <v>6</v>
      </c>
      <c r="F2002" s="1">
        <v>44348</v>
      </c>
      <c r="G2002">
        <v>0</v>
      </c>
      <c r="H2002" s="4">
        <v>10</v>
      </c>
      <c r="I2002">
        <f xml:space="preserve"> IF(Table2[[#This Row],[Sales Month]]=MAX(Table2[Sales Month]),Table2[[#This Row],[Upsell $ Per Non-Paying User]]*Table2[[#This Row],[Non-Paying Users]],0)</f>
        <v>60</v>
      </c>
      <c r="J2002" s="7" t="str" cm="1">
        <f t="array" ref="J2002">_xlfn.IFS(Table2[[#This Row],[Current Upsell $ ]]=0,"",Table2[[#This Row],[Current Upsell $ ]]&gt;=400,"High",Table2[[#This Row],[Current Upsell $ ]]&gt;=100,"Medium", Table2[[#This Row],[Current Upsell $ ]]&lt;100,"Low")</f>
        <v>Low</v>
      </c>
      <c r="K2002" t="str">
        <f>IF(Table2[[#This Row],[Current Upsell $ ]]&gt;0,_xlfn.CONCAT(Table2[[#This Row],[Subscription Type]]," ",Table2[[#This Row],[Upsell Priority]]," ",TEXT(Table2[[#This Row],[Current Upsell $ ]],"$#,#"))," ")</f>
        <v>Basic Low $60</v>
      </c>
    </row>
    <row r="2003" spans="1:11" x14ac:dyDescent="0.2">
      <c r="A2003">
        <v>100357</v>
      </c>
      <c r="B2003" t="s">
        <v>3</v>
      </c>
      <c r="C2003">
        <v>0</v>
      </c>
      <c r="D2003">
        <v>6</v>
      </c>
      <c r="E2003">
        <f>IF((Table2[[#This Row],[Number of Users]]-Table2[[#This Row],[Licenses Bought]]) &gt; 0,(Table2[[#This Row],[Number of Users]]-Table2[[#This Row],[Licenses Bought]]),0)</f>
        <v>6</v>
      </c>
      <c r="F2003" s="1">
        <v>44348</v>
      </c>
      <c r="G2003">
        <v>0</v>
      </c>
      <c r="H2003" s="4">
        <v>10</v>
      </c>
      <c r="I2003">
        <f xml:space="preserve"> IF(Table2[[#This Row],[Sales Month]]=MAX(Table2[Sales Month]),Table2[[#This Row],[Upsell $ Per Non-Paying User]]*Table2[[#This Row],[Non-Paying Users]],0)</f>
        <v>60</v>
      </c>
      <c r="J2003" s="7" t="str" cm="1">
        <f t="array" ref="J2003">_xlfn.IFS(Table2[[#This Row],[Current Upsell $ ]]=0,"",Table2[[#This Row],[Current Upsell $ ]]&gt;=400,"High",Table2[[#This Row],[Current Upsell $ ]]&gt;=100,"Medium", Table2[[#This Row],[Current Upsell $ ]]&lt;100,"Low")</f>
        <v>Low</v>
      </c>
      <c r="K2003" t="str">
        <f>IF(Table2[[#This Row],[Current Upsell $ ]]&gt;0,_xlfn.CONCAT(Table2[[#This Row],[Subscription Type]]," ",Table2[[#This Row],[Upsell Priority]]," ",TEXT(Table2[[#This Row],[Current Upsell $ ]],"$#,#"))," ")</f>
        <v>Basic Low $60</v>
      </c>
    </row>
    <row r="2004" spans="1:11" x14ac:dyDescent="0.2">
      <c r="A2004">
        <v>100358</v>
      </c>
      <c r="B2004" t="s">
        <v>3</v>
      </c>
      <c r="C2004">
        <v>0</v>
      </c>
      <c r="D2004">
        <v>6</v>
      </c>
      <c r="E2004">
        <f>IF((Table2[[#This Row],[Number of Users]]-Table2[[#This Row],[Licenses Bought]]) &gt; 0,(Table2[[#This Row],[Number of Users]]-Table2[[#This Row],[Licenses Bought]]),0)</f>
        <v>6</v>
      </c>
      <c r="F2004" s="1">
        <v>44348</v>
      </c>
      <c r="G2004">
        <v>0</v>
      </c>
      <c r="H2004" s="4">
        <v>10</v>
      </c>
      <c r="I2004">
        <f xml:space="preserve"> IF(Table2[[#This Row],[Sales Month]]=MAX(Table2[Sales Month]),Table2[[#This Row],[Upsell $ Per Non-Paying User]]*Table2[[#This Row],[Non-Paying Users]],0)</f>
        <v>60</v>
      </c>
      <c r="J2004" s="7" t="str" cm="1">
        <f t="array" ref="J2004">_xlfn.IFS(Table2[[#This Row],[Current Upsell $ ]]=0,"",Table2[[#This Row],[Current Upsell $ ]]&gt;=400,"High",Table2[[#This Row],[Current Upsell $ ]]&gt;=100,"Medium", Table2[[#This Row],[Current Upsell $ ]]&lt;100,"Low")</f>
        <v>Low</v>
      </c>
      <c r="K2004" t="str">
        <f>IF(Table2[[#This Row],[Current Upsell $ ]]&gt;0,_xlfn.CONCAT(Table2[[#This Row],[Subscription Type]]," ",Table2[[#This Row],[Upsell Priority]]," ",TEXT(Table2[[#This Row],[Current Upsell $ ]],"$#,#"))," ")</f>
        <v>Basic Low $60</v>
      </c>
    </row>
    <row r="2005" spans="1:11" x14ac:dyDescent="0.2">
      <c r="A2005">
        <v>100359</v>
      </c>
      <c r="B2005" t="s">
        <v>3</v>
      </c>
      <c r="C2005">
        <v>0</v>
      </c>
      <c r="D2005">
        <v>6</v>
      </c>
      <c r="E2005">
        <f>IF((Table2[[#This Row],[Number of Users]]-Table2[[#This Row],[Licenses Bought]]) &gt; 0,(Table2[[#This Row],[Number of Users]]-Table2[[#This Row],[Licenses Bought]]),0)</f>
        <v>6</v>
      </c>
      <c r="F2005" s="1">
        <v>44348</v>
      </c>
      <c r="G2005">
        <v>0</v>
      </c>
      <c r="H2005" s="4">
        <v>10</v>
      </c>
      <c r="I2005">
        <f xml:space="preserve"> IF(Table2[[#This Row],[Sales Month]]=MAX(Table2[Sales Month]),Table2[[#This Row],[Upsell $ Per Non-Paying User]]*Table2[[#This Row],[Non-Paying Users]],0)</f>
        <v>60</v>
      </c>
      <c r="J2005" s="7" t="str" cm="1">
        <f t="array" ref="J2005">_xlfn.IFS(Table2[[#This Row],[Current Upsell $ ]]=0,"",Table2[[#This Row],[Current Upsell $ ]]&gt;=400,"High",Table2[[#This Row],[Current Upsell $ ]]&gt;=100,"Medium", Table2[[#This Row],[Current Upsell $ ]]&lt;100,"Low")</f>
        <v>Low</v>
      </c>
      <c r="K2005" t="str">
        <f>IF(Table2[[#This Row],[Current Upsell $ ]]&gt;0,_xlfn.CONCAT(Table2[[#This Row],[Subscription Type]]," ",Table2[[#This Row],[Upsell Priority]]," ",TEXT(Table2[[#This Row],[Current Upsell $ ]],"$#,#"))," ")</f>
        <v>Basic Low $60</v>
      </c>
    </row>
    <row r="2006" spans="1:11" x14ac:dyDescent="0.2">
      <c r="A2006">
        <v>100361</v>
      </c>
      <c r="B2006" t="s">
        <v>3</v>
      </c>
      <c r="C2006">
        <v>0</v>
      </c>
      <c r="D2006">
        <v>6</v>
      </c>
      <c r="E2006">
        <f>IF((Table2[[#This Row],[Number of Users]]-Table2[[#This Row],[Licenses Bought]]) &gt; 0,(Table2[[#This Row],[Number of Users]]-Table2[[#This Row],[Licenses Bought]]),0)</f>
        <v>6</v>
      </c>
      <c r="F2006" s="1">
        <v>44348</v>
      </c>
      <c r="G2006">
        <v>0</v>
      </c>
      <c r="H2006" s="4">
        <v>10</v>
      </c>
      <c r="I2006">
        <f xml:space="preserve"> IF(Table2[[#This Row],[Sales Month]]=MAX(Table2[Sales Month]),Table2[[#This Row],[Upsell $ Per Non-Paying User]]*Table2[[#This Row],[Non-Paying Users]],0)</f>
        <v>60</v>
      </c>
      <c r="J2006" s="7" t="str" cm="1">
        <f t="array" ref="J2006">_xlfn.IFS(Table2[[#This Row],[Current Upsell $ ]]=0,"",Table2[[#This Row],[Current Upsell $ ]]&gt;=400,"High",Table2[[#This Row],[Current Upsell $ ]]&gt;=100,"Medium", Table2[[#This Row],[Current Upsell $ ]]&lt;100,"Low")</f>
        <v>Low</v>
      </c>
      <c r="K2006" t="str">
        <f>IF(Table2[[#This Row],[Current Upsell $ ]]&gt;0,_xlfn.CONCAT(Table2[[#This Row],[Subscription Type]]," ",Table2[[#This Row],[Upsell Priority]]," ",TEXT(Table2[[#This Row],[Current Upsell $ ]],"$#,#"))," ")</f>
        <v>Basic Low $60</v>
      </c>
    </row>
    <row r="2007" spans="1:11" x14ac:dyDescent="0.2">
      <c r="A2007">
        <v>100364</v>
      </c>
      <c r="B2007" t="s">
        <v>3</v>
      </c>
      <c r="C2007">
        <v>0</v>
      </c>
      <c r="D2007">
        <v>6</v>
      </c>
      <c r="E2007">
        <f>IF((Table2[[#This Row],[Number of Users]]-Table2[[#This Row],[Licenses Bought]]) &gt; 0,(Table2[[#This Row],[Number of Users]]-Table2[[#This Row],[Licenses Bought]]),0)</f>
        <v>6</v>
      </c>
      <c r="F2007" s="1">
        <v>44348</v>
      </c>
      <c r="G2007">
        <v>0</v>
      </c>
      <c r="H2007" s="4">
        <v>10</v>
      </c>
      <c r="I2007">
        <f xml:space="preserve"> IF(Table2[[#This Row],[Sales Month]]=MAX(Table2[Sales Month]),Table2[[#This Row],[Upsell $ Per Non-Paying User]]*Table2[[#This Row],[Non-Paying Users]],0)</f>
        <v>60</v>
      </c>
      <c r="J2007" s="7" t="str" cm="1">
        <f t="array" ref="J2007">_xlfn.IFS(Table2[[#This Row],[Current Upsell $ ]]=0,"",Table2[[#This Row],[Current Upsell $ ]]&gt;=400,"High",Table2[[#This Row],[Current Upsell $ ]]&gt;=100,"Medium", Table2[[#This Row],[Current Upsell $ ]]&lt;100,"Low")</f>
        <v>Low</v>
      </c>
      <c r="K2007" t="str">
        <f>IF(Table2[[#This Row],[Current Upsell $ ]]&gt;0,_xlfn.CONCAT(Table2[[#This Row],[Subscription Type]]," ",Table2[[#This Row],[Upsell Priority]]," ",TEXT(Table2[[#This Row],[Current Upsell $ ]],"$#,#"))," ")</f>
        <v>Basic Low $60</v>
      </c>
    </row>
    <row r="2008" spans="1:11" x14ac:dyDescent="0.2">
      <c r="A2008">
        <v>100049</v>
      </c>
      <c r="B2008" t="s">
        <v>3</v>
      </c>
      <c r="C2008">
        <v>0</v>
      </c>
      <c r="D2008">
        <v>7</v>
      </c>
      <c r="E2008">
        <f>IF((Table2[[#This Row],[Number of Users]]-Table2[[#This Row],[Licenses Bought]]) &gt; 0,(Table2[[#This Row],[Number of Users]]-Table2[[#This Row],[Licenses Bought]]),0)</f>
        <v>7</v>
      </c>
      <c r="F2008" s="1">
        <v>44348</v>
      </c>
      <c r="G2008">
        <v>0</v>
      </c>
      <c r="H2008" s="4">
        <v>10</v>
      </c>
      <c r="I2008">
        <f xml:space="preserve"> IF(Table2[[#This Row],[Sales Month]]=MAX(Table2[Sales Month]),Table2[[#This Row],[Upsell $ Per Non-Paying User]]*Table2[[#This Row],[Non-Paying Users]],0)</f>
        <v>70</v>
      </c>
      <c r="J2008" s="7" t="str" cm="1">
        <f t="array" ref="J2008">_xlfn.IFS(Table2[[#This Row],[Current Upsell $ ]]=0,"",Table2[[#This Row],[Current Upsell $ ]]&gt;=400,"High",Table2[[#This Row],[Current Upsell $ ]]&gt;=100,"Medium", Table2[[#This Row],[Current Upsell $ ]]&lt;100,"Low")</f>
        <v>Low</v>
      </c>
      <c r="K2008" t="str">
        <f>IF(Table2[[#This Row],[Current Upsell $ ]]&gt;0,_xlfn.CONCAT(Table2[[#This Row],[Subscription Type]]," ",Table2[[#This Row],[Upsell Priority]]," ",TEXT(Table2[[#This Row],[Current Upsell $ ]],"$#,#"))," ")</f>
        <v>Basic Low $70</v>
      </c>
    </row>
    <row r="2009" spans="1:11" x14ac:dyDescent="0.2">
      <c r="A2009">
        <v>100235</v>
      </c>
      <c r="B2009" t="s">
        <v>3</v>
      </c>
      <c r="C2009">
        <v>0</v>
      </c>
      <c r="D2009">
        <v>7</v>
      </c>
      <c r="E2009">
        <f>IF((Table2[[#This Row],[Number of Users]]-Table2[[#This Row],[Licenses Bought]]) &gt; 0,(Table2[[#This Row],[Number of Users]]-Table2[[#This Row],[Licenses Bought]]),0)</f>
        <v>7</v>
      </c>
      <c r="F2009" s="1">
        <v>44348</v>
      </c>
      <c r="G2009">
        <v>0</v>
      </c>
      <c r="H2009" s="4">
        <v>10</v>
      </c>
      <c r="I2009">
        <f xml:space="preserve"> IF(Table2[[#This Row],[Sales Month]]=MAX(Table2[Sales Month]),Table2[[#This Row],[Upsell $ Per Non-Paying User]]*Table2[[#This Row],[Non-Paying Users]],0)</f>
        <v>70</v>
      </c>
      <c r="J2009" s="7" t="str" cm="1">
        <f t="array" ref="J2009">_xlfn.IFS(Table2[[#This Row],[Current Upsell $ ]]=0,"",Table2[[#This Row],[Current Upsell $ ]]&gt;=400,"High",Table2[[#This Row],[Current Upsell $ ]]&gt;=100,"Medium", Table2[[#This Row],[Current Upsell $ ]]&lt;100,"Low")</f>
        <v>Low</v>
      </c>
      <c r="K2009" t="str">
        <f>IF(Table2[[#This Row],[Current Upsell $ ]]&gt;0,_xlfn.CONCAT(Table2[[#This Row],[Subscription Type]]," ",Table2[[#This Row],[Upsell Priority]]," ",TEXT(Table2[[#This Row],[Current Upsell $ ]],"$#,#"))," ")</f>
        <v>Basic Low $70</v>
      </c>
    </row>
    <row r="2010" spans="1:11" x14ac:dyDescent="0.2">
      <c r="A2010">
        <v>100260</v>
      </c>
      <c r="B2010" t="s">
        <v>3</v>
      </c>
      <c r="C2010">
        <v>0</v>
      </c>
      <c r="D2010">
        <v>7</v>
      </c>
      <c r="E2010">
        <f>IF((Table2[[#This Row],[Number of Users]]-Table2[[#This Row],[Licenses Bought]]) &gt; 0,(Table2[[#This Row],[Number of Users]]-Table2[[#This Row],[Licenses Bought]]),0)</f>
        <v>7</v>
      </c>
      <c r="F2010" s="1">
        <v>44348</v>
      </c>
      <c r="G2010">
        <v>0</v>
      </c>
      <c r="H2010" s="4">
        <v>10</v>
      </c>
      <c r="I2010">
        <f xml:space="preserve"> IF(Table2[[#This Row],[Sales Month]]=MAX(Table2[Sales Month]),Table2[[#This Row],[Upsell $ Per Non-Paying User]]*Table2[[#This Row],[Non-Paying Users]],0)</f>
        <v>70</v>
      </c>
      <c r="J2010" s="7" t="str" cm="1">
        <f t="array" ref="J2010">_xlfn.IFS(Table2[[#This Row],[Current Upsell $ ]]=0,"",Table2[[#This Row],[Current Upsell $ ]]&gt;=400,"High",Table2[[#This Row],[Current Upsell $ ]]&gt;=100,"Medium", Table2[[#This Row],[Current Upsell $ ]]&lt;100,"Low")</f>
        <v>Low</v>
      </c>
      <c r="K2010" t="str">
        <f>IF(Table2[[#This Row],[Current Upsell $ ]]&gt;0,_xlfn.CONCAT(Table2[[#This Row],[Subscription Type]]," ",Table2[[#This Row],[Upsell Priority]]," ",TEXT(Table2[[#This Row],[Current Upsell $ ]],"$#,#"))," ")</f>
        <v>Basic Low $70</v>
      </c>
    </row>
    <row r="2011" spans="1:11" x14ac:dyDescent="0.2">
      <c r="A2011">
        <v>100293</v>
      </c>
      <c r="B2011" t="s">
        <v>3</v>
      </c>
      <c r="C2011">
        <v>0</v>
      </c>
      <c r="D2011">
        <v>7</v>
      </c>
      <c r="E2011">
        <f>IF((Table2[[#This Row],[Number of Users]]-Table2[[#This Row],[Licenses Bought]]) &gt; 0,(Table2[[#This Row],[Number of Users]]-Table2[[#This Row],[Licenses Bought]]),0)</f>
        <v>7</v>
      </c>
      <c r="F2011" s="1">
        <v>44348</v>
      </c>
      <c r="G2011">
        <v>0</v>
      </c>
      <c r="H2011" s="4">
        <v>10</v>
      </c>
      <c r="I2011">
        <f xml:space="preserve"> IF(Table2[[#This Row],[Sales Month]]=MAX(Table2[Sales Month]),Table2[[#This Row],[Upsell $ Per Non-Paying User]]*Table2[[#This Row],[Non-Paying Users]],0)</f>
        <v>70</v>
      </c>
      <c r="J2011" s="7" t="str" cm="1">
        <f t="array" ref="J2011">_xlfn.IFS(Table2[[#This Row],[Current Upsell $ ]]=0,"",Table2[[#This Row],[Current Upsell $ ]]&gt;=400,"High",Table2[[#This Row],[Current Upsell $ ]]&gt;=100,"Medium", Table2[[#This Row],[Current Upsell $ ]]&lt;100,"Low")</f>
        <v>Low</v>
      </c>
      <c r="K2011" t="str">
        <f>IF(Table2[[#This Row],[Current Upsell $ ]]&gt;0,_xlfn.CONCAT(Table2[[#This Row],[Subscription Type]]," ",Table2[[#This Row],[Upsell Priority]]," ",TEXT(Table2[[#This Row],[Current Upsell $ ]],"$#,#"))," ")</f>
        <v>Basic Low $70</v>
      </c>
    </row>
    <row r="2012" spans="1:11" x14ac:dyDescent="0.2">
      <c r="A2012">
        <v>100360</v>
      </c>
      <c r="B2012" t="s">
        <v>3</v>
      </c>
      <c r="C2012">
        <v>0</v>
      </c>
      <c r="D2012">
        <v>7</v>
      </c>
      <c r="E2012">
        <f>IF((Table2[[#This Row],[Number of Users]]-Table2[[#This Row],[Licenses Bought]]) &gt; 0,(Table2[[#This Row],[Number of Users]]-Table2[[#This Row],[Licenses Bought]]),0)</f>
        <v>7</v>
      </c>
      <c r="F2012" s="1">
        <v>44348</v>
      </c>
      <c r="G2012">
        <v>0</v>
      </c>
      <c r="H2012" s="4">
        <v>10</v>
      </c>
      <c r="I2012">
        <f xml:space="preserve"> IF(Table2[[#This Row],[Sales Month]]=MAX(Table2[Sales Month]),Table2[[#This Row],[Upsell $ Per Non-Paying User]]*Table2[[#This Row],[Non-Paying Users]],0)</f>
        <v>70</v>
      </c>
      <c r="J2012" s="7" t="str" cm="1">
        <f t="array" ref="J2012">_xlfn.IFS(Table2[[#This Row],[Current Upsell $ ]]=0,"",Table2[[#This Row],[Current Upsell $ ]]&gt;=400,"High",Table2[[#This Row],[Current Upsell $ ]]&gt;=100,"Medium", Table2[[#This Row],[Current Upsell $ ]]&lt;100,"Low")</f>
        <v>Low</v>
      </c>
      <c r="K2012" t="str">
        <f>IF(Table2[[#This Row],[Current Upsell $ ]]&gt;0,_xlfn.CONCAT(Table2[[#This Row],[Subscription Type]]," ",Table2[[#This Row],[Upsell Priority]]," ",TEXT(Table2[[#This Row],[Current Upsell $ ]],"$#,#"))," ")</f>
        <v>Basic Low $70</v>
      </c>
    </row>
    <row r="2013" spans="1:11" x14ac:dyDescent="0.2">
      <c r="A2013">
        <v>100030</v>
      </c>
      <c r="B2013" t="s">
        <v>3</v>
      </c>
      <c r="C2013">
        <v>0</v>
      </c>
      <c r="D2013">
        <v>8</v>
      </c>
      <c r="E2013">
        <f>IF((Table2[[#This Row],[Number of Users]]-Table2[[#This Row],[Licenses Bought]]) &gt; 0,(Table2[[#This Row],[Number of Users]]-Table2[[#This Row],[Licenses Bought]]),0)</f>
        <v>8</v>
      </c>
      <c r="F2013" s="1">
        <v>44348</v>
      </c>
      <c r="G2013">
        <v>0</v>
      </c>
      <c r="H2013" s="4">
        <v>10</v>
      </c>
      <c r="I2013">
        <f xml:space="preserve"> IF(Table2[[#This Row],[Sales Month]]=MAX(Table2[Sales Month]),Table2[[#This Row],[Upsell $ Per Non-Paying User]]*Table2[[#This Row],[Non-Paying Users]],0)</f>
        <v>80</v>
      </c>
      <c r="J2013" s="7" t="str" cm="1">
        <f t="array" ref="J2013">_xlfn.IFS(Table2[[#This Row],[Current Upsell $ ]]=0,"",Table2[[#This Row],[Current Upsell $ ]]&gt;=400,"High",Table2[[#This Row],[Current Upsell $ ]]&gt;=100,"Medium", Table2[[#This Row],[Current Upsell $ ]]&lt;100,"Low")</f>
        <v>Low</v>
      </c>
      <c r="K2013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14" spans="1:11" x14ac:dyDescent="0.2">
      <c r="A2014">
        <v>100070</v>
      </c>
      <c r="B2014" t="s">
        <v>3</v>
      </c>
      <c r="C2014">
        <v>0</v>
      </c>
      <c r="D2014">
        <v>8</v>
      </c>
      <c r="E2014">
        <f>IF((Table2[[#This Row],[Number of Users]]-Table2[[#This Row],[Licenses Bought]]) &gt; 0,(Table2[[#This Row],[Number of Users]]-Table2[[#This Row],[Licenses Bought]]),0)</f>
        <v>8</v>
      </c>
      <c r="F2014" s="1">
        <v>44348</v>
      </c>
      <c r="G2014">
        <v>0</v>
      </c>
      <c r="H2014" s="4">
        <v>10</v>
      </c>
      <c r="I2014">
        <f xml:space="preserve"> IF(Table2[[#This Row],[Sales Month]]=MAX(Table2[Sales Month]),Table2[[#This Row],[Upsell $ Per Non-Paying User]]*Table2[[#This Row],[Non-Paying Users]],0)</f>
        <v>80</v>
      </c>
      <c r="J2014" s="7" t="str" cm="1">
        <f t="array" ref="J2014">_xlfn.IFS(Table2[[#This Row],[Current Upsell $ ]]=0,"",Table2[[#This Row],[Current Upsell $ ]]&gt;=400,"High",Table2[[#This Row],[Current Upsell $ ]]&gt;=100,"Medium", Table2[[#This Row],[Current Upsell $ ]]&lt;100,"Low")</f>
        <v>Low</v>
      </c>
      <c r="K2014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15" spans="1:11" x14ac:dyDescent="0.2">
      <c r="A2015">
        <v>100091</v>
      </c>
      <c r="B2015" t="s">
        <v>3</v>
      </c>
      <c r="C2015">
        <v>0</v>
      </c>
      <c r="D2015">
        <v>8</v>
      </c>
      <c r="E2015">
        <f>IF((Table2[[#This Row],[Number of Users]]-Table2[[#This Row],[Licenses Bought]]) &gt; 0,(Table2[[#This Row],[Number of Users]]-Table2[[#This Row],[Licenses Bought]]),0)</f>
        <v>8</v>
      </c>
      <c r="F2015" s="1">
        <v>44348</v>
      </c>
      <c r="G2015">
        <v>0</v>
      </c>
      <c r="H2015" s="4">
        <v>10</v>
      </c>
      <c r="I2015">
        <f xml:space="preserve"> IF(Table2[[#This Row],[Sales Month]]=MAX(Table2[Sales Month]),Table2[[#This Row],[Upsell $ Per Non-Paying User]]*Table2[[#This Row],[Non-Paying Users]],0)</f>
        <v>80</v>
      </c>
      <c r="J2015" s="7" t="str" cm="1">
        <f t="array" ref="J2015">_xlfn.IFS(Table2[[#This Row],[Current Upsell $ ]]=0,"",Table2[[#This Row],[Current Upsell $ ]]&gt;=400,"High",Table2[[#This Row],[Current Upsell $ ]]&gt;=100,"Medium", Table2[[#This Row],[Current Upsell $ ]]&lt;100,"Low")</f>
        <v>Low</v>
      </c>
      <c r="K2015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16" spans="1:11" x14ac:dyDescent="0.2">
      <c r="A2016">
        <v>100130</v>
      </c>
      <c r="B2016" t="s">
        <v>3</v>
      </c>
      <c r="C2016">
        <v>0</v>
      </c>
      <c r="D2016">
        <v>8</v>
      </c>
      <c r="E2016">
        <f>IF((Table2[[#This Row],[Number of Users]]-Table2[[#This Row],[Licenses Bought]]) &gt; 0,(Table2[[#This Row],[Number of Users]]-Table2[[#This Row],[Licenses Bought]]),0)</f>
        <v>8</v>
      </c>
      <c r="F2016" s="1">
        <v>44348</v>
      </c>
      <c r="G2016">
        <v>0</v>
      </c>
      <c r="H2016" s="4">
        <v>10</v>
      </c>
      <c r="I2016">
        <f xml:space="preserve"> IF(Table2[[#This Row],[Sales Month]]=MAX(Table2[Sales Month]),Table2[[#This Row],[Upsell $ Per Non-Paying User]]*Table2[[#This Row],[Non-Paying Users]],0)</f>
        <v>80</v>
      </c>
      <c r="J2016" s="7" t="str" cm="1">
        <f t="array" ref="J2016">_xlfn.IFS(Table2[[#This Row],[Current Upsell $ ]]=0,"",Table2[[#This Row],[Current Upsell $ ]]&gt;=400,"High",Table2[[#This Row],[Current Upsell $ ]]&gt;=100,"Medium", Table2[[#This Row],[Current Upsell $ ]]&lt;100,"Low")</f>
        <v>Low</v>
      </c>
      <c r="K2016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17" spans="1:11" x14ac:dyDescent="0.2">
      <c r="A2017">
        <v>100232</v>
      </c>
      <c r="B2017" t="s">
        <v>3</v>
      </c>
      <c r="C2017">
        <v>0</v>
      </c>
      <c r="D2017">
        <v>8</v>
      </c>
      <c r="E2017">
        <f>IF((Table2[[#This Row],[Number of Users]]-Table2[[#This Row],[Licenses Bought]]) &gt; 0,(Table2[[#This Row],[Number of Users]]-Table2[[#This Row],[Licenses Bought]]),0)</f>
        <v>8</v>
      </c>
      <c r="F2017" s="1">
        <v>44348</v>
      </c>
      <c r="G2017">
        <v>0</v>
      </c>
      <c r="H2017" s="4">
        <v>10</v>
      </c>
      <c r="I2017">
        <f xml:space="preserve"> IF(Table2[[#This Row],[Sales Month]]=MAX(Table2[Sales Month]),Table2[[#This Row],[Upsell $ Per Non-Paying User]]*Table2[[#This Row],[Non-Paying Users]],0)</f>
        <v>80</v>
      </c>
      <c r="J2017" s="7" t="str" cm="1">
        <f t="array" ref="J2017">_xlfn.IFS(Table2[[#This Row],[Current Upsell $ ]]=0,"",Table2[[#This Row],[Current Upsell $ ]]&gt;=400,"High",Table2[[#This Row],[Current Upsell $ ]]&gt;=100,"Medium", Table2[[#This Row],[Current Upsell $ ]]&lt;100,"Low")</f>
        <v>Low</v>
      </c>
      <c r="K2017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18" spans="1:11" x14ac:dyDescent="0.2">
      <c r="A2018">
        <v>100233</v>
      </c>
      <c r="B2018" t="s">
        <v>3</v>
      </c>
      <c r="C2018">
        <v>0</v>
      </c>
      <c r="D2018">
        <v>8</v>
      </c>
      <c r="E2018">
        <f>IF((Table2[[#This Row],[Number of Users]]-Table2[[#This Row],[Licenses Bought]]) &gt; 0,(Table2[[#This Row],[Number of Users]]-Table2[[#This Row],[Licenses Bought]]),0)</f>
        <v>8</v>
      </c>
      <c r="F2018" s="1">
        <v>44348</v>
      </c>
      <c r="G2018">
        <v>0</v>
      </c>
      <c r="H2018" s="4">
        <v>10</v>
      </c>
      <c r="I2018">
        <f xml:space="preserve"> IF(Table2[[#This Row],[Sales Month]]=MAX(Table2[Sales Month]),Table2[[#This Row],[Upsell $ Per Non-Paying User]]*Table2[[#This Row],[Non-Paying Users]],0)</f>
        <v>80</v>
      </c>
      <c r="J2018" s="7" t="str" cm="1">
        <f t="array" ref="J2018">_xlfn.IFS(Table2[[#This Row],[Current Upsell $ ]]=0,"",Table2[[#This Row],[Current Upsell $ ]]&gt;=400,"High",Table2[[#This Row],[Current Upsell $ ]]&gt;=100,"Medium", Table2[[#This Row],[Current Upsell $ ]]&lt;100,"Low")</f>
        <v>Low</v>
      </c>
      <c r="K2018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19" spans="1:11" x14ac:dyDescent="0.2">
      <c r="A2019">
        <v>100234</v>
      </c>
      <c r="B2019" t="s">
        <v>3</v>
      </c>
      <c r="C2019">
        <v>0</v>
      </c>
      <c r="D2019">
        <v>8</v>
      </c>
      <c r="E2019">
        <f>IF((Table2[[#This Row],[Number of Users]]-Table2[[#This Row],[Licenses Bought]]) &gt; 0,(Table2[[#This Row],[Number of Users]]-Table2[[#This Row],[Licenses Bought]]),0)</f>
        <v>8</v>
      </c>
      <c r="F2019" s="1">
        <v>44348</v>
      </c>
      <c r="G2019">
        <v>0</v>
      </c>
      <c r="H2019" s="4">
        <v>10</v>
      </c>
      <c r="I2019">
        <f xml:space="preserve"> IF(Table2[[#This Row],[Sales Month]]=MAX(Table2[Sales Month]),Table2[[#This Row],[Upsell $ Per Non-Paying User]]*Table2[[#This Row],[Non-Paying Users]],0)</f>
        <v>80</v>
      </c>
      <c r="J2019" s="7" t="str" cm="1">
        <f t="array" ref="J2019">_xlfn.IFS(Table2[[#This Row],[Current Upsell $ ]]=0,"",Table2[[#This Row],[Current Upsell $ ]]&gt;=400,"High",Table2[[#This Row],[Current Upsell $ ]]&gt;=100,"Medium", Table2[[#This Row],[Current Upsell $ ]]&lt;100,"Low")</f>
        <v>Low</v>
      </c>
      <c r="K2019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20" spans="1:11" x14ac:dyDescent="0.2">
      <c r="A2020">
        <v>100294</v>
      </c>
      <c r="B2020" t="s">
        <v>3</v>
      </c>
      <c r="C2020">
        <v>0</v>
      </c>
      <c r="D2020">
        <v>8</v>
      </c>
      <c r="E2020">
        <f>IF((Table2[[#This Row],[Number of Users]]-Table2[[#This Row],[Licenses Bought]]) &gt; 0,(Table2[[#This Row],[Number of Users]]-Table2[[#This Row],[Licenses Bought]]),0)</f>
        <v>8</v>
      </c>
      <c r="F2020" s="1">
        <v>44348</v>
      </c>
      <c r="G2020">
        <v>0</v>
      </c>
      <c r="H2020" s="4">
        <v>10</v>
      </c>
      <c r="I2020">
        <f xml:space="preserve"> IF(Table2[[#This Row],[Sales Month]]=MAX(Table2[Sales Month]),Table2[[#This Row],[Upsell $ Per Non-Paying User]]*Table2[[#This Row],[Non-Paying Users]],0)</f>
        <v>80</v>
      </c>
      <c r="J2020" s="7" t="str" cm="1">
        <f t="array" ref="J2020">_xlfn.IFS(Table2[[#This Row],[Current Upsell $ ]]=0,"",Table2[[#This Row],[Current Upsell $ ]]&gt;=400,"High",Table2[[#This Row],[Current Upsell $ ]]&gt;=100,"Medium", Table2[[#This Row],[Current Upsell $ ]]&lt;100,"Low")</f>
        <v>Low</v>
      </c>
      <c r="K2020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21" spans="1:11" x14ac:dyDescent="0.2">
      <c r="A2021">
        <v>100350</v>
      </c>
      <c r="B2021" t="s">
        <v>3</v>
      </c>
      <c r="C2021">
        <v>0</v>
      </c>
      <c r="D2021">
        <v>8</v>
      </c>
      <c r="E2021">
        <f>IF((Table2[[#This Row],[Number of Users]]-Table2[[#This Row],[Licenses Bought]]) &gt; 0,(Table2[[#This Row],[Number of Users]]-Table2[[#This Row],[Licenses Bought]]),0)</f>
        <v>8</v>
      </c>
      <c r="F2021" s="1">
        <v>44348</v>
      </c>
      <c r="G2021">
        <v>0</v>
      </c>
      <c r="H2021" s="4">
        <v>10</v>
      </c>
      <c r="I2021">
        <f xml:space="preserve"> IF(Table2[[#This Row],[Sales Month]]=MAX(Table2[Sales Month]),Table2[[#This Row],[Upsell $ Per Non-Paying User]]*Table2[[#This Row],[Non-Paying Users]],0)</f>
        <v>80</v>
      </c>
      <c r="J2021" s="7" t="str" cm="1">
        <f t="array" ref="J2021">_xlfn.IFS(Table2[[#This Row],[Current Upsell $ ]]=0,"",Table2[[#This Row],[Current Upsell $ ]]&gt;=400,"High",Table2[[#This Row],[Current Upsell $ ]]&gt;=100,"Medium", Table2[[#This Row],[Current Upsell $ ]]&lt;100,"Low")</f>
        <v>Low</v>
      </c>
      <c r="K2021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22" spans="1:11" x14ac:dyDescent="0.2">
      <c r="A2022">
        <v>100351</v>
      </c>
      <c r="B2022" t="s">
        <v>3</v>
      </c>
      <c r="C2022">
        <v>0</v>
      </c>
      <c r="D2022">
        <v>8</v>
      </c>
      <c r="E2022">
        <f>IF((Table2[[#This Row],[Number of Users]]-Table2[[#This Row],[Licenses Bought]]) &gt; 0,(Table2[[#This Row],[Number of Users]]-Table2[[#This Row],[Licenses Bought]]),0)</f>
        <v>8</v>
      </c>
      <c r="F2022" s="1">
        <v>44348</v>
      </c>
      <c r="G2022">
        <v>0</v>
      </c>
      <c r="H2022" s="4">
        <v>10</v>
      </c>
      <c r="I2022">
        <f xml:space="preserve"> IF(Table2[[#This Row],[Sales Month]]=MAX(Table2[Sales Month]),Table2[[#This Row],[Upsell $ Per Non-Paying User]]*Table2[[#This Row],[Non-Paying Users]],0)</f>
        <v>80</v>
      </c>
      <c r="J2022" s="7" t="str" cm="1">
        <f t="array" ref="J2022">_xlfn.IFS(Table2[[#This Row],[Current Upsell $ ]]=0,"",Table2[[#This Row],[Current Upsell $ ]]&gt;=400,"High",Table2[[#This Row],[Current Upsell $ ]]&gt;=100,"Medium", Table2[[#This Row],[Current Upsell $ ]]&lt;100,"Low")</f>
        <v>Low</v>
      </c>
      <c r="K2022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23" spans="1:11" x14ac:dyDescent="0.2">
      <c r="A2023">
        <v>100353</v>
      </c>
      <c r="B2023" t="s">
        <v>3</v>
      </c>
      <c r="C2023">
        <v>0</v>
      </c>
      <c r="D2023">
        <v>8</v>
      </c>
      <c r="E2023">
        <f>IF((Table2[[#This Row],[Number of Users]]-Table2[[#This Row],[Licenses Bought]]) &gt; 0,(Table2[[#This Row],[Number of Users]]-Table2[[#This Row],[Licenses Bought]]),0)</f>
        <v>8</v>
      </c>
      <c r="F2023" s="1">
        <v>44348</v>
      </c>
      <c r="G2023">
        <v>0</v>
      </c>
      <c r="H2023" s="4">
        <v>10</v>
      </c>
      <c r="I2023">
        <f xml:space="preserve"> IF(Table2[[#This Row],[Sales Month]]=MAX(Table2[Sales Month]),Table2[[#This Row],[Upsell $ Per Non-Paying User]]*Table2[[#This Row],[Non-Paying Users]],0)</f>
        <v>80</v>
      </c>
      <c r="J2023" s="7" t="str" cm="1">
        <f t="array" ref="J2023">_xlfn.IFS(Table2[[#This Row],[Current Upsell $ ]]=0,"",Table2[[#This Row],[Current Upsell $ ]]&gt;=400,"High",Table2[[#This Row],[Current Upsell $ ]]&gt;=100,"Medium", Table2[[#This Row],[Current Upsell $ ]]&lt;100,"Low")</f>
        <v>Low</v>
      </c>
      <c r="K2023" t="str">
        <f>IF(Table2[[#This Row],[Current Upsell $ ]]&gt;0,_xlfn.CONCAT(Table2[[#This Row],[Subscription Type]]," ",Table2[[#This Row],[Upsell Priority]]," ",TEXT(Table2[[#This Row],[Current Upsell $ ]],"$#,#"))," ")</f>
        <v>Basic Low $80</v>
      </c>
    </row>
    <row r="2024" spans="1:11" x14ac:dyDescent="0.2">
      <c r="A2024">
        <v>100069</v>
      </c>
      <c r="B2024" t="s">
        <v>3</v>
      </c>
      <c r="C2024">
        <v>0</v>
      </c>
      <c r="D2024">
        <v>9</v>
      </c>
      <c r="E2024">
        <f>IF((Table2[[#This Row],[Number of Users]]-Table2[[#This Row],[Licenses Bought]]) &gt; 0,(Table2[[#This Row],[Number of Users]]-Table2[[#This Row],[Licenses Bought]]),0)</f>
        <v>9</v>
      </c>
      <c r="F2024" s="1">
        <v>44348</v>
      </c>
      <c r="G2024">
        <v>0</v>
      </c>
      <c r="H2024" s="4">
        <v>10</v>
      </c>
      <c r="I2024">
        <f xml:space="preserve"> IF(Table2[[#This Row],[Sales Month]]=MAX(Table2[Sales Month]),Table2[[#This Row],[Upsell $ Per Non-Paying User]]*Table2[[#This Row],[Non-Paying Users]],0)</f>
        <v>90</v>
      </c>
      <c r="J2024" s="7" t="str" cm="1">
        <f t="array" ref="J2024">_xlfn.IFS(Table2[[#This Row],[Current Upsell $ ]]=0,"",Table2[[#This Row],[Current Upsell $ ]]&gt;=400,"High",Table2[[#This Row],[Current Upsell $ ]]&gt;=100,"Medium", Table2[[#This Row],[Current Upsell $ ]]&lt;100,"Low")</f>
        <v>Low</v>
      </c>
      <c r="K2024" t="str">
        <f>IF(Table2[[#This Row],[Current Upsell $ ]]&gt;0,_xlfn.CONCAT(Table2[[#This Row],[Subscription Type]]," ",Table2[[#This Row],[Upsell Priority]]," ",TEXT(Table2[[#This Row],[Current Upsell $ ]],"$#,#"))," ")</f>
        <v>Basic Low $90</v>
      </c>
    </row>
    <row r="2025" spans="1:11" x14ac:dyDescent="0.2">
      <c r="A2025">
        <v>100071</v>
      </c>
      <c r="B2025" t="s">
        <v>3</v>
      </c>
      <c r="C2025">
        <v>0</v>
      </c>
      <c r="D2025">
        <v>9</v>
      </c>
      <c r="E2025">
        <f>IF((Table2[[#This Row],[Number of Users]]-Table2[[#This Row],[Licenses Bought]]) &gt; 0,(Table2[[#This Row],[Number of Users]]-Table2[[#This Row],[Licenses Bought]]),0)</f>
        <v>9</v>
      </c>
      <c r="F2025" s="1">
        <v>44348</v>
      </c>
      <c r="G2025">
        <v>0</v>
      </c>
      <c r="H2025" s="4">
        <v>10</v>
      </c>
      <c r="I2025">
        <f xml:space="preserve"> IF(Table2[[#This Row],[Sales Month]]=MAX(Table2[Sales Month]),Table2[[#This Row],[Upsell $ Per Non-Paying User]]*Table2[[#This Row],[Non-Paying Users]],0)</f>
        <v>90</v>
      </c>
      <c r="J2025" s="7" t="str" cm="1">
        <f t="array" ref="J2025">_xlfn.IFS(Table2[[#This Row],[Current Upsell $ ]]=0,"",Table2[[#This Row],[Current Upsell $ ]]&gt;=400,"High",Table2[[#This Row],[Current Upsell $ ]]&gt;=100,"Medium", Table2[[#This Row],[Current Upsell $ ]]&lt;100,"Low")</f>
        <v>Low</v>
      </c>
      <c r="K2025" t="str">
        <f>IF(Table2[[#This Row],[Current Upsell $ ]]&gt;0,_xlfn.CONCAT(Table2[[#This Row],[Subscription Type]]," ",Table2[[#This Row],[Upsell Priority]]," ",TEXT(Table2[[#This Row],[Current Upsell $ ]],"$#,#"))," ")</f>
        <v>Basic Low $90</v>
      </c>
    </row>
    <row r="2026" spans="1:11" x14ac:dyDescent="0.2">
      <c r="A2026">
        <v>100289</v>
      </c>
      <c r="B2026" t="s">
        <v>3</v>
      </c>
      <c r="C2026">
        <v>0</v>
      </c>
      <c r="D2026">
        <v>9</v>
      </c>
      <c r="E2026">
        <f>IF((Table2[[#This Row],[Number of Users]]-Table2[[#This Row],[Licenses Bought]]) &gt; 0,(Table2[[#This Row],[Number of Users]]-Table2[[#This Row],[Licenses Bought]]),0)</f>
        <v>9</v>
      </c>
      <c r="F2026" s="1">
        <v>44348</v>
      </c>
      <c r="G2026">
        <v>0</v>
      </c>
      <c r="H2026" s="4">
        <v>10</v>
      </c>
      <c r="I2026">
        <f xml:space="preserve"> IF(Table2[[#This Row],[Sales Month]]=MAX(Table2[Sales Month]),Table2[[#This Row],[Upsell $ Per Non-Paying User]]*Table2[[#This Row],[Non-Paying Users]],0)</f>
        <v>90</v>
      </c>
      <c r="J2026" s="7" t="str" cm="1">
        <f t="array" ref="J2026">_xlfn.IFS(Table2[[#This Row],[Current Upsell $ ]]=0,"",Table2[[#This Row],[Current Upsell $ ]]&gt;=400,"High",Table2[[#This Row],[Current Upsell $ ]]&gt;=100,"Medium", Table2[[#This Row],[Current Upsell $ ]]&lt;100,"Low")</f>
        <v>Low</v>
      </c>
      <c r="K2026" t="str">
        <f>IF(Table2[[#This Row],[Current Upsell $ ]]&gt;0,_xlfn.CONCAT(Table2[[#This Row],[Subscription Type]]," ",Table2[[#This Row],[Upsell Priority]]," ",TEXT(Table2[[#This Row],[Current Upsell $ ]],"$#,#"))," ")</f>
        <v>Basic Low $90</v>
      </c>
    </row>
    <row r="2027" spans="1:11" x14ac:dyDescent="0.2">
      <c r="A2027">
        <v>100352</v>
      </c>
      <c r="B2027" t="s">
        <v>3</v>
      </c>
      <c r="C2027">
        <v>0</v>
      </c>
      <c r="D2027">
        <v>9</v>
      </c>
      <c r="E2027">
        <f>IF((Table2[[#This Row],[Number of Users]]-Table2[[#This Row],[Licenses Bought]]) &gt; 0,(Table2[[#This Row],[Number of Users]]-Table2[[#This Row],[Licenses Bought]]),0)</f>
        <v>9</v>
      </c>
      <c r="F2027" s="1">
        <v>44348</v>
      </c>
      <c r="G2027">
        <v>0</v>
      </c>
      <c r="H2027" s="4">
        <v>10</v>
      </c>
      <c r="I2027">
        <f xml:space="preserve"> IF(Table2[[#This Row],[Sales Month]]=MAX(Table2[Sales Month]),Table2[[#This Row],[Upsell $ Per Non-Paying User]]*Table2[[#This Row],[Non-Paying Users]],0)</f>
        <v>90</v>
      </c>
      <c r="J2027" s="7" t="str" cm="1">
        <f t="array" ref="J2027">_xlfn.IFS(Table2[[#This Row],[Current Upsell $ ]]=0,"",Table2[[#This Row],[Current Upsell $ ]]&gt;=400,"High",Table2[[#This Row],[Current Upsell $ ]]&gt;=100,"Medium", Table2[[#This Row],[Current Upsell $ ]]&lt;100,"Low")</f>
        <v>Low</v>
      </c>
      <c r="K2027" t="str">
        <f>IF(Table2[[#This Row],[Current Upsell $ ]]&gt;0,_xlfn.CONCAT(Table2[[#This Row],[Subscription Type]]," ",Table2[[#This Row],[Upsell Priority]]," ",TEXT(Table2[[#This Row],[Current Upsell $ ]],"$#,#"))," ")</f>
        <v>Basic Low $90</v>
      </c>
    </row>
    <row r="2028" spans="1:11" x14ac:dyDescent="0.2">
      <c r="A2028">
        <v>100230</v>
      </c>
      <c r="B2028" t="s">
        <v>3</v>
      </c>
      <c r="C2028">
        <v>0</v>
      </c>
      <c r="D2028">
        <v>10</v>
      </c>
      <c r="E2028">
        <f>IF((Table2[[#This Row],[Number of Users]]-Table2[[#This Row],[Licenses Bought]]) &gt; 0,(Table2[[#This Row],[Number of Users]]-Table2[[#This Row],[Licenses Bought]]),0)</f>
        <v>10</v>
      </c>
      <c r="F2028" s="1">
        <v>44348</v>
      </c>
      <c r="G2028">
        <v>0</v>
      </c>
      <c r="H2028" s="4">
        <v>10</v>
      </c>
      <c r="I2028">
        <f xml:space="preserve"> IF(Table2[[#This Row],[Sales Month]]=MAX(Table2[Sales Month]),Table2[[#This Row],[Upsell $ Per Non-Paying User]]*Table2[[#This Row],[Non-Paying Users]],0)</f>
        <v>100</v>
      </c>
      <c r="J2028" s="7" t="str" cm="1">
        <f t="array" ref="J2028">_xlfn.IFS(Table2[[#This Row],[Current Upsell $ ]]=0,"",Table2[[#This Row],[Current Upsell $ ]]&gt;=400,"High",Table2[[#This Row],[Current Upsell $ ]]&gt;=100,"Medium", Table2[[#This Row],[Current Upsell $ ]]&lt;100,"Low")</f>
        <v>Medium</v>
      </c>
      <c r="K2028" t="str">
        <f>IF(Table2[[#This Row],[Current Upsell $ ]]&gt;0,_xlfn.CONCAT(Table2[[#This Row],[Subscription Type]]," ",Table2[[#This Row],[Upsell Priority]]," ",TEXT(Table2[[#This Row],[Current Upsell $ ]],"$#,#"))," ")</f>
        <v>Basic Medium $100</v>
      </c>
    </row>
    <row r="2029" spans="1:11" x14ac:dyDescent="0.2">
      <c r="A2029">
        <v>100354</v>
      </c>
      <c r="B2029" t="s">
        <v>3</v>
      </c>
      <c r="C2029">
        <v>0</v>
      </c>
      <c r="D2029">
        <v>10</v>
      </c>
      <c r="E2029">
        <f>IF((Table2[[#This Row],[Number of Users]]-Table2[[#This Row],[Licenses Bought]]) &gt; 0,(Table2[[#This Row],[Number of Users]]-Table2[[#This Row],[Licenses Bought]]),0)</f>
        <v>10</v>
      </c>
      <c r="F2029" s="1">
        <v>44348</v>
      </c>
      <c r="G2029">
        <v>0</v>
      </c>
      <c r="H2029" s="4">
        <v>10</v>
      </c>
      <c r="I2029">
        <f xml:space="preserve"> IF(Table2[[#This Row],[Sales Month]]=MAX(Table2[Sales Month]),Table2[[#This Row],[Upsell $ Per Non-Paying User]]*Table2[[#This Row],[Non-Paying Users]],0)</f>
        <v>100</v>
      </c>
      <c r="J2029" s="7" t="str" cm="1">
        <f t="array" ref="J2029">_xlfn.IFS(Table2[[#This Row],[Current Upsell $ ]]=0,"",Table2[[#This Row],[Current Upsell $ ]]&gt;=400,"High",Table2[[#This Row],[Current Upsell $ ]]&gt;=100,"Medium", Table2[[#This Row],[Current Upsell $ ]]&lt;100,"Low")</f>
        <v>Medium</v>
      </c>
      <c r="K2029" t="str">
        <f>IF(Table2[[#This Row],[Current Upsell $ ]]&gt;0,_xlfn.CONCAT(Table2[[#This Row],[Subscription Type]]," ",Table2[[#This Row],[Upsell Priority]]," ",TEXT(Table2[[#This Row],[Current Upsell $ ]],"$#,#"))," ")</f>
        <v>Basic Medium $100</v>
      </c>
    </row>
    <row r="2030" spans="1:11" x14ac:dyDescent="0.2">
      <c r="A2030">
        <v>100355</v>
      </c>
      <c r="B2030" t="s">
        <v>3</v>
      </c>
      <c r="C2030">
        <v>0</v>
      </c>
      <c r="D2030">
        <v>10</v>
      </c>
      <c r="E2030">
        <f>IF((Table2[[#This Row],[Number of Users]]-Table2[[#This Row],[Licenses Bought]]) &gt; 0,(Table2[[#This Row],[Number of Users]]-Table2[[#This Row],[Licenses Bought]]),0)</f>
        <v>10</v>
      </c>
      <c r="F2030" s="1">
        <v>44348</v>
      </c>
      <c r="G2030">
        <v>0</v>
      </c>
      <c r="H2030" s="4">
        <v>10</v>
      </c>
      <c r="I2030">
        <f xml:space="preserve"> IF(Table2[[#This Row],[Sales Month]]=MAX(Table2[Sales Month]),Table2[[#This Row],[Upsell $ Per Non-Paying User]]*Table2[[#This Row],[Non-Paying Users]],0)</f>
        <v>100</v>
      </c>
      <c r="J2030" s="7" t="str" cm="1">
        <f t="array" ref="J2030">_xlfn.IFS(Table2[[#This Row],[Current Upsell $ ]]=0,"",Table2[[#This Row],[Current Upsell $ ]]&gt;=400,"High",Table2[[#This Row],[Current Upsell $ ]]&gt;=100,"Medium", Table2[[#This Row],[Current Upsell $ ]]&lt;100,"Low")</f>
        <v>Medium</v>
      </c>
      <c r="K2030" t="str">
        <f>IF(Table2[[#This Row],[Current Upsell $ ]]&gt;0,_xlfn.CONCAT(Table2[[#This Row],[Subscription Type]]," ",Table2[[#This Row],[Upsell Priority]]," ",TEXT(Table2[[#This Row],[Current Upsell $ ]],"$#,#"))," ")</f>
        <v>Basic Medium $100</v>
      </c>
    </row>
    <row r="2031" spans="1:11" x14ac:dyDescent="0.2">
      <c r="A2031">
        <v>100209</v>
      </c>
      <c r="B2031" t="s">
        <v>3</v>
      </c>
      <c r="C2031">
        <v>0</v>
      </c>
      <c r="D2031">
        <v>11</v>
      </c>
      <c r="E2031">
        <f>IF((Table2[[#This Row],[Number of Users]]-Table2[[#This Row],[Licenses Bought]]) &gt; 0,(Table2[[#This Row],[Number of Users]]-Table2[[#This Row],[Licenses Bought]]),0)</f>
        <v>11</v>
      </c>
      <c r="F2031" s="1">
        <v>44348</v>
      </c>
      <c r="G2031">
        <v>0</v>
      </c>
      <c r="H2031" s="4">
        <v>10</v>
      </c>
      <c r="I2031">
        <f xml:space="preserve"> IF(Table2[[#This Row],[Sales Month]]=MAX(Table2[Sales Month]),Table2[[#This Row],[Upsell $ Per Non-Paying User]]*Table2[[#This Row],[Non-Paying Users]],0)</f>
        <v>110</v>
      </c>
      <c r="J2031" s="7" t="str" cm="1">
        <f t="array" ref="J2031">_xlfn.IFS(Table2[[#This Row],[Current Upsell $ ]]=0,"",Table2[[#This Row],[Current Upsell $ ]]&gt;=400,"High",Table2[[#This Row],[Current Upsell $ ]]&gt;=100,"Medium", Table2[[#This Row],[Current Upsell $ ]]&lt;100,"Low")</f>
        <v>Medium</v>
      </c>
      <c r="K2031" t="str">
        <f>IF(Table2[[#This Row],[Current Upsell $ ]]&gt;0,_xlfn.CONCAT(Table2[[#This Row],[Subscription Type]]," ",Table2[[#This Row],[Upsell Priority]]," ",TEXT(Table2[[#This Row],[Current Upsell $ ]],"$#,#"))," ")</f>
        <v>Basic Medium $110</v>
      </c>
    </row>
    <row r="2032" spans="1:11" x14ac:dyDescent="0.2">
      <c r="A2032">
        <v>100228</v>
      </c>
      <c r="B2032" t="s">
        <v>3</v>
      </c>
      <c r="C2032">
        <v>0</v>
      </c>
      <c r="D2032">
        <v>11</v>
      </c>
      <c r="E2032">
        <f>IF((Table2[[#This Row],[Number of Users]]-Table2[[#This Row],[Licenses Bought]]) &gt; 0,(Table2[[#This Row],[Number of Users]]-Table2[[#This Row],[Licenses Bought]]),0)</f>
        <v>11</v>
      </c>
      <c r="F2032" s="1">
        <v>44348</v>
      </c>
      <c r="G2032">
        <v>0</v>
      </c>
      <c r="H2032" s="4">
        <v>10</v>
      </c>
      <c r="I2032">
        <f xml:space="preserve"> IF(Table2[[#This Row],[Sales Month]]=MAX(Table2[Sales Month]),Table2[[#This Row],[Upsell $ Per Non-Paying User]]*Table2[[#This Row],[Non-Paying Users]],0)</f>
        <v>110</v>
      </c>
      <c r="J2032" s="7" t="str" cm="1">
        <f t="array" ref="J2032">_xlfn.IFS(Table2[[#This Row],[Current Upsell $ ]]=0,"",Table2[[#This Row],[Current Upsell $ ]]&gt;=400,"High",Table2[[#This Row],[Current Upsell $ ]]&gt;=100,"Medium", Table2[[#This Row],[Current Upsell $ ]]&lt;100,"Low")</f>
        <v>Medium</v>
      </c>
      <c r="K2032" t="str">
        <f>IF(Table2[[#This Row],[Current Upsell $ ]]&gt;0,_xlfn.CONCAT(Table2[[#This Row],[Subscription Type]]," ",Table2[[#This Row],[Upsell Priority]]," ",TEXT(Table2[[#This Row],[Current Upsell $ ]],"$#,#"))," ")</f>
        <v>Basic Medium $110</v>
      </c>
    </row>
    <row r="2033" spans="1:11" x14ac:dyDescent="0.2">
      <c r="A2033">
        <v>100231</v>
      </c>
      <c r="B2033" t="s">
        <v>3</v>
      </c>
      <c r="C2033">
        <v>0</v>
      </c>
      <c r="D2033">
        <v>11</v>
      </c>
      <c r="E2033">
        <f>IF((Table2[[#This Row],[Number of Users]]-Table2[[#This Row],[Licenses Bought]]) &gt; 0,(Table2[[#This Row],[Number of Users]]-Table2[[#This Row],[Licenses Bought]]),0)</f>
        <v>11</v>
      </c>
      <c r="F2033" s="1">
        <v>44348</v>
      </c>
      <c r="G2033">
        <v>0</v>
      </c>
      <c r="H2033" s="4">
        <v>10</v>
      </c>
      <c r="I2033">
        <f xml:space="preserve"> IF(Table2[[#This Row],[Sales Month]]=MAX(Table2[Sales Month]),Table2[[#This Row],[Upsell $ Per Non-Paying User]]*Table2[[#This Row],[Non-Paying Users]],0)</f>
        <v>110</v>
      </c>
      <c r="J2033" s="7" t="str" cm="1">
        <f t="array" ref="J2033">_xlfn.IFS(Table2[[#This Row],[Current Upsell $ ]]=0,"",Table2[[#This Row],[Current Upsell $ ]]&gt;=400,"High",Table2[[#This Row],[Current Upsell $ ]]&gt;=100,"Medium", Table2[[#This Row],[Current Upsell $ ]]&lt;100,"Low")</f>
        <v>Medium</v>
      </c>
      <c r="K2033" t="str">
        <f>IF(Table2[[#This Row],[Current Upsell $ ]]&gt;0,_xlfn.CONCAT(Table2[[#This Row],[Subscription Type]]," ",Table2[[#This Row],[Upsell Priority]]," ",TEXT(Table2[[#This Row],[Current Upsell $ ]],"$#,#"))," ")</f>
        <v>Basic Medium $110</v>
      </c>
    </row>
    <row r="2034" spans="1:11" x14ac:dyDescent="0.2">
      <c r="A2034">
        <v>100346</v>
      </c>
      <c r="B2034" t="s">
        <v>3</v>
      </c>
      <c r="C2034">
        <v>0</v>
      </c>
      <c r="D2034">
        <v>11</v>
      </c>
      <c r="E2034">
        <f>IF((Table2[[#This Row],[Number of Users]]-Table2[[#This Row],[Licenses Bought]]) &gt; 0,(Table2[[#This Row],[Number of Users]]-Table2[[#This Row],[Licenses Bought]]),0)</f>
        <v>11</v>
      </c>
      <c r="F2034" s="1">
        <v>44348</v>
      </c>
      <c r="G2034">
        <v>0</v>
      </c>
      <c r="H2034" s="4">
        <v>10</v>
      </c>
      <c r="I2034">
        <f xml:space="preserve"> IF(Table2[[#This Row],[Sales Month]]=MAX(Table2[Sales Month]),Table2[[#This Row],[Upsell $ Per Non-Paying User]]*Table2[[#This Row],[Non-Paying Users]],0)</f>
        <v>110</v>
      </c>
      <c r="J2034" s="7" t="str" cm="1">
        <f t="array" ref="J2034">_xlfn.IFS(Table2[[#This Row],[Current Upsell $ ]]=0,"",Table2[[#This Row],[Current Upsell $ ]]&gt;=400,"High",Table2[[#This Row],[Current Upsell $ ]]&gt;=100,"Medium", Table2[[#This Row],[Current Upsell $ ]]&lt;100,"Low")</f>
        <v>Medium</v>
      </c>
      <c r="K2034" t="str">
        <f>IF(Table2[[#This Row],[Current Upsell $ ]]&gt;0,_xlfn.CONCAT(Table2[[#This Row],[Subscription Type]]," ",Table2[[#This Row],[Upsell Priority]]," ",TEXT(Table2[[#This Row],[Current Upsell $ ]],"$#,#"))," ")</f>
        <v>Basic Medium $110</v>
      </c>
    </row>
    <row r="2035" spans="1:11" x14ac:dyDescent="0.2">
      <c r="A2035">
        <v>100347</v>
      </c>
      <c r="B2035" t="s">
        <v>3</v>
      </c>
      <c r="C2035">
        <v>0</v>
      </c>
      <c r="D2035">
        <v>11</v>
      </c>
      <c r="E2035">
        <f>IF((Table2[[#This Row],[Number of Users]]-Table2[[#This Row],[Licenses Bought]]) &gt; 0,(Table2[[#This Row],[Number of Users]]-Table2[[#This Row],[Licenses Bought]]),0)</f>
        <v>11</v>
      </c>
      <c r="F2035" s="1">
        <v>44348</v>
      </c>
      <c r="G2035">
        <v>0</v>
      </c>
      <c r="H2035" s="4">
        <v>10</v>
      </c>
      <c r="I2035">
        <f xml:space="preserve"> IF(Table2[[#This Row],[Sales Month]]=MAX(Table2[Sales Month]),Table2[[#This Row],[Upsell $ Per Non-Paying User]]*Table2[[#This Row],[Non-Paying Users]],0)</f>
        <v>110</v>
      </c>
      <c r="J2035" s="7" t="str" cm="1">
        <f t="array" ref="J2035">_xlfn.IFS(Table2[[#This Row],[Current Upsell $ ]]=0,"",Table2[[#This Row],[Current Upsell $ ]]&gt;=400,"High",Table2[[#This Row],[Current Upsell $ ]]&gt;=100,"Medium", Table2[[#This Row],[Current Upsell $ ]]&lt;100,"Low")</f>
        <v>Medium</v>
      </c>
      <c r="K2035" t="str">
        <f>IF(Table2[[#This Row],[Current Upsell $ ]]&gt;0,_xlfn.CONCAT(Table2[[#This Row],[Subscription Type]]," ",Table2[[#This Row],[Upsell Priority]]," ",TEXT(Table2[[#This Row],[Current Upsell $ ]],"$#,#"))," ")</f>
        <v>Basic Medium $110</v>
      </c>
    </row>
    <row r="2036" spans="1:11" x14ac:dyDescent="0.2">
      <c r="A2036">
        <v>100349</v>
      </c>
      <c r="B2036" t="s">
        <v>3</v>
      </c>
      <c r="C2036">
        <v>0</v>
      </c>
      <c r="D2036">
        <v>11</v>
      </c>
      <c r="E2036">
        <f>IF((Table2[[#This Row],[Number of Users]]-Table2[[#This Row],[Licenses Bought]]) &gt; 0,(Table2[[#This Row],[Number of Users]]-Table2[[#This Row],[Licenses Bought]]),0)</f>
        <v>11</v>
      </c>
      <c r="F2036" s="1">
        <v>44348</v>
      </c>
      <c r="G2036">
        <v>0</v>
      </c>
      <c r="H2036" s="4">
        <v>10</v>
      </c>
      <c r="I2036">
        <f xml:space="preserve"> IF(Table2[[#This Row],[Sales Month]]=MAX(Table2[Sales Month]),Table2[[#This Row],[Upsell $ Per Non-Paying User]]*Table2[[#This Row],[Non-Paying Users]],0)</f>
        <v>110</v>
      </c>
      <c r="J2036" s="7" t="str" cm="1">
        <f t="array" ref="J2036">_xlfn.IFS(Table2[[#This Row],[Current Upsell $ ]]=0,"",Table2[[#This Row],[Current Upsell $ ]]&gt;=400,"High",Table2[[#This Row],[Current Upsell $ ]]&gt;=100,"Medium", Table2[[#This Row],[Current Upsell $ ]]&lt;100,"Low")</f>
        <v>Medium</v>
      </c>
      <c r="K2036" t="str">
        <f>IF(Table2[[#This Row],[Current Upsell $ ]]&gt;0,_xlfn.CONCAT(Table2[[#This Row],[Subscription Type]]," ",Table2[[#This Row],[Upsell Priority]]," ",TEXT(Table2[[#This Row],[Current Upsell $ ]],"$#,#"))," ")</f>
        <v>Basic Medium $110</v>
      </c>
    </row>
    <row r="2037" spans="1:11" x14ac:dyDescent="0.2">
      <c r="A2037">
        <v>100344</v>
      </c>
      <c r="B2037" t="s">
        <v>3</v>
      </c>
      <c r="C2037">
        <v>0</v>
      </c>
      <c r="D2037">
        <v>12</v>
      </c>
      <c r="E2037">
        <f>IF((Table2[[#This Row],[Number of Users]]-Table2[[#This Row],[Licenses Bought]]) &gt; 0,(Table2[[#This Row],[Number of Users]]-Table2[[#This Row],[Licenses Bought]]),0)</f>
        <v>12</v>
      </c>
      <c r="F2037" s="1">
        <v>44348</v>
      </c>
      <c r="G2037">
        <v>0</v>
      </c>
      <c r="H2037" s="4">
        <v>10</v>
      </c>
      <c r="I2037">
        <f xml:space="preserve"> IF(Table2[[#This Row],[Sales Month]]=MAX(Table2[Sales Month]),Table2[[#This Row],[Upsell $ Per Non-Paying User]]*Table2[[#This Row],[Non-Paying Users]],0)</f>
        <v>120</v>
      </c>
      <c r="J2037" s="7" t="str" cm="1">
        <f t="array" ref="J2037">_xlfn.IFS(Table2[[#This Row],[Current Upsell $ ]]=0,"",Table2[[#This Row],[Current Upsell $ ]]&gt;=400,"High",Table2[[#This Row],[Current Upsell $ ]]&gt;=100,"Medium", Table2[[#This Row],[Current Upsell $ ]]&lt;100,"Low")</f>
        <v>Medium</v>
      </c>
      <c r="K2037" t="str">
        <f>IF(Table2[[#This Row],[Current Upsell $ ]]&gt;0,_xlfn.CONCAT(Table2[[#This Row],[Subscription Type]]," ",Table2[[#This Row],[Upsell Priority]]," ",TEXT(Table2[[#This Row],[Current Upsell $ ]],"$#,#"))," ")</f>
        <v>Basic Medium $120</v>
      </c>
    </row>
    <row r="2038" spans="1:11" x14ac:dyDescent="0.2">
      <c r="A2038">
        <v>100286</v>
      </c>
      <c r="B2038" t="s">
        <v>3</v>
      </c>
      <c r="C2038">
        <v>0</v>
      </c>
      <c r="D2038">
        <v>13</v>
      </c>
      <c r="E2038">
        <f>IF((Table2[[#This Row],[Number of Users]]-Table2[[#This Row],[Licenses Bought]]) &gt; 0,(Table2[[#This Row],[Number of Users]]-Table2[[#This Row],[Licenses Bought]]),0)</f>
        <v>13</v>
      </c>
      <c r="F2038" s="1">
        <v>44348</v>
      </c>
      <c r="G2038">
        <v>0</v>
      </c>
      <c r="H2038" s="4">
        <v>10</v>
      </c>
      <c r="I2038">
        <f xml:space="preserve"> IF(Table2[[#This Row],[Sales Month]]=MAX(Table2[Sales Month]),Table2[[#This Row],[Upsell $ Per Non-Paying User]]*Table2[[#This Row],[Non-Paying Users]],0)</f>
        <v>130</v>
      </c>
      <c r="J2038" s="7" t="str" cm="1">
        <f t="array" ref="J2038">_xlfn.IFS(Table2[[#This Row],[Current Upsell $ ]]=0,"",Table2[[#This Row],[Current Upsell $ ]]&gt;=400,"High",Table2[[#This Row],[Current Upsell $ ]]&gt;=100,"Medium", Table2[[#This Row],[Current Upsell $ ]]&lt;100,"Low")</f>
        <v>Medium</v>
      </c>
      <c r="K2038" t="str">
        <f>IF(Table2[[#This Row],[Current Upsell $ ]]&gt;0,_xlfn.CONCAT(Table2[[#This Row],[Subscription Type]]," ",Table2[[#This Row],[Upsell Priority]]," ",TEXT(Table2[[#This Row],[Current Upsell $ ]],"$#,#"))," ")</f>
        <v>Basic Medium $130</v>
      </c>
    </row>
    <row r="2039" spans="1:11" x14ac:dyDescent="0.2">
      <c r="A2039">
        <v>100348</v>
      </c>
      <c r="B2039" t="s">
        <v>3</v>
      </c>
      <c r="C2039">
        <v>0</v>
      </c>
      <c r="D2039">
        <v>13</v>
      </c>
      <c r="E2039">
        <f>IF((Table2[[#This Row],[Number of Users]]-Table2[[#This Row],[Licenses Bought]]) &gt; 0,(Table2[[#This Row],[Number of Users]]-Table2[[#This Row],[Licenses Bought]]),0)</f>
        <v>13</v>
      </c>
      <c r="F2039" s="1">
        <v>44348</v>
      </c>
      <c r="G2039">
        <v>0</v>
      </c>
      <c r="H2039" s="4">
        <v>10</v>
      </c>
      <c r="I2039">
        <f xml:space="preserve"> IF(Table2[[#This Row],[Sales Month]]=MAX(Table2[Sales Month]),Table2[[#This Row],[Upsell $ Per Non-Paying User]]*Table2[[#This Row],[Non-Paying Users]],0)</f>
        <v>130</v>
      </c>
      <c r="J2039" s="7" t="str" cm="1">
        <f t="array" ref="J2039">_xlfn.IFS(Table2[[#This Row],[Current Upsell $ ]]=0,"",Table2[[#This Row],[Current Upsell $ ]]&gt;=400,"High",Table2[[#This Row],[Current Upsell $ ]]&gt;=100,"Medium", Table2[[#This Row],[Current Upsell $ ]]&lt;100,"Low")</f>
        <v>Medium</v>
      </c>
      <c r="K2039" t="str">
        <f>IF(Table2[[#This Row],[Current Upsell $ ]]&gt;0,_xlfn.CONCAT(Table2[[#This Row],[Subscription Type]]," ",Table2[[#This Row],[Upsell Priority]]," ",TEXT(Table2[[#This Row],[Current Upsell $ ]],"$#,#"))," ")</f>
        <v>Basic Medium $130</v>
      </c>
    </row>
    <row r="2040" spans="1:11" x14ac:dyDescent="0.2">
      <c r="A2040">
        <v>100124</v>
      </c>
      <c r="B2040" t="s">
        <v>3</v>
      </c>
      <c r="C2040">
        <v>0</v>
      </c>
      <c r="D2040">
        <v>14</v>
      </c>
      <c r="E2040">
        <f>IF((Table2[[#This Row],[Number of Users]]-Table2[[#This Row],[Licenses Bought]]) &gt; 0,(Table2[[#This Row],[Number of Users]]-Table2[[#This Row],[Licenses Bought]]),0)</f>
        <v>14</v>
      </c>
      <c r="F2040" s="1">
        <v>44348</v>
      </c>
      <c r="G2040">
        <v>0</v>
      </c>
      <c r="H2040" s="4">
        <v>10</v>
      </c>
      <c r="I2040">
        <f xml:space="preserve"> IF(Table2[[#This Row],[Sales Month]]=MAX(Table2[Sales Month]),Table2[[#This Row],[Upsell $ Per Non-Paying User]]*Table2[[#This Row],[Non-Paying Users]],0)</f>
        <v>140</v>
      </c>
      <c r="J2040" s="7" t="str" cm="1">
        <f t="array" ref="J2040">_xlfn.IFS(Table2[[#This Row],[Current Upsell $ ]]=0,"",Table2[[#This Row],[Current Upsell $ ]]&gt;=400,"High",Table2[[#This Row],[Current Upsell $ ]]&gt;=100,"Medium", Table2[[#This Row],[Current Upsell $ ]]&lt;100,"Low")</f>
        <v>Medium</v>
      </c>
      <c r="K2040" t="str">
        <f>IF(Table2[[#This Row],[Current Upsell $ ]]&gt;0,_xlfn.CONCAT(Table2[[#This Row],[Subscription Type]]," ",Table2[[#This Row],[Upsell Priority]]," ",TEXT(Table2[[#This Row],[Current Upsell $ ]],"$#,#"))," ")</f>
        <v>Basic Medium $140</v>
      </c>
    </row>
    <row r="2041" spans="1:11" x14ac:dyDescent="0.2">
      <c r="A2041">
        <v>100285</v>
      </c>
      <c r="B2041" t="s">
        <v>3</v>
      </c>
      <c r="C2041">
        <v>0</v>
      </c>
      <c r="D2041">
        <v>14</v>
      </c>
      <c r="E2041">
        <f>IF((Table2[[#This Row],[Number of Users]]-Table2[[#This Row],[Licenses Bought]]) &gt; 0,(Table2[[#This Row],[Number of Users]]-Table2[[#This Row],[Licenses Bought]]),0)</f>
        <v>14</v>
      </c>
      <c r="F2041" s="1">
        <v>44348</v>
      </c>
      <c r="G2041">
        <v>0</v>
      </c>
      <c r="H2041" s="4">
        <v>10</v>
      </c>
      <c r="I2041">
        <f xml:space="preserve"> IF(Table2[[#This Row],[Sales Month]]=MAX(Table2[Sales Month]),Table2[[#This Row],[Upsell $ Per Non-Paying User]]*Table2[[#This Row],[Non-Paying Users]],0)</f>
        <v>140</v>
      </c>
      <c r="J2041" s="7" t="str" cm="1">
        <f t="array" ref="J2041">_xlfn.IFS(Table2[[#This Row],[Current Upsell $ ]]=0,"",Table2[[#This Row],[Current Upsell $ ]]&gt;=400,"High",Table2[[#This Row],[Current Upsell $ ]]&gt;=100,"Medium", Table2[[#This Row],[Current Upsell $ ]]&lt;100,"Low")</f>
        <v>Medium</v>
      </c>
      <c r="K2041" t="str">
        <f>IF(Table2[[#This Row],[Current Upsell $ ]]&gt;0,_xlfn.CONCAT(Table2[[#This Row],[Subscription Type]]," ",Table2[[#This Row],[Upsell Priority]]," ",TEXT(Table2[[#This Row],[Current Upsell $ ]],"$#,#"))," ")</f>
        <v>Basic Medium $140</v>
      </c>
    </row>
    <row r="2042" spans="1:11" x14ac:dyDescent="0.2">
      <c r="A2042">
        <v>100345</v>
      </c>
      <c r="B2042" t="s">
        <v>3</v>
      </c>
      <c r="C2042">
        <v>0</v>
      </c>
      <c r="D2042">
        <v>14</v>
      </c>
      <c r="E2042">
        <f>IF((Table2[[#This Row],[Number of Users]]-Table2[[#This Row],[Licenses Bought]]) &gt; 0,(Table2[[#This Row],[Number of Users]]-Table2[[#This Row],[Licenses Bought]]),0)</f>
        <v>14</v>
      </c>
      <c r="F2042" s="1">
        <v>44348</v>
      </c>
      <c r="G2042">
        <v>0</v>
      </c>
      <c r="H2042" s="4">
        <v>10</v>
      </c>
      <c r="I2042">
        <f xml:space="preserve"> IF(Table2[[#This Row],[Sales Month]]=MAX(Table2[Sales Month]),Table2[[#This Row],[Upsell $ Per Non-Paying User]]*Table2[[#This Row],[Non-Paying Users]],0)</f>
        <v>140</v>
      </c>
      <c r="J2042" s="7" t="str" cm="1">
        <f t="array" ref="J2042">_xlfn.IFS(Table2[[#This Row],[Current Upsell $ ]]=0,"",Table2[[#This Row],[Current Upsell $ ]]&gt;=400,"High",Table2[[#This Row],[Current Upsell $ ]]&gt;=100,"Medium", Table2[[#This Row],[Current Upsell $ ]]&lt;100,"Low")</f>
        <v>Medium</v>
      </c>
      <c r="K2042" t="str">
        <f>IF(Table2[[#This Row],[Current Upsell $ ]]&gt;0,_xlfn.CONCAT(Table2[[#This Row],[Subscription Type]]," ",Table2[[#This Row],[Upsell Priority]]," ",TEXT(Table2[[#This Row],[Current Upsell $ ]],"$#,#"))," ")</f>
        <v>Basic Medium $140</v>
      </c>
    </row>
    <row r="2043" spans="1:11" x14ac:dyDescent="0.2">
      <c r="A2043">
        <v>100044</v>
      </c>
      <c r="B2043" t="s">
        <v>3</v>
      </c>
      <c r="C2043">
        <v>0</v>
      </c>
      <c r="D2043">
        <v>15</v>
      </c>
      <c r="E2043">
        <f>IF((Table2[[#This Row],[Number of Users]]-Table2[[#This Row],[Licenses Bought]]) &gt; 0,(Table2[[#This Row],[Number of Users]]-Table2[[#This Row],[Licenses Bought]]),0)</f>
        <v>15</v>
      </c>
      <c r="F2043" s="1">
        <v>44348</v>
      </c>
      <c r="G2043">
        <v>0</v>
      </c>
      <c r="H2043" s="4">
        <v>10</v>
      </c>
      <c r="I2043">
        <f xml:space="preserve"> IF(Table2[[#This Row],[Sales Month]]=MAX(Table2[Sales Month]),Table2[[#This Row],[Upsell $ Per Non-Paying User]]*Table2[[#This Row],[Non-Paying Users]],0)</f>
        <v>150</v>
      </c>
      <c r="J2043" s="7" t="str" cm="1">
        <f t="array" ref="J2043">_xlfn.IFS(Table2[[#This Row],[Current Upsell $ ]]=0,"",Table2[[#This Row],[Current Upsell $ ]]&gt;=400,"High",Table2[[#This Row],[Current Upsell $ ]]&gt;=100,"Medium", Table2[[#This Row],[Current Upsell $ ]]&lt;100,"Low")</f>
        <v>Medium</v>
      </c>
      <c r="K2043" t="str">
        <f>IF(Table2[[#This Row],[Current Upsell $ ]]&gt;0,_xlfn.CONCAT(Table2[[#This Row],[Subscription Type]]," ",Table2[[#This Row],[Upsell Priority]]," ",TEXT(Table2[[#This Row],[Current Upsell $ ]],"$#,#"))," ")</f>
        <v>Basic Medium $150</v>
      </c>
    </row>
    <row r="2044" spans="1:11" x14ac:dyDescent="0.2">
      <c r="A2044">
        <v>100283</v>
      </c>
      <c r="B2044" t="s">
        <v>3</v>
      </c>
      <c r="C2044">
        <v>0</v>
      </c>
      <c r="D2044">
        <v>15</v>
      </c>
      <c r="E2044">
        <f>IF((Table2[[#This Row],[Number of Users]]-Table2[[#This Row],[Licenses Bought]]) &gt; 0,(Table2[[#This Row],[Number of Users]]-Table2[[#This Row],[Licenses Bought]]),0)</f>
        <v>15</v>
      </c>
      <c r="F2044" s="1">
        <v>44348</v>
      </c>
      <c r="G2044">
        <v>0</v>
      </c>
      <c r="H2044" s="4">
        <v>10</v>
      </c>
      <c r="I2044">
        <f xml:space="preserve"> IF(Table2[[#This Row],[Sales Month]]=MAX(Table2[Sales Month]),Table2[[#This Row],[Upsell $ Per Non-Paying User]]*Table2[[#This Row],[Non-Paying Users]],0)</f>
        <v>150</v>
      </c>
      <c r="J2044" s="7" t="str" cm="1">
        <f t="array" ref="J2044">_xlfn.IFS(Table2[[#This Row],[Current Upsell $ ]]=0,"",Table2[[#This Row],[Current Upsell $ ]]&gt;=400,"High",Table2[[#This Row],[Current Upsell $ ]]&gt;=100,"Medium", Table2[[#This Row],[Current Upsell $ ]]&lt;100,"Low")</f>
        <v>Medium</v>
      </c>
      <c r="K2044" t="str">
        <f>IF(Table2[[#This Row],[Current Upsell $ ]]&gt;0,_xlfn.CONCAT(Table2[[#This Row],[Subscription Type]]," ",Table2[[#This Row],[Upsell Priority]]," ",TEXT(Table2[[#This Row],[Current Upsell $ ]],"$#,#"))," ")</f>
        <v>Basic Medium $150</v>
      </c>
    </row>
    <row r="2045" spans="1:11" x14ac:dyDescent="0.2">
      <c r="A2045">
        <v>100185</v>
      </c>
      <c r="B2045" t="s">
        <v>3</v>
      </c>
      <c r="C2045">
        <v>0</v>
      </c>
      <c r="D2045">
        <v>16</v>
      </c>
      <c r="E2045">
        <f>IF((Table2[[#This Row],[Number of Users]]-Table2[[#This Row],[Licenses Bought]]) &gt; 0,(Table2[[#This Row],[Number of Users]]-Table2[[#This Row],[Licenses Bought]]),0)</f>
        <v>16</v>
      </c>
      <c r="F2045" s="1">
        <v>44348</v>
      </c>
      <c r="G2045">
        <v>0</v>
      </c>
      <c r="H2045" s="4">
        <v>10</v>
      </c>
      <c r="I2045">
        <f xml:space="preserve"> IF(Table2[[#This Row],[Sales Month]]=MAX(Table2[Sales Month]),Table2[[#This Row],[Upsell $ Per Non-Paying User]]*Table2[[#This Row],[Non-Paying Users]],0)</f>
        <v>160</v>
      </c>
      <c r="J2045" s="7" t="str" cm="1">
        <f t="array" ref="J2045">_xlfn.IFS(Table2[[#This Row],[Current Upsell $ ]]=0,"",Table2[[#This Row],[Current Upsell $ ]]&gt;=400,"High",Table2[[#This Row],[Current Upsell $ ]]&gt;=100,"Medium", Table2[[#This Row],[Current Upsell $ ]]&lt;100,"Low")</f>
        <v>Medium</v>
      </c>
      <c r="K2045" t="str">
        <f>IF(Table2[[#This Row],[Current Upsell $ ]]&gt;0,_xlfn.CONCAT(Table2[[#This Row],[Subscription Type]]," ",Table2[[#This Row],[Upsell Priority]]," ",TEXT(Table2[[#This Row],[Current Upsell $ ]],"$#,#"))," ")</f>
        <v>Basic Medium $160</v>
      </c>
    </row>
    <row r="2046" spans="1:11" x14ac:dyDescent="0.2">
      <c r="A2046">
        <v>100282</v>
      </c>
      <c r="B2046" t="s">
        <v>3</v>
      </c>
      <c r="C2046">
        <v>0</v>
      </c>
      <c r="D2046">
        <v>16</v>
      </c>
      <c r="E2046">
        <f>IF((Table2[[#This Row],[Number of Users]]-Table2[[#This Row],[Licenses Bought]]) &gt; 0,(Table2[[#This Row],[Number of Users]]-Table2[[#This Row],[Licenses Bought]]),0)</f>
        <v>16</v>
      </c>
      <c r="F2046" s="1">
        <v>44348</v>
      </c>
      <c r="G2046">
        <v>0</v>
      </c>
      <c r="H2046" s="4">
        <v>10</v>
      </c>
      <c r="I2046">
        <f xml:space="preserve"> IF(Table2[[#This Row],[Sales Month]]=MAX(Table2[Sales Month]),Table2[[#This Row],[Upsell $ Per Non-Paying User]]*Table2[[#This Row],[Non-Paying Users]],0)</f>
        <v>160</v>
      </c>
      <c r="J2046" s="7" t="str" cm="1">
        <f t="array" ref="J2046">_xlfn.IFS(Table2[[#This Row],[Current Upsell $ ]]=0,"",Table2[[#This Row],[Current Upsell $ ]]&gt;=400,"High",Table2[[#This Row],[Current Upsell $ ]]&gt;=100,"Medium", Table2[[#This Row],[Current Upsell $ ]]&lt;100,"Low")</f>
        <v>Medium</v>
      </c>
      <c r="K2046" t="str">
        <f>IF(Table2[[#This Row],[Current Upsell $ ]]&gt;0,_xlfn.CONCAT(Table2[[#This Row],[Subscription Type]]," ",Table2[[#This Row],[Upsell Priority]]," ",TEXT(Table2[[#This Row],[Current Upsell $ ]],"$#,#"))," ")</f>
        <v>Basic Medium $160</v>
      </c>
    </row>
    <row r="2047" spans="1:11" x14ac:dyDescent="0.2">
      <c r="A2047">
        <v>100253</v>
      </c>
      <c r="B2047" t="s">
        <v>3</v>
      </c>
      <c r="C2047">
        <v>0</v>
      </c>
      <c r="D2047">
        <v>18</v>
      </c>
      <c r="E2047">
        <f>IF((Table2[[#This Row],[Number of Users]]-Table2[[#This Row],[Licenses Bought]]) &gt; 0,(Table2[[#This Row],[Number of Users]]-Table2[[#This Row],[Licenses Bought]]),0)</f>
        <v>18</v>
      </c>
      <c r="F2047" s="1">
        <v>44348</v>
      </c>
      <c r="G2047">
        <v>0</v>
      </c>
      <c r="H2047" s="4">
        <v>10</v>
      </c>
      <c r="I2047">
        <f xml:space="preserve"> IF(Table2[[#This Row],[Sales Month]]=MAX(Table2[Sales Month]),Table2[[#This Row],[Upsell $ Per Non-Paying User]]*Table2[[#This Row],[Non-Paying Users]],0)</f>
        <v>180</v>
      </c>
      <c r="J2047" s="7" t="str" cm="1">
        <f t="array" ref="J2047">_xlfn.IFS(Table2[[#This Row],[Current Upsell $ ]]=0,"",Table2[[#This Row],[Current Upsell $ ]]&gt;=400,"High",Table2[[#This Row],[Current Upsell $ ]]&gt;=100,"Medium", Table2[[#This Row],[Current Upsell $ ]]&lt;100,"Low")</f>
        <v>Medium</v>
      </c>
      <c r="K2047" t="str">
        <f>IF(Table2[[#This Row],[Current Upsell $ ]]&gt;0,_xlfn.CONCAT(Table2[[#This Row],[Subscription Type]]," ",Table2[[#This Row],[Upsell Priority]]," ",TEXT(Table2[[#This Row],[Current Upsell $ ]],"$#,#"))," ")</f>
        <v>Basic Medium $180</v>
      </c>
    </row>
    <row r="2048" spans="1:11" x14ac:dyDescent="0.2">
      <c r="A2048">
        <v>100336</v>
      </c>
      <c r="B2048" t="s">
        <v>3</v>
      </c>
      <c r="C2048">
        <v>0</v>
      </c>
      <c r="D2048">
        <v>20</v>
      </c>
      <c r="E2048">
        <f>IF((Table2[[#This Row],[Number of Users]]-Table2[[#This Row],[Licenses Bought]]) &gt; 0,(Table2[[#This Row],[Number of Users]]-Table2[[#This Row],[Licenses Bought]]),0)</f>
        <v>20</v>
      </c>
      <c r="F2048" s="1">
        <v>44348</v>
      </c>
      <c r="G2048">
        <v>0</v>
      </c>
      <c r="H2048" s="4">
        <v>10</v>
      </c>
      <c r="I2048">
        <f xml:space="preserve"> IF(Table2[[#This Row],[Sales Month]]=MAX(Table2[Sales Month]),Table2[[#This Row],[Upsell $ Per Non-Paying User]]*Table2[[#This Row],[Non-Paying Users]],0)</f>
        <v>200</v>
      </c>
      <c r="J2048" s="7" t="str" cm="1">
        <f t="array" ref="J2048">_xlfn.IFS(Table2[[#This Row],[Current Upsell $ ]]=0,"",Table2[[#This Row],[Current Upsell $ ]]&gt;=400,"High",Table2[[#This Row],[Current Upsell $ ]]&gt;=100,"Medium", Table2[[#This Row],[Current Upsell $ ]]&lt;100,"Low")</f>
        <v>Medium</v>
      </c>
      <c r="K2048" t="str">
        <f>IF(Table2[[#This Row],[Current Upsell $ ]]&gt;0,_xlfn.CONCAT(Table2[[#This Row],[Subscription Type]]," ",Table2[[#This Row],[Upsell Priority]]," ",TEXT(Table2[[#This Row],[Current Upsell $ ]],"$#,#"))," ")</f>
        <v>Basic Medium $200</v>
      </c>
    </row>
    <row r="2049" spans="1:11" x14ac:dyDescent="0.2">
      <c r="A2049">
        <v>100339</v>
      </c>
      <c r="B2049" t="s">
        <v>3</v>
      </c>
      <c r="C2049">
        <v>0</v>
      </c>
      <c r="D2049">
        <v>20</v>
      </c>
      <c r="E2049">
        <f>IF((Table2[[#This Row],[Number of Users]]-Table2[[#This Row],[Licenses Bought]]) &gt; 0,(Table2[[#This Row],[Number of Users]]-Table2[[#This Row],[Licenses Bought]]),0)</f>
        <v>20</v>
      </c>
      <c r="F2049" s="1">
        <v>44348</v>
      </c>
      <c r="G2049">
        <v>0</v>
      </c>
      <c r="H2049" s="4">
        <v>10</v>
      </c>
      <c r="I2049">
        <f xml:space="preserve"> IF(Table2[[#This Row],[Sales Month]]=MAX(Table2[Sales Month]),Table2[[#This Row],[Upsell $ Per Non-Paying User]]*Table2[[#This Row],[Non-Paying Users]],0)</f>
        <v>200</v>
      </c>
      <c r="J2049" s="7" t="str" cm="1">
        <f t="array" ref="J2049">_xlfn.IFS(Table2[[#This Row],[Current Upsell $ ]]=0,"",Table2[[#This Row],[Current Upsell $ ]]&gt;=400,"High",Table2[[#This Row],[Current Upsell $ ]]&gt;=100,"Medium", Table2[[#This Row],[Current Upsell $ ]]&lt;100,"Low")</f>
        <v>Medium</v>
      </c>
      <c r="K2049" t="str">
        <f>IF(Table2[[#This Row],[Current Upsell $ ]]&gt;0,_xlfn.CONCAT(Table2[[#This Row],[Subscription Type]]," ",Table2[[#This Row],[Upsell Priority]]," ",TEXT(Table2[[#This Row],[Current Upsell $ ]],"$#,#"))," ")</f>
        <v>Basic Medium $200</v>
      </c>
    </row>
    <row r="2050" spans="1:11" x14ac:dyDescent="0.2">
      <c r="A2050">
        <v>100341</v>
      </c>
      <c r="B2050" t="s">
        <v>3</v>
      </c>
      <c r="C2050">
        <v>0</v>
      </c>
      <c r="D2050">
        <v>20</v>
      </c>
      <c r="E2050">
        <f>IF((Table2[[#This Row],[Number of Users]]-Table2[[#This Row],[Licenses Bought]]) &gt; 0,(Table2[[#This Row],[Number of Users]]-Table2[[#This Row],[Licenses Bought]]),0)</f>
        <v>20</v>
      </c>
      <c r="F2050" s="1">
        <v>44348</v>
      </c>
      <c r="G2050">
        <v>0</v>
      </c>
      <c r="H2050" s="4">
        <v>10</v>
      </c>
      <c r="I2050">
        <f xml:space="preserve"> IF(Table2[[#This Row],[Sales Month]]=MAX(Table2[Sales Month]),Table2[[#This Row],[Upsell $ Per Non-Paying User]]*Table2[[#This Row],[Non-Paying Users]],0)</f>
        <v>200</v>
      </c>
      <c r="J2050" s="7" t="str" cm="1">
        <f t="array" ref="J2050">_xlfn.IFS(Table2[[#This Row],[Current Upsell $ ]]=0,"",Table2[[#This Row],[Current Upsell $ ]]&gt;=400,"High",Table2[[#This Row],[Current Upsell $ ]]&gt;=100,"Medium", Table2[[#This Row],[Current Upsell $ ]]&lt;100,"Low")</f>
        <v>Medium</v>
      </c>
      <c r="K2050" t="str">
        <f>IF(Table2[[#This Row],[Current Upsell $ ]]&gt;0,_xlfn.CONCAT(Table2[[#This Row],[Subscription Type]]," ",Table2[[#This Row],[Upsell Priority]]," ",TEXT(Table2[[#This Row],[Current Upsell $ ]],"$#,#"))," ")</f>
        <v>Basic Medium $200</v>
      </c>
    </row>
    <row r="2051" spans="1:11" x14ac:dyDescent="0.2">
      <c r="A2051">
        <v>100206</v>
      </c>
      <c r="B2051" t="s">
        <v>3</v>
      </c>
      <c r="C2051">
        <v>0</v>
      </c>
      <c r="D2051">
        <v>21</v>
      </c>
      <c r="E2051">
        <f>IF((Table2[[#This Row],[Number of Users]]-Table2[[#This Row],[Licenses Bought]]) &gt; 0,(Table2[[#This Row],[Number of Users]]-Table2[[#This Row],[Licenses Bought]]),0)</f>
        <v>21</v>
      </c>
      <c r="F2051" s="1">
        <v>44348</v>
      </c>
      <c r="G2051">
        <v>0</v>
      </c>
      <c r="H2051" s="4">
        <v>10</v>
      </c>
      <c r="I2051">
        <f xml:space="preserve"> IF(Table2[[#This Row],[Sales Month]]=MAX(Table2[Sales Month]),Table2[[#This Row],[Upsell $ Per Non-Paying User]]*Table2[[#This Row],[Non-Paying Users]],0)</f>
        <v>210</v>
      </c>
      <c r="J2051" s="7" t="str" cm="1">
        <f t="array" ref="J2051">_xlfn.IFS(Table2[[#This Row],[Current Upsell $ ]]=0,"",Table2[[#This Row],[Current Upsell $ ]]&gt;=400,"High",Table2[[#This Row],[Current Upsell $ ]]&gt;=100,"Medium", Table2[[#This Row],[Current Upsell $ ]]&lt;100,"Low")</f>
        <v>Medium</v>
      </c>
      <c r="K2051" t="str">
        <f>IF(Table2[[#This Row],[Current Upsell $ ]]&gt;0,_xlfn.CONCAT(Table2[[#This Row],[Subscription Type]]," ",Table2[[#This Row],[Upsell Priority]]," ",TEXT(Table2[[#This Row],[Current Upsell $ ]],"$#,#"))," ")</f>
        <v>Basic Medium $210</v>
      </c>
    </row>
    <row r="2052" spans="1:11" x14ac:dyDescent="0.2">
      <c r="A2052">
        <v>100280</v>
      </c>
      <c r="B2052" t="s">
        <v>3</v>
      </c>
      <c r="C2052">
        <v>0</v>
      </c>
      <c r="D2052">
        <v>21</v>
      </c>
      <c r="E2052">
        <f>IF((Table2[[#This Row],[Number of Users]]-Table2[[#This Row],[Licenses Bought]]) &gt; 0,(Table2[[#This Row],[Number of Users]]-Table2[[#This Row],[Licenses Bought]]),0)</f>
        <v>21</v>
      </c>
      <c r="F2052" s="1">
        <v>44348</v>
      </c>
      <c r="G2052">
        <v>0</v>
      </c>
      <c r="H2052" s="4">
        <v>10</v>
      </c>
      <c r="I2052">
        <f xml:space="preserve"> IF(Table2[[#This Row],[Sales Month]]=MAX(Table2[Sales Month]),Table2[[#This Row],[Upsell $ Per Non-Paying User]]*Table2[[#This Row],[Non-Paying Users]],0)</f>
        <v>210</v>
      </c>
      <c r="J2052" s="7" t="str" cm="1">
        <f t="array" ref="J2052">_xlfn.IFS(Table2[[#This Row],[Current Upsell $ ]]=0,"",Table2[[#This Row],[Current Upsell $ ]]&gt;=400,"High",Table2[[#This Row],[Current Upsell $ ]]&gt;=100,"Medium", Table2[[#This Row],[Current Upsell $ ]]&lt;100,"Low")</f>
        <v>Medium</v>
      </c>
      <c r="K2052" t="str">
        <f>IF(Table2[[#This Row],[Current Upsell $ ]]&gt;0,_xlfn.CONCAT(Table2[[#This Row],[Subscription Type]]," ",Table2[[#This Row],[Upsell Priority]]," ",TEXT(Table2[[#This Row],[Current Upsell $ ]],"$#,#"))," ")</f>
        <v>Basic Medium $210</v>
      </c>
    </row>
    <row r="2053" spans="1:11" x14ac:dyDescent="0.2">
      <c r="A2053">
        <v>100340</v>
      </c>
      <c r="B2053" t="s">
        <v>3</v>
      </c>
      <c r="C2053">
        <v>0</v>
      </c>
      <c r="D2053">
        <v>21</v>
      </c>
      <c r="E2053">
        <f>IF((Table2[[#This Row],[Number of Users]]-Table2[[#This Row],[Licenses Bought]]) &gt; 0,(Table2[[#This Row],[Number of Users]]-Table2[[#This Row],[Licenses Bought]]),0)</f>
        <v>21</v>
      </c>
      <c r="F2053" s="1">
        <v>44348</v>
      </c>
      <c r="G2053">
        <v>0</v>
      </c>
      <c r="H2053" s="4">
        <v>10</v>
      </c>
      <c r="I2053">
        <f xml:space="preserve"> IF(Table2[[#This Row],[Sales Month]]=MAX(Table2[Sales Month]),Table2[[#This Row],[Upsell $ Per Non-Paying User]]*Table2[[#This Row],[Non-Paying Users]],0)</f>
        <v>210</v>
      </c>
      <c r="J2053" s="7" t="str" cm="1">
        <f t="array" ref="J2053">_xlfn.IFS(Table2[[#This Row],[Current Upsell $ ]]=0,"",Table2[[#This Row],[Current Upsell $ ]]&gt;=400,"High",Table2[[#This Row],[Current Upsell $ ]]&gt;=100,"Medium", Table2[[#This Row],[Current Upsell $ ]]&lt;100,"Low")</f>
        <v>Medium</v>
      </c>
      <c r="K2053" t="str">
        <f>IF(Table2[[#This Row],[Current Upsell $ ]]&gt;0,_xlfn.CONCAT(Table2[[#This Row],[Subscription Type]]," ",Table2[[#This Row],[Upsell Priority]]," ",TEXT(Table2[[#This Row],[Current Upsell $ ]],"$#,#"))," ")</f>
        <v>Basic Medium $210</v>
      </c>
    </row>
    <row r="2054" spans="1:11" x14ac:dyDescent="0.2">
      <c r="A2054">
        <v>100342</v>
      </c>
      <c r="B2054" t="s">
        <v>3</v>
      </c>
      <c r="C2054">
        <v>0</v>
      </c>
      <c r="D2054">
        <v>21</v>
      </c>
      <c r="E2054">
        <f>IF((Table2[[#This Row],[Number of Users]]-Table2[[#This Row],[Licenses Bought]]) &gt; 0,(Table2[[#This Row],[Number of Users]]-Table2[[#This Row],[Licenses Bought]]),0)</f>
        <v>21</v>
      </c>
      <c r="F2054" s="1">
        <v>44348</v>
      </c>
      <c r="G2054">
        <v>0</v>
      </c>
      <c r="H2054" s="4">
        <v>10</v>
      </c>
      <c r="I2054">
        <f xml:space="preserve"> IF(Table2[[#This Row],[Sales Month]]=MAX(Table2[Sales Month]),Table2[[#This Row],[Upsell $ Per Non-Paying User]]*Table2[[#This Row],[Non-Paying Users]],0)</f>
        <v>210</v>
      </c>
      <c r="J2054" s="7" t="str" cm="1">
        <f t="array" ref="J2054">_xlfn.IFS(Table2[[#This Row],[Current Upsell $ ]]=0,"",Table2[[#This Row],[Current Upsell $ ]]&gt;=400,"High",Table2[[#This Row],[Current Upsell $ ]]&gt;=100,"Medium", Table2[[#This Row],[Current Upsell $ ]]&lt;100,"Low")</f>
        <v>Medium</v>
      </c>
      <c r="K2054" t="str">
        <f>IF(Table2[[#This Row],[Current Upsell $ ]]&gt;0,_xlfn.CONCAT(Table2[[#This Row],[Subscription Type]]," ",Table2[[#This Row],[Upsell Priority]]," ",TEXT(Table2[[#This Row],[Current Upsell $ ]],"$#,#"))," ")</f>
        <v>Basic Medium $210</v>
      </c>
    </row>
    <row r="2055" spans="1:11" x14ac:dyDescent="0.2">
      <c r="A2055">
        <v>100343</v>
      </c>
      <c r="B2055" t="s">
        <v>3</v>
      </c>
      <c r="C2055">
        <v>0</v>
      </c>
      <c r="D2055">
        <v>23</v>
      </c>
      <c r="E2055">
        <f>IF((Table2[[#This Row],[Number of Users]]-Table2[[#This Row],[Licenses Bought]]) &gt; 0,(Table2[[#This Row],[Number of Users]]-Table2[[#This Row],[Licenses Bought]]),0)</f>
        <v>23</v>
      </c>
      <c r="F2055" s="1">
        <v>44348</v>
      </c>
      <c r="G2055">
        <v>0</v>
      </c>
      <c r="H2055" s="4">
        <v>10</v>
      </c>
      <c r="I2055">
        <f xml:space="preserve"> IF(Table2[[#This Row],[Sales Month]]=MAX(Table2[Sales Month]),Table2[[#This Row],[Upsell $ Per Non-Paying User]]*Table2[[#This Row],[Non-Paying Users]],0)</f>
        <v>230</v>
      </c>
      <c r="J2055" s="7" t="str" cm="1">
        <f t="array" ref="J2055">_xlfn.IFS(Table2[[#This Row],[Current Upsell $ ]]=0,"",Table2[[#This Row],[Current Upsell $ ]]&gt;=400,"High",Table2[[#This Row],[Current Upsell $ ]]&gt;=100,"Medium", Table2[[#This Row],[Current Upsell $ ]]&lt;100,"Low")</f>
        <v>Medium</v>
      </c>
      <c r="K2055" t="str">
        <f>IF(Table2[[#This Row],[Current Upsell $ ]]&gt;0,_xlfn.CONCAT(Table2[[#This Row],[Subscription Type]]," ",Table2[[#This Row],[Upsell Priority]]," ",TEXT(Table2[[#This Row],[Current Upsell $ ]],"$#,#"))," ")</f>
        <v>Basic Medium $230</v>
      </c>
    </row>
    <row r="2056" spans="1:11" x14ac:dyDescent="0.2">
      <c r="A2056">
        <v>100337</v>
      </c>
      <c r="B2056" t="s">
        <v>3</v>
      </c>
      <c r="C2056">
        <v>0</v>
      </c>
      <c r="D2056">
        <v>26</v>
      </c>
      <c r="E2056">
        <f>IF((Table2[[#This Row],[Number of Users]]-Table2[[#This Row],[Licenses Bought]]) &gt; 0,(Table2[[#This Row],[Number of Users]]-Table2[[#This Row],[Licenses Bought]]),0)</f>
        <v>26</v>
      </c>
      <c r="F2056" s="1">
        <v>44348</v>
      </c>
      <c r="G2056">
        <v>0</v>
      </c>
      <c r="H2056" s="4">
        <v>10</v>
      </c>
      <c r="I2056">
        <f xml:space="preserve"> IF(Table2[[#This Row],[Sales Month]]=MAX(Table2[Sales Month]),Table2[[#This Row],[Upsell $ Per Non-Paying User]]*Table2[[#This Row],[Non-Paying Users]],0)</f>
        <v>260</v>
      </c>
      <c r="J2056" s="7" t="str" cm="1">
        <f t="array" ref="J2056">_xlfn.IFS(Table2[[#This Row],[Current Upsell $ ]]=0,"",Table2[[#This Row],[Current Upsell $ ]]&gt;=400,"High",Table2[[#This Row],[Current Upsell $ ]]&gt;=100,"Medium", Table2[[#This Row],[Current Upsell $ ]]&lt;100,"Low")</f>
        <v>Medium</v>
      </c>
      <c r="K2056" t="str">
        <f>IF(Table2[[#This Row],[Current Upsell $ ]]&gt;0,_xlfn.CONCAT(Table2[[#This Row],[Subscription Type]]," ",Table2[[#This Row],[Upsell Priority]]," ",TEXT(Table2[[#This Row],[Current Upsell $ ]],"$#,#"))," ")</f>
        <v>Basic Medium $260</v>
      </c>
    </row>
    <row r="2057" spans="1:11" x14ac:dyDescent="0.2">
      <c r="A2057">
        <v>100335</v>
      </c>
      <c r="B2057" t="s">
        <v>3</v>
      </c>
      <c r="C2057">
        <v>0</v>
      </c>
      <c r="D2057">
        <v>28</v>
      </c>
      <c r="E2057">
        <f>IF((Table2[[#This Row],[Number of Users]]-Table2[[#This Row],[Licenses Bought]]) &gt; 0,(Table2[[#This Row],[Number of Users]]-Table2[[#This Row],[Licenses Bought]]),0)</f>
        <v>28</v>
      </c>
      <c r="F2057" s="1">
        <v>44348</v>
      </c>
      <c r="G2057">
        <v>0</v>
      </c>
      <c r="H2057" s="4">
        <v>10</v>
      </c>
      <c r="I2057">
        <f xml:space="preserve"> IF(Table2[[#This Row],[Sales Month]]=MAX(Table2[Sales Month]),Table2[[#This Row],[Upsell $ Per Non-Paying User]]*Table2[[#This Row],[Non-Paying Users]],0)</f>
        <v>280</v>
      </c>
      <c r="J2057" s="7" t="str" cm="1">
        <f t="array" ref="J2057">_xlfn.IFS(Table2[[#This Row],[Current Upsell $ ]]=0,"",Table2[[#This Row],[Current Upsell $ ]]&gt;=400,"High",Table2[[#This Row],[Current Upsell $ ]]&gt;=100,"Medium", Table2[[#This Row],[Current Upsell $ ]]&lt;100,"Low")</f>
        <v>Medium</v>
      </c>
      <c r="K2057" t="str">
        <f>IF(Table2[[#This Row],[Current Upsell $ ]]&gt;0,_xlfn.CONCAT(Table2[[#This Row],[Subscription Type]]," ",Table2[[#This Row],[Upsell Priority]]," ",TEXT(Table2[[#This Row],[Current Upsell $ ]],"$#,#"))," ")</f>
        <v>Basic Medium $280</v>
      </c>
    </row>
    <row r="2058" spans="1:11" x14ac:dyDescent="0.2">
      <c r="A2058">
        <v>100338</v>
      </c>
      <c r="B2058" t="s">
        <v>3</v>
      </c>
      <c r="C2058">
        <v>0</v>
      </c>
      <c r="D2058">
        <v>32</v>
      </c>
      <c r="E2058">
        <f>IF((Table2[[#This Row],[Number of Users]]-Table2[[#This Row],[Licenses Bought]]) &gt; 0,(Table2[[#This Row],[Number of Users]]-Table2[[#This Row],[Licenses Bought]]),0)</f>
        <v>32</v>
      </c>
      <c r="F2058" s="1">
        <v>44348</v>
      </c>
      <c r="G2058">
        <v>0</v>
      </c>
      <c r="H2058" s="4">
        <v>10</v>
      </c>
      <c r="I2058">
        <f xml:space="preserve"> IF(Table2[[#This Row],[Sales Month]]=MAX(Table2[Sales Month]),Table2[[#This Row],[Upsell $ Per Non-Paying User]]*Table2[[#This Row],[Non-Paying Users]],0)</f>
        <v>320</v>
      </c>
      <c r="J2058" s="7" t="str" cm="1">
        <f t="array" ref="J2058">_xlfn.IFS(Table2[[#This Row],[Current Upsell $ ]]=0,"",Table2[[#This Row],[Current Upsell $ ]]&gt;=400,"High",Table2[[#This Row],[Current Upsell $ ]]&gt;=100,"Medium", Table2[[#This Row],[Current Upsell $ ]]&lt;100,"Low")</f>
        <v>Medium</v>
      </c>
      <c r="K2058" t="str">
        <f>IF(Table2[[#This Row],[Current Upsell $ ]]&gt;0,_xlfn.CONCAT(Table2[[#This Row],[Subscription Type]]," ",Table2[[#This Row],[Upsell Priority]]," ",TEXT(Table2[[#This Row],[Current Upsell $ ]],"$#,#"))," ")</f>
        <v>Basic Medium $320</v>
      </c>
    </row>
    <row r="2059" spans="1:11" x14ac:dyDescent="0.2">
      <c r="A2059">
        <v>100332</v>
      </c>
      <c r="B2059" t="s">
        <v>3</v>
      </c>
      <c r="C2059">
        <v>0</v>
      </c>
      <c r="D2059">
        <v>37</v>
      </c>
      <c r="E2059">
        <f>IF((Table2[[#This Row],[Number of Users]]-Table2[[#This Row],[Licenses Bought]]) &gt; 0,(Table2[[#This Row],[Number of Users]]-Table2[[#This Row],[Licenses Bought]]),0)</f>
        <v>37</v>
      </c>
      <c r="F2059" s="1">
        <v>44348</v>
      </c>
      <c r="G2059">
        <v>0</v>
      </c>
      <c r="H2059" s="4">
        <v>10</v>
      </c>
      <c r="I2059">
        <f xml:space="preserve"> IF(Table2[[#This Row],[Sales Month]]=MAX(Table2[Sales Month]),Table2[[#This Row],[Upsell $ Per Non-Paying User]]*Table2[[#This Row],[Non-Paying Users]],0)</f>
        <v>370</v>
      </c>
      <c r="J2059" s="7" t="str" cm="1">
        <f t="array" ref="J2059">_xlfn.IFS(Table2[[#This Row],[Current Upsell $ ]]=0,"",Table2[[#This Row],[Current Upsell $ ]]&gt;=400,"High",Table2[[#This Row],[Current Upsell $ ]]&gt;=100,"Medium", Table2[[#This Row],[Current Upsell $ ]]&lt;100,"Low")</f>
        <v>Medium</v>
      </c>
      <c r="K2059" t="str">
        <f>IF(Table2[[#This Row],[Current Upsell $ ]]&gt;0,_xlfn.CONCAT(Table2[[#This Row],[Subscription Type]]," ",Table2[[#This Row],[Upsell Priority]]," ",TEXT(Table2[[#This Row],[Current Upsell $ ]],"$#,#"))," ")</f>
        <v>Basic Medium $370</v>
      </c>
    </row>
    <row r="2060" spans="1:11" x14ac:dyDescent="0.2">
      <c r="A2060">
        <v>100334</v>
      </c>
      <c r="B2060" t="s">
        <v>3</v>
      </c>
      <c r="C2060">
        <v>0</v>
      </c>
      <c r="D2060">
        <v>37</v>
      </c>
      <c r="E2060">
        <f>IF((Table2[[#This Row],[Number of Users]]-Table2[[#This Row],[Licenses Bought]]) &gt; 0,(Table2[[#This Row],[Number of Users]]-Table2[[#This Row],[Licenses Bought]]),0)</f>
        <v>37</v>
      </c>
      <c r="F2060" s="1">
        <v>44348</v>
      </c>
      <c r="G2060">
        <v>0</v>
      </c>
      <c r="H2060" s="4">
        <v>10</v>
      </c>
      <c r="I2060">
        <f xml:space="preserve"> IF(Table2[[#This Row],[Sales Month]]=MAX(Table2[Sales Month]),Table2[[#This Row],[Upsell $ Per Non-Paying User]]*Table2[[#This Row],[Non-Paying Users]],0)</f>
        <v>370</v>
      </c>
      <c r="J2060" s="7" t="str" cm="1">
        <f t="array" ref="J2060">_xlfn.IFS(Table2[[#This Row],[Current Upsell $ ]]=0,"",Table2[[#This Row],[Current Upsell $ ]]&gt;=400,"High",Table2[[#This Row],[Current Upsell $ ]]&gt;=100,"Medium", Table2[[#This Row],[Current Upsell $ ]]&lt;100,"Low")</f>
        <v>Medium</v>
      </c>
      <c r="K2060" t="str">
        <f>IF(Table2[[#This Row],[Current Upsell $ ]]&gt;0,_xlfn.CONCAT(Table2[[#This Row],[Subscription Type]]," ",Table2[[#This Row],[Upsell Priority]]," ",TEXT(Table2[[#This Row],[Current Upsell $ ]],"$#,#"))," ")</f>
        <v>Basic Medium $370</v>
      </c>
    </row>
    <row r="2061" spans="1:11" x14ac:dyDescent="0.2">
      <c r="A2061">
        <v>100333</v>
      </c>
      <c r="B2061" t="s">
        <v>3</v>
      </c>
      <c r="C2061">
        <v>0</v>
      </c>
      <c r="D2061">
        <v>39</v>
      </c>
      <c r="E2061">
        <f>IF((Table2[[#This Row],[Number of Users]]-Table2[[#This Row],[Licenses Bought]]) &gt; 0,(Table2[[#This Row],[Number of Users]]-Table2[[#This Row],[Licenses Bought]]),0)</f>
        <v>39</v>
      </c>
      <c r="F2061" s="1">
        <v>44348</v>
      </c>
      <c r="G2061">
        <v>0</v>
      </c>
      <c r="H2061" s="4">
        <v>10</v>
      </c>
      <c r="I2061">
        <f xml:space="preserve"> IF(Table2[[#This Row],[Sales Month]]=MAX(Table2[Sales Month]),Table2[[#This Row],[Upsell $ Per Non-Paying User]]*Table2[[#This Row],[Non-Paying Users]],0)</f>
        <v>390</v>
      </c>
      <c r="J2061" s="7" t="str" cm="1">
        <f t="array" ref="J2061">_xlfn.IFS(Table2[[#This Row],[Current Upsell $ ]]=0,"",Table2[[#This Row],[Current Upsell $ ]]&gt;=400,"High",Table2[[#This Row],[Current Upsell $ ]]&gt;=100,"Medium", Table2[[#This Row],[Current Upsell $ ]]&lt;100,"Low")</f>
        <v>Medium</v>
      </c>
      <c r="K2061" t="str">
        <f>IF(Table2[[#This Row],[Current Upsell $ ]]&gt;0,_xlfn.CONCAT(Table2[[#This Row],[Subscription Type]]," ",Table2[[#This Row],[Upsell Priority]]," ",TEXT(Table2[[#This Row],[Current Upsell $ ]],"$#,#"))," ")</f>
        <v>Basic Medium $390</v>
      </c>
    </row>
    <row r="2062" spans="1:11" x14ac:dyDescent="0.2">
      <c r="A2062">
        <v>100060</v>
      </c>
      <c r="B2062" t="s">
        <v>1</v>
      </c>
      <c r="C2062">
        <v>31</v>
      </c>
      <c r="D2062">
        <v>48</v>
      </c>
      <c r="E2062">
        <f>IF((Table2[[#This Row],[Number of Users]]-Table2[[#This Row],[Licenses Bought]]) &gt; 0,(Table2[[#This Row],[Number of Users]]-Table2[[#This Row],[Licenses Bought]]),0)</f>
        <v>17</v>
      </c>
      <c r="F2062" s="1">
        <v>44348</v>
      </c>
      <c r="G2062">
        <v>775</v>
      </c>
      <c r="H2062" s="4">
        <v>25</v>
      </c>
      <c r="I2062">
        <f xml:space="preserve"> IF(Table2[[#This Row],[Sales Month]]=MAX(Table2[Sales Month]),Table2[[#This Row],[Upsell $ Per Non-Paying User]]*Table2[[#This Row],[Non-Paying Users]],0)</f>
        <v>425</v>
      </c>
      <c r="J2062" s="7" t="str" cm="1">
        <f t="array" ref="J2062">_xlfn.IFS(Table2[[#This Row],[Current Upsell $ ]]=0,"",Table2[[#This Row],[Current Upsell $ ]]&gt;=400,"High",Table2[[#This Row],[Current Upsell $ ]]&gt;=100,"Medium", Table2[[#This Row],[Current Upsell $ ]]&lt;100,"Low")</f>
        <v>High</v>
      </c>
      <c r="K2062" t="str">
        <f>IF(Table2[[#This Row],[Current Upsell $ ]]&gt;0,_xlfn.CONCAT(Table2[[#This Row],[Subscription Type]]," ",Table2[[#This Row],[Upsell Priority]]," ",TEXT(Table2[[#This Row],[Current Upsell $ ]],"$#,#"))," ")</f>
        <v>Business High $425</v>
      </c>
    </row>
    <row r="2063" spans="1:11" x14ac:dyDescent="0.2">
      <c r="A2063">
        <v>100113</v>
      </c>
      <c r="B2063" t="s">
        <v>1</v>
      </c>
      <c r="C2063">
        <v>45</v>
      </c>
      <c r="D2063">
        <v>63</v>
      </c>
      <c r="E2063">
        <f>IF((Table2[[#This Row],[Number of Users]]-Table2[[#This Row],[Licenses Bought]]) &gt; 0,(Table2[[#This Row],[Number of Users]]-Table2[[#This Row],[Licenses Bought]]),0)</f>
        <v>18</v>
      </c>
      <c r="F2063" s="1">
        <v>44348</v>
      </c>
      <c r="G2063">
        <v>1125</v>
      </c>
      <c r="H2063" s="4">
        <v>25</v>
      </c>
      <c r="I2063">
        <f xml:space="preserve"> IF(Table2[[#This Row],[Sales Month]]=MAX(Table2[Sales Month]),Table2[[#This Row],[Upsell $ Per Non-Paying User]]*Table2[[#This Row],[Non-Paying Users]],0)</f>
        <v>450</v>
      </c>
      <c r="J2063" s="7" t="str" cm="1">
        <f t="array" ref="J2063">_xlfn.IFS(Table2[[#This Row],[Current Upsell $ ]]=0,"",Table2[[#This Row],[Current Upsell $ ]]&gt;=400,"High",Table2[[#This Row],[Current Upsell $ ]]&gt;=100,"Medium", Table2[[#This Row],[Current Upsell $ ]]&lt;100,"Low")</f>
        <v>High</v>
      </c>
      <c r="K2063" t="str">
        <f>IF(Table2[[#This Row],[Current Upsell $ ]]&gt;0,_xlfn.CONCAT(Table2[[#This Row],[Subscription Type]]," ",Table2[[#This Row],[Upsell Priority]]," ",TEXT(Table2[[#This Row],[Current Upsell $ ]],"$#,#"))," ")</f>
        <v>Business High $450</v>
      </c>
    </row>
    <row r="2064" spans="1:11" x14ac:dyDescent="0.2">
      <c r="A2064">
        <v>100117</v>
      </c>
      <c r="B2064" t="s">
        <v>1</v>
      </c>
      <c r="C2064">
        <v>31</v>
      </c>
      <c r="D2064">
        <v>50</v>
      </c>
      <c r="E2064">
        <f>IF((Table2[[#This Row],[Number of Users]]-Table2[[#This Row],[Licenses Bought]]) &gt; 0,(Table2[[#This Row],[Number of Users]]-Table2[[#This Row],[Licenses Bought]]),0)</f>
        <v>19</v>
      </c>
      <c r="F2064" s="1">
        <v>44348</v>
      </c>
      <c r="G2064">
        <v>775</v>
      </c>
      <c r="H2064" s="4">
        <v>25</v>
      </c>
      <c r="I2064">
        <f xml:space="preserve"> IF(Table2[[#This Row],[Sales Month]]=MAX(Table2[Sales Month]),Table2[[#This Row],[Upsell $ Per Non-Paying User]]*Table2[[#This Row],[Non-Paying Users]],0)</f>
        <v>475</v>
      </c>
      <c r="J2064" s="7" t="str" cm="1">
        <f t="array" ref="J2064">_xlfn.IFS(Table2[[#This Row],[Current Upsell $ ]]=0,"",Table2[[#This Row],[Current Upsell $ ]]&gt;=400,"High",Table2[[#This Row],[Current Upsell $ ]]&gt;=100,"Medium", Table2[[#This Row],[Current Upsell $ ]]&lt;100,"Low")</f>
        <v>High</v>
      </c>
      <c r="K2064" t="str">
        <f>IF(Table2[[#This Row],[Current Upsell $ ]]&gt;0,_xlfn.CONCAT(Table2[[#This Row],[Subscription Type]]," ",Table2[[#This Row],[Upsell Priority]]," ",TEXT(Table2[[#This Row],[Current Upsell $ ]],"$#,#"))," ")</f>
        <v>Business High $475</v>
      </c>
    </row>
    <row r="2065" spans="1:11" x14ac:dyDescent="0.2">
      <c r="A2065">
        <v>100272</v>
      </c>
      <c r="B2065" t="s">
        <v>1</v>
      </c>
      <c r="C2065">
        <v>24</v>
      </c>
      <c r="D2065">
        <v>45</v>
      </c>
      <c r="E2065">
        <f>IF((Table2[[#This Row],[Number of Users]]-Table2[[#This Row],[Licenses Bought]]) &gt; 0,(Table2[[#This Row],[Number of Users]]-Table2[[#This Row],[Licenses Bought]]),0)</f>
        <v>21</v>
      </c>
      <c r="F2065" s="1">
        <v>44348</v>
      </c>
      <c r="G2065">
        <v>600</v>
      </c>
      <c r="H2065" s="4">
        <v>25</v>
      </c>
      <c r="I2065">
        <f xml:space="preserve"> IF(Table2[[#This Row],[Sales Month]]=MAX(Table2[Sales Month]),Table2[[#This Row],[Upsell $ Per Non-Paying User]]*Table2[[#This Row],[Non-Paying Users]],0)</f>
        <v>525</v>
      </c>
      <c r="J2065" s="7" t="str" cm="1">
        <f t="array" ref="J2065">_xlfn.IFS(Table2[[#This Row],[Current Upsell $ ]]=0,"",Table2[[#This Row],[Current Upsell $ ]]&gt;=400,"High",Table2[[#This Row],[Current Upsell $ ]]&gt;=100,"Medium", Table2[[#This Row],[Current Upsell $ ]]&lt;100,"Low")</f>
        <v>High</v>
      </c>
      <c r="K2065" t="str">
        <f>IF(Table2[[#This Row],[Current Upsell $ ]]&gt;0,_xlfn.CONCAT(Table2[[#This Row],[Subscription Type]]," ",Table2[[#This Row],[Upsell Priority]]," ",TEXT(Table2[[#This Row],[Current Upsell $ ]],"$#,#"))," ")</f>
        <v>Business High $525</v>
      </c>
    </row>
    <row r="2066" spans="1:11" x14ac:dyDescent="0.2">
      <c r="A2066">
        <v>100017</v>
      </c>
      <c r="B2066" t="s">
        <v>1</v>
      </c>
      <c r="C2066">
        <v>68</v>
      </c>
      <c r="D2066">
        <v>92</v>
      </c>
      <c r="E2066">
        <f>IF((Table2[[#This Row],[Number of Users]]-Table2[[#This Row],[Licenses Bought]]) &gt; 0,(Table2[[#This Row],[Number of Users]]-Table2[[#This Row],[Licenses Bought]]),0)</f>
        <v>24</v>
      </c>
      <c r="F2066" s="1">
        <v>44348</v>
      </c>
      <c r="G2066">
        <v>1700</v>
      </c>
      <c r="H2066" s="4">
        <v>25</v>
      </c>
      <c r="I2066">
        <f xml:space="preserve"> IF(Table2[[#This Row],[Sales Month]]=MAX(Table2[Sales Month]),Table2[[#This Row],[Upsell $ Per Non-Paying User]]*Table2[[#This Row],[Non-Paying Users]],0)</f>
        <v>600</v>
      </c>
      <c r="J2066" s="7" t="str" cm="1">
        <f t="array" ref="J2066">_xlfn.IFS(Table2[[#This Row],[Current Upsell $ ]]=0,"",Table2[[#This Row],[Current Upsell $ ]]&gt;=400,"High",Table2[[#This Row],[Current Upsell $ ]]&gt;=100,"Medium", Table2[[#This Row],[Current Upsell $ ]]&lt;100,"Low")</f>
        <v>High</v>
      </c>
      <c r="K2066" t="str">
        <f>IF(Table2[[#This Row],[Current Upsell $ ]]&gt;0,_xlfn.CONCAT(Table2[[#This Row],[Subscription Type]]," ",Table2[[#This Row],[Upsell Priority]]," ",TEXT(Table2[[#This Row],[Current Upsell $ ]],"$#,#"))," ")</f>
        <v>Business High $600</v>
      </c>
    </row>
    <row r="2067" spans="1:11" x14ac:dyDescent="0.2">
      <c r="A2067">
        <v>100245</v>
      </c>
      <c r="B2067" t="s">
        <v>1</v>
      </c>
      <c r="C2067">
        <v>35</v>
      </c>
      <c r="D2067">
        <v>64</v>
      </c>
      <c r="E2067">
        <f>IF((Table2[[#This Row],[Number of Users]]-Table2[[#This Row],[Licenses Bought]]) &gt; 0,(Table2[[#This Row],[Number of Users]]-Table2[[#This Row],[Licenses Bought]]),0)</f>
        <v>29</v>
      </c>
      <c r="F2067" s="1">
        <v>44348</v>
      </c>
      <c r="G2067">
        <v>875</v>
      </c>
      <c r="H2067" s="4">
        <v>25</v>
      </c>
      <c r="I2067">
        <f xml:space="preserve"> IF(Table2[[#This Row],[Sales Month]]=MAX(Table2[Sales Month]),Table2[[#This Row],[Upsell $ Per Non-Paying User]]*Table2[[#This Row],[Non-Paying Users]],0)</f>
        <v>725</v>
      </c>
      <c r="J2067" s="7" t="str" cm="1">
        <f t="array" ref="J2067">_xlfn.IFS(Table2[[#This Row],[Current Upsell $ ]]=0,"",Table2[[#This Row],[Current Upsell $ ]]&gt;=400,"High",Table2[[#This Row],[Current Upsell $ ]]&gt;=100,"Medium", Table2[[#This Row],[Current Upsell $ ]]&lt;100,"Low")</f>
        <v>High</v>
      </c>
      <c r="K2067" t="str">
        <f>IF(Table2[[#This Row],[Current Upsell $ ]]&gt;0,_xlfn.CONCAT(Table2[[#This Row],[Subscription Type]]," ",Table2[[#This Row],[Upsell Priority]]," ",TEXT(Table2[[#This Row],[Current Upsell $ ]],"$#,#"))," ")</f>
        <v>Business High $725</v>
      </c>
    </row>
    <row r="2068" spans="1:11" x14ac:dyDescent="0.2">
      <c r="A2068">
        <v>100009</v>
      </c>
      <c r="B2068" t="s">
        <v>1</v>
      </c>
      <c r="C2068">
        <v>52</v>
      </c>
      <c r="D2068">
        <v>53</v>
      </c>
      <c r="E2068">
        <f>IF((Table2[[#This Row],[Number of Users]]-Table2[[#This Row],[Licenses Bought]]) &gt; 0,(Table2[[#This Row],[Number of Users]]-Table2[[#This Row],[Licenses Bought]]),0)</f>
        <v>1</v>
      </c>
      <c r="F2068" s="1">
        <v>44348</v>
      </c>
      <c r="G2068">
        <v>1300</v>
      </c>
      <c r="H2068" s="4">
        <v>25</v>
      </c>
      <c r="I2068">
        <f xml:space="preserve"> IF(Table2[[#This Row],[Sales Month]]=MAX(Table2[Sales Month]),Table2[[#This Row],[Upsell $ Per Non-Paying User]]*Table2[[#This Row],[Non-Paying Users]],0)</f>
        <v>25</v>
      </c>
      <c r="J2068" s="7" t="str" cm="1">
        <f t="array" ref="J2068">_xlfn.IFS(Table2[[#This Row],[Current Upsell $ ]]=0,"",Table2[[#This Row],[Current Upsell $ ]]&gt;=400,"High",Table2[[#This Row],[Current Upsell $ ]]&gt;=100,"Medium", Table2[[#This Row],[Current Upsell $ ]]&lt;100,"Low")</f>
        <v>Low</v>
      </c>
      <c r="K2068" t="str">
        <f>IF(Table2[[#This Row],[Current Upsell $ ]]&gt;0,_xlfn.CONCAT(Table2[[#This Row],[Subscription Type]]," ",Table2[[#This Row],[Upsell Priority]]," ",TEXT(Table2[[#This Row],[Current Upsell $ ]],"$#,#"))," ")</f>
        <v>Business Low $25</v>
      </c>
    </row>
    <row r="2069" spans="1:11" x14ac:dyDescent="0.2">
      <c r="A2069">
        <v>100045</v>
      </c>
      <c r="B2069" t="s">
        <v>1</v>
      </c>
      <c r="C2069">
        <v>9</v>
      </c>
      <c r="D2069">
        <v>10</v>
      </c>
      <c r="E2069">
        <f>IF((Table2[[#This Row],[Number of Users]]-Table2[[#This Row],[Licenses Bought]]) &gt; 0,(Table2[[#This Row],[Number of Users]]-Table2[[#This Row],[Licenses Bought]]),0)</f>
        <v>1</v>
      </c>
      <c r="F2069" s="1">
        <v>44348</v>
      </c>
      <c r="G2069">
        <v>225</v>
      </c>
      <c r="H2069" s="4">
        <v>25</v>
      </c>
      <c r="I2069">
        <f xml:space="preserve"> IF(Table2[[#This Row],[Sales Month]]=MAX(Table2[Sales Month]),Table2[[#This Row],[Upsell $ Per Non-Paying User]]*Table2[[#This Row],[Non-Paying Users]],0)</f>
        <v>25</v>
      </c>
      <c r="J2069" s="7" t="str" cm="1">
        <f t="array" ref="J2069">_xlfn.IFS(Table2[[#This Row],[Current Upsell $ ]]=0,"",Table2[[#This Row],[Current Upsell $ ]]&gt;=400,"High",Table2[[#This Row],[Current Upsell $ ]]&gt;=100,"Medium", Table2[[#This Row],[Current Upsell $ ]]&lt;100,"Low")</f>
        <v>Low</v>
      </c>
      <c r="K2069" t="str">
        <f>IF(Table2[[#This Row],[Current Upsell $ ]]&gt;0,_xlfn.CONCAT(Table2[[#This Row],[Subscription Type]]," ",Table2[[#This Row],[Upsell Priority]]," ",TEXT(Table2[[#This Row],[Current Upsell $ ]],"$#,#"))," ")</f>
        <v>Business Low $25</v>
      </c>
    </row>
    <row r="2070" spans="1:11" x14ac:dyDescent="0.2">
      <c r="A2070">
        <v>100086</v>
      </c>
      <c r="B2070" t="s">
        <v>1</v>
      </c>
      <c r="C2070">
        <v>21</v>
      </c>
      <c r="D2070">
        <v>23</v>
      </c>
      <c r="E2070">
        <f>IF((Table2[[#This Row],[Number of Users]]-Table2[[#This Row],[Licenses Bought]]) &gt; 0,(Table2[[#This Row],[Number of Users]]-Table2[[#This Row],[Licenses Bought]]),0)</f>
        <v>2</v>
      </c>
      <c r="F2070" s="1">
        <v>44348</v>
      </c>
      <c r="G2070">
        <v>525</v>
      </c>
      <c r="H2070" s="4">
        <v>25</v>
      </c>
      <c r="I2070">
        <f xml:space="preserve"> IF(Table2[[#This Row],[Sales Month]]=MAX(Table2[Sales Month]),Table2[[#This Row],[Upsell $ Per Non-Paying User]]*Table2[[#This Row],[Non-Paying Users]],0)</f>
        <v>50</v>
      </c>
      <c r="J2070" s="7" t="str" cm="1">
        <f t="array" ref="J2070">_xlfn.IFS(Table2[[#This Row],[Current Upsell $ ]]=0,"",Table2[[#This Row],[Current Upsell $ ]]&gt;=400,"High",Table2[[#This Row],[Current Upsell $ ]]&gt;=100,"Medium", Table2[[#This Row],[Current Upsell $ ]]&lt;100,"Low")</f>
        <v>Low</v>
      </c>
      <c r="K2070" t="str">
        <f>IF(Table2[[#This Row],[Current Upsell $ ]]&gt;0,_xlfn.CONCAT(Table2[[#This Row],[Subscription Type]]," ",Table2[[#This Row],[Upsell Priority]]," ",TEXT(Table2[[#This Row],[Current Upsell $ ]],"$#,#"))," ")</f>
        <v>Business Low $50</v>
      </c>
    </row>
    <row r="2071" spans="1:11" x14ac:dyDescent="0.2">
      <c r="A2071">
        <v>100125</v>
      </c>
      <c r="B2071" t="s">
        <v>1</v>
      </c>
      <c r="C2071">
        <v>11</v>
      </c>
      <c r="D2071">
        <v>13</v>
      </c>
      <c r="E2071">
        <f>IF((Table2[[#This Row],[Number of Users]]-Table2[[#This Row],[Licenses Bought]]) &gt; 0,(Table2[[#This Row],[Number of Users]]-Table2[[#This Row],[Licenses Bought]]),0)</f>
        <v>2</v>
      </c>
      <c r="F2071" s="1">
        <v>44348</v>
      </c>
      <c r="G2071">
        <v>275</v>
      </c>
      <c r="H2071" s="4">
        <v>25</v>
      </c>
      <c r="I2071">
        <f xml:space="preserve"> IF(Table2[[#This Row],[Sales Month]]=MAX(Table2[Sales Month]),Table2[[#This Row],[Upsell $ Per Non-Paying User]]*Table2[[#This Row],[Non-Paying Users]],0)</f>
        <v>50</v>
      </c>
      <c r="J2071" s="7" t="str" cm="1">
        <f t="array" ref="J2071">_xlfn.IFS(Table2[[#This Row],[Current Upsell $ ]]=0,"",Table2[[#This Row],[Current Upsell $ ]]&gt;=400,"High",Table2[[#This Row],[Current Upsell $ ]]&gt;=100,"Medium", Table2[[#This Row],[Current Upsell $ ]]&lt;100,"Low")</f>
        <v>Low</v>
      </c>
      <c r="K2071" t="str">
        <f>IF(Table2[[#This Row],[Current Upsell $ ]]&gt;0,_xlfn.CONCAT(Table2[[#This Row],[Subscription Type]]," ",Table2[[#This Row],[Upsell Priority]]," ",TEXT(Table2[[#This Row],[Current Upsell $ ]],"$#,#"))," ")</f>
        <v>Business Low $50</v>
      </c>
    </row>
    <row r="2072" spans="1:11" x14ac:dyDescent="0.2">
      <c r="A2072">
        <v>100208</v>
      </c>
      <c r="B2072" t="s">
        <v>1</v>
      </c>
      <c r="C2072">
        <v>10</v>
      </c>
      <c r="D2072">
        <v>12</v>
      </c>
      <c r="E2072">
        <f>IF((Table2[[#This Row],[Number of Users]]-Table2[[#This Row],[Licenses Bought]]) &gt; 0,(Table2[[#This Row],[Number of Users]]-Table2[[#This Row],[Licenses Bought]]),0)</f>
        <v>2</v>
      </c>
      <c r="F2072" s="1">
        <v>44348</v>
      </c>
      <c r="G2072">
        <v>250</v>
      </c>
      <c r="H2072" s="4">
        <v>25</v>
      </c>
      <c r="I2072">
        <f xml:space="preserve"> IF(Table2[[#This Row],[Sales Month]]=MAX(Table2[Sales Month]),Table2[[#This Row],[Upsell $ Per Non-Paying User]]*Table2[[#This Row],[Non-Paying Users]],0)</f>
        <v>50</v>
      </c>
      <c r="J2072" s="7" t="str" cm="1">
        <f t="array" ref="J2072">_xlfn.IFS(Table2[[#This Row],[Current Upsell $ ]]=0,"",Table2[[#This Row],[Current Upsell $ ]]&gt;=400,"High",Table2[[#This Row],[Current Upsell $ ]]&gt;=100,"Medium", Table2[[#This Row],[Current Upsell $ ]]&lt;100,"Low")</f>
        <v>Low</v>
      </c>
      <c r="K2072" t="str">
        <f>IF(Table2[[#This Row],[Current Upsell $ ]]&gt;0,_xlfn.CONCAT(Table2[[#This Row],[Subscription Type]]," ",Table2[[#This Row],[Upsell Priority]]," ",TEXT(Table2[[#This Row],[Current Upsell $ ]],"$#,#"))," ")</f>
        <v>Business Low $50</v>
      </c>
    </row>
    <row r="2073" spans="1:11" x14ac:dyDescent="0.2">
      <c r="A2073">
        <v>100258</v>
      </c>
      <c r="B2073" t="s">
        <v>1</v>
      </c>
      <c r="C2073">
        <v>7</v>
      </c>
      <c r="D2073">
        <v>9</v>
      </c>
      <c r="E2073">
        <f>IF((Table2[[#This Row],[Number of Users]]-Table2[[#This Row],[Licenses Bought]]) &gt; 0,(Table2[[#This Row],[Number of Users]]-Table2[[#This Row],[Licenses Bought]]),0)</f>
        <v>2</v>
      </c>
      <c r="F2073" s="1">
        <v>44348</v>
      </c>
      <c r="G2073">
        <v>175</v>
      </c>
      <c r="H2073" s="4">
        <v>25</v>
      </c>
      <c r="I2073">
        <f xml:space="preserve"> IF(Table2[[#This Row],[Sales Month]]=MAX(Table2[Sales Month]),Table2[[#This Row],[Upsell $ Per Non-Paying User]]*Table2[[#This Row],[Non-Paying Users]],0)</f>
        <v>50</v>
      </c>
      <c r="J2073" s="7" t="str" cm="1">
        <f t="array" ref="J2073">_xlfn.IFS(Table2[[#This Row],[Current Upsell $ ]]=0,"",Table2[[#This Row],[Current Upsell $ ]]&gt;=400,"High",Table2[[#This Row],[Current Upsell $ ]]&gt;=100,"Medium", Table2[[#This Row],[Current Upsell $ ]]&lt;100,"Low")</f>
        <v>Low</v>
      </c>
      <c r="K2073" t="str">
        <f>IF(Table2[[#This Row],[Current Upsell $ ]]&gt;0,_xlfn.CONCAT(Table2[[#This Row],[Subscription Type]]," ",Table2[[#This Row],[Upsell Priority]]," ",TEXT(Table2[[#This Row],[Current Upsell $ ]],"$#,#"))," ")</f>
        <v>Business Low $50</v>
      </c>
    </row>
    <row r="2074" spans="1:11" x14ac:dyDescent="0.2">
      <c r="A2074">
        <v>100027</v>
      </c>
      <c r="B2074" t="s">
        <v>1</v>
      </c>
      <c r="C2074">
        <v>26</v>
      </c>
      <c r="D2074">
        <v>29</v>
      </c>
      <c r="E2074">
        <f>IF((Table2[[#This Row],[Number of Users]]-Table2[[#This Row],[Licenses Bought]]) &gt; 0,(Table2[[#This Row],[Number of Users]]-Table2[[#This Row],[Licenses Bought]]),0)</f>
        <v>3</v>
      </c>
      <c r="F2074" s="1">
        <v>44348</v>
      </c>
      <c r="G2074">
        <v>650</v>
      </c>
      <c r="H2074" s="4">
        <v>25</v>
      </c>
      <c r="I2074">
        <f xml:space="preserve"> IF(Table2[[#This Row],[Sales Month]]=MAX(Table2[Sales Month]),Table2[[#This Row],[Upsell $ Per Non-Paying User]]*Table2[[#This Row],[Non-Paying Users]],0)</f>
        <v>75</v>
      </c>
      <c r="J2074" s="7" t="str" cm="1">
        <f t="array" ref="J2074">_xlfn.IFS(Table2[[#This Row],[Current Upsell $ ]]=0,"",Table2[[#This Row],[Current Upsell $ ]]&gt;=400,"High",Table2[[#This Row],[Current Upsell $ ]]&gt;=100,"Medium", Table2[[#This Row],[Current Upsell $ ]]&lt;100,"Low")</f>
        <v>Low</v>
      </c>
      <c r="K2074" t="str">
        <f>IF(Table2[[#This Row],[Current Upsell $ ]]&gt;0,_xlfn.CONCAT(Table2[[#This Row],[Subscription Type]]," ",Table2[[#This Row],[Upsell Priority]]," ",TEXT(Table2[[#This Row],[Current Upsell $ ]],"$#,#"))," ")</f>
        <v>Business Low $75</v>
      </c>
    </row>
    <row r="2075" spans="1:11" x14ac:dyDescent="0.2">
      <c r="A2075">
        <v>100011</v>
      </c>
      <c r="B2075" t="s">
        <v>1</v>
      </c>
      <c r="C2075">
        <v>37</v>
      </c>
      <c r="D2075">
        <v>41</v>
      </c>
      <c r="E2075">
        <f>IF((Table2[[#This Row],[Number of Users]]-Table2[[#This Row],[Licenses Bought]]) &gt; 0,(Table2[[#This Row],[Number of Users]]-Table2[[#This Row],[Licenses Bought]]),0)</f>
        <v>4</v>
      </c>
      <c r="F2075" s="1">
        <v>44348</v>
      </c>
      <c r="G2075">
        <v>925</v>
      </c>
      <c r="H2075" s="4">
        <v>25</v>
      </c>
      <c r="I2075">
        <f xml:space="preserve"> IF(Table2[[#This Row],[Sales Month]]=MAX(Table2[Sales Month]),Table2[[#This Row],[Upsell $ Per Non-Paying User]]*Table2[[#This Row],[Non-Paying Users]],0)</f>
        <v>100</v>
      </c>
      <c r="J2075" s="7" t="str" cm="1">
        <f t="array" ref="J2075">_xlfn.IFS(Table2[[#This Row],[Current Upsell $ ]]=0,"",Table2[[#This Row],[Current Upsell $ ]]&gt;=400,"High",Table2[[#This Row],[Current Upsell $ ]]&gt;=100,"Medium", Table2[[#This Row],[Current Upsell $ ]]&lt;100,"Low")</f>
        <v>Medium</v>
      </c>
      <c r="K2075" t="str">
        <f>IF(Table2[[#This Row],[Current Upsell $ ]]&gt;0,_xlfn.CONCAT(Table2[[#This Row],[Subscription Type]]," ",Table2[[#This Row],[Upsell Priority]]," ",TEXT(Table2[[#This Row],[Current Upsell $ ]],"$#,#"))," ")</f>
        <v>Business Medium $100</v>
      </c>
    </row>
    <row r="2076" spans="1:11" x14ac:dyDescent="0.2">
      <c r="A2076">
        <v>100172</v>
      </c>
      <c r="B2076" t="s">
        <v>1</v>
      </c>
      <c r="C2076">
        <v>9</v>
      </c>
      <c r="D2076">
        <v>13</v>
      </c>
      <c r="E2076">
        <f>IF((Table2[[#This Row],[Number of Users]]-Table2[[#This Row],[Licenses Bought]]) &gt; 0,(Table2[[#This Row],[Number of Users]]-Table2[[#This Row],[Licenses Bought]]),0)</f>
        <v>4</v>
      </c>
      <c r="F2076" s="1">
        <v>44348</v>
      </c>
      <c r="G2076">
        <v>225</v>
      </c>
      <c r="H2076" s="4">
        <v>25</v>
      </c>
      <c r="I2076">
        <f xml:space="preserve"> IF(Table2[[#This Row],[Sales Month]]=MAX(Table2[Sales Month]),Table2[[#This Row],[Upsell $ Per Non-Paying User]]*Table2[[#This Row],[Non-Paying Users]],0)</f>
        <v>100</v>
      </c>
      <c r="J2076" s="7" t="str" cm="1">
        <f t="array" ref="J2076">_xlfn.IFS(Table2[[#This Row],[Current Upsell $ ]]=0,"",Table2[[#This Row],[Current Upsell $ ]]&gt;=400,"High",Table2[[#This Row],[Current Upsell $ ]]&gt;=100,"Medium", Table2[[#This Row],[Current Upsell $ ]]&lt;100,"Low")</f>
        <v>Medium</v>
      </c>
      <c r="K2076" t="str">
        <f>IF(Table2[[#This Row],[Current Upsell $ ]]&gt;0,_xlfn.CONCAT(Table2[[#This Row],[Subscription Type]]," ",Table2[[#This Row],[Upsell Priority]]," ",TEXT(Table2[[#This Row],[Current Upsell $ ]],"$#,#"))," ")</f>
        <v>Business Medium $100</v>
      </c>
    </row>
    <row r="2077" spans="1:11" x14ac:dyDescent="0.2">
      <c r="A2077">
        <v>100204</v>
      </c>
      <c r="B2077" t="s">
        <v>1</v>
      </c>
      <c r="C2077">
        <v>18</v>
      </c>
      <c r="D2077">
        <v>22</v>
      </c>
      <c r="E2077">
        <f>IF((Table2[[#This Row],[Number of Users]]-Table2[[#This Row],[Licenses Bought]]) &gt; 0,(Table2[[#This Row],[Number of Users]]-Table2[[#This Row],[Licenses Bought]]),0)</f>
        <v>4</v>
      </c>
      <c r="F2077" s="1">
        <v>44348</v>
      </c>
      <c r="G2077">
        <v>450</v>
      </c>
      <c r="H2077" s="4">
        <v>25</v>
      </c>
      <c r="I2077">
        <f xml:space="preserve"> IF(Table2[[#This Row],[Sales Month]]=MAX(Table2[Sales Month]),Table2[[#This Row],[Upsell $ Per Non-Paying User]]*Table2[[#This Row],[Non-Paying Users]],0)</f>
        <v>100</v>
      </c>
      <c r="J2077" s="7" t="str" cm="1">
        <f t="array" ref="J2077">_xlfn.IFS(Table2[[#This Row],[Current Upsell $ ]]=0,"",Table2[[#This Row],[Current Upsell $ ]]&gt;=400,"High",Table2[[#This Row],[Current Upsell $ ]]&gt;=100,"Medium", Table2[[#This Row],[Current Upsell $ ]]&lt;100,"Low")</f>
        <v>Medium</v>
      </c>
      <c r="K2077" t="str">
        <f>IF(Table2[[#This Row],[Current Upsell $ ]]&gt;0,_xlfn.CONCAT(Table2[[#This Row],[Subscription Type]]," ",Table2[[#This Row],[Upsell Priority]]," ",TEXT(Table2[[#This Row],[Current Upsell $ ]],"$#,#"))," ")</f>
        <v>Business Medium $100</v>
      </c>
    </row>
    <row r="2078" spans="1:11" x14ac:dyDescent="0.2">
      <c r="A2078">
        <v>100287</v>
      </c>
      <c r="B2078" t="s">
        <v>1</v>
      </c>
      <c r="C2078">
        <v>5</v>
      </c>
      <c r="D2078">
        <v>9</v>
      </c>
      <c r="E2078">
        <f>IF((Table2[[#This Row],[Number of Users]]-Table2[[#This Row],[Licenses Bought]]) &gt; 0,(Table2[[#This Row],[Number of Users]]-Table2[[#This Row],[Licenses Bought]]),0)</f>
        <v>4</v>
      </c>
      <c r="F2078" s="1">
        <v>44348</v>
      </c>
      <c r="G2078">
        <v>125</v>
      </c>
      <c r="H2078" s="4">
        <v>25</v>
      </c>
      <c r="I2078">
        <f xml:space="preserve"> IF(Table2[[#This Row],[Sales Month]]=MAX(Table2[Sales Month]),Table2[[#This Row],[Upsell $ Per Non-Paying User]]*Table2[[#This Row],[Non-Paying Users]],0)</f>
        <v>100</v>
      </c>
      <c r="J2078" s="7" t="str" cm="1">
        <f t="array" ref="J2078">_xlfn.IFS(Table2[[#This Row],[Current Upsell $ ]]=0,"",Table2[[#This Row],[Current Upsell $ ]]&gt;=400,"High",Table2[[#This Row],[Current Upsell $ ]]&gt;=100,"Medium", Table2[[#This Row],[Current Upsell $ ]]&lt;100,"Low")</f>
        <v>Medium</v>
      </c>
      <c r="K2078" t="str">
        <f>IF(Table2[[#This Row],[Current Upsell $ ]]&gt;0,_xlfn.CONCAT(Table2[[#This Row],[Subscription Type]]," ",Table2[[#This Row],[Upsell Priority]]," ",TEXT(Table2[[#This Row],[Current Upsell $ ]],"$#,#"))," ")</f>
        <v>Business Medium $100</v>
      </c>
    </row>
    <row r="2079" spans="1:11" x14ac:dyDescent="0.2">
      <c r="A2079">
        <v>100042</v>
      </c>
      <c r="B2079" t="s">
        <v>1</v>
      </c>
      <c r="C2079">
        <v>26</v>
      </c>
      <c r="D2079">
        <v>31</v>
      </c>
      <c r="E2079">
        <f>IF((Table2[[#This Row],[Number of Users]]-Table2[[#This Row],[Licenses Bought]]) &gt; 0,(Table2[[#This Row],[Number of Users]]-Table2[[#This Row],[Licenses Bought]]),0)</f>
        <v>5</v>
      </c>
      <c r="F2079" s="1">
        <v>44348</v>
      </c>
      <c r="G2079">
        <v>650</v>
      </c>
      <c r="H2079" s="4">
        <v>25</v>
      </c>
      <c r="I2079">
        <f xml:space="preserve"> IF(Table2[[#This Row],[Sales Month]]=MAX(Table2[Sales Month]),Table2[[#This Row],[Upsell $ Per Non-Paying User]]*Table2[[#This Row],[Non-Paying Users]],0)</f>
        <v>125</v>
      </c>
      <c r="J2079" s="7" t="str" cm="1">
        <f t="array" ref="J2079">_xlfn.IFS(Table2[[#This Row],[Current Upsell $ ]]=0,"",Table2[[#This Row],[Current Upsell $ ]]&gt;=400,"High",Table2[[#This Row],[Current Upsell $ ]]&gt;=100,"Medium", Table2[[#This Row],[Current Upsell $ ]]&lt;100,"Low")</f>
        <v>Medium</v>
      </c>
      <c r="K2079" t="str">
        <f>IF(Table2[[#This Row],[Current Upsell $ ]]&gt;0,_xlfn.CONCAT(Table2[[#This Row],[Subscription Type]]," ",Table2[[#This Row],[Upsell Priority]]," ",TEXT(Table2[[#This Row],[Current Upsell $ ]],"$#,#"))," ")</f>
        <v>Business Medium $125</v>
      </c>
    </row>
    <row r="2080" spans="1:11" x14ac:dyDescent="0.2">
      <c r="A2080">
        <v>100120</v>
      </c>
      <c r="B2080" t="s">
        <v>1</v>
      </c>
      <c r="C2080">
        <v>16</v>
      </c>
      <c r="D2080">
        <v>21</v>
      </c>
      <c r="E2080">
        <f>IF((Table2[[#This Row],[Number of Users]]-Table2[[#This Row],[Licenses Bought]]) &gt; 0,(Table2[[#This Row],[Number of Users]]-Table2[[#This Row],[Licenses Bought]]),0)</f>
        <v>5</v>
      </c>
      <c r="F2080" s="1">
        <v>44348</v>
      </c>
      <c r="G2080">
        <v>400</v>
      </c>
      <c r="H2080" s="4">
        <v>25</v>
      </c>
      <c r="I2080">
        <f xml:space="preserve"> IF(Table2[[#This Row],[Sales Month]]=MAX(Table2[Sales Month]),Table2[[#This Row],[Upsell $ Per Non-Paying User]]*Table2[[#This Row],[Non-Paying Users]],0)</f>
        <v>125</v>
      </c>
      <c r="J2080" s="7" t="str" cm="1">
        <f t="array" ref="J2080">_xlfn.IFS(Table2[[#This Row],[Current Upsell $ ]]=0,"",Table2[[#This Row],[Current Upsell $ ]]&gt;=400,"High",Table2[[#This Row],[Current Upsell $ ]]&gt;=100,"Medium", Table2[[#This Row],[Current Upsell $ ]]&lt;100,"Low")</f>
        <v>Medium</v>
      </c>
      <c r="K2080" t="str">
        <f>IF(Table2[[#This Row],[Current Upsell $ ]]&gt;0,_xlfn.CONCAT(Table2[[#This Row],[Subscription Type]]," ",Table2[[#This Row],[Upsell Priority]]," ",TEXT(Table2[[#This Row],[Current Upsell $ ]],"$#,#"))," ")</f>
        <v>Business Medium $125</v>
      </c>
    </row>
    <row r="2081" spans="1:11" x14ac:dyDescent="0.2">
      <c r="A2081">
        <v>100121</v>
      </c>
      <c r="B2081" t="s">
        <v>1</v>
      </c>
      <c r="C2081">
        <v>16</v>
      </c>
      <c r="D2081">
        <v>21</v>
      </c>
      <c r="E2081">
        <f>IF((Table2[[#This Row],[Number of Users]]-Table2[[#This Row],[Licenses Bought]]) &gt; 0,(Table2[[#This Row],[Number of Users]]-Table2[[#This Row],[Licenses Bought]]),0)</f>
        <v>5</v>
      </c>
      <c r="F2081" s="1">
        <v>44348</v>
      </c>
      <c r="G2081">
        <v>400</v>
      </c>
      <c r="H2081" s="4">
        <v>25</v>
      </c>
      <c r="I2081">
        <f xml:space="preserve"> IF(Table2[[#This Row],[Sales Month]]=MAX(Table2[Sales Month]),Table2[[#This Row],[Upsell $ Per Non-Paying User]]*Table2[[#This Row],[Non-Paying Users]],0)</f>
        <v>125</v>
      </c>
      <c r="J2081" s="7" t="str" cm="1">
        <f t="array" ref="J2081">_xlfn.IFS(Table2[[#This Row],[Current Upsell $ ]]=0,"",Table2[[#This Row],[Current Upsell $ ]]&gt;=400,"High",Table2[[#This Row],[Current Upsell $ ]]&gt;=100,"Medium", Table2[[#This Row],[Current Upsell $ ]]&lt;100,"Low")</f>
        <v>Medium</v>
      </c>
      <c r="K2081" t="str">
        <f>IF(Table2[[#This Row],[Current Upsell $ ]]&gt;0,_xlfn.CONCAT(Table2[[#This Row],[Subscription Type]]," ",Table2[[#This Row],[Upsell Priority]]," ",TEXT(Table2[[#This Row],[Current Upsell $ ]],"$#,#"))," ")</f>
        <v>Business Medium $125</v>
      </c>
    </row>
    <row r="2082" spans="1:11" x14ac:dyDescent="0.2">
      <c r="A2082">
        <v>100199</v>
      </c>
      <c r="B2082" t="s">
        <v>1</v>
      </c>
      <c r="C2082">
        <v>37</v>
      </c>
      <c r="D2082">
        <v>42</v>
      </c>
      <c r="E2082">
        <f>IF((Table2[[#This Row],[Number of Users]]-Table2[[#This Row],[Licenses Bought]]) &gt; 0,(Table2[[#This Row],[Number of Users]]-Table2[[#This Row],[Licenses Bought]]),0)</f>
        <v>5</v>
      </c>
      <c r="F2082" s="1">
        <v>44348</v>
      </c>
      <c r="G2082">
        <v>925</v>
      </c>
      <c r="H2082" s="4">
        <v>25</v>
      </c>
      <c r="I2082">
        <f xml:space="preserve"> IF(Table2[[#This Row],[Sales Month]]=MAX(Table2[Sales Month]),Table2[[#This Row],[Upsell $ Per Non-Paying User]]*Table2[[#This Row],[Non-Paying Users]],0)</f>
        <v>125</v>
      </c>
      <c r="J2082" s="7" t="str" cm="1">
        <f t="array" ref="J2082">_xlfn.IFS(Table2[[#This Row],[Current Upsell $ ]]=0,"",Table2[[#This Row],[Current Upsell $ ]]&gt;=400,"High",Table2[[#This Row],[Current Upsell $ ]]&gt;=100,"Medium", Table2[[#This Row],[Current Upsell $ ]]&lt;100,"Low")</f>
        <v>Medium</v>
      </c>
      <c r="K2082" t="str">
        <f>IF(Table2[[#This Row],[Current Upsell $ ]]&gt;0,_xlfn.CONCAT(Table2[[#This Row],[Subscription Type]]," ",Table2[[#This Row],[Upsell Priority]]," ",TEXT(Table2[[#This Row],[Current Upsell $ ]],"$#,#"))," ")</f>
        <v>Business Medium $125</v>
      </c>
    </row>
    <row r="2083" spans="1:11" x14ac:dyDescent="0.2">
      <c r="A2083">
        <v>100005</v>
      </c>
      <c r="B2083" t="s">
        <v>1</v>
      </c>
      <c r="C2083">
        <v>37</v>
      </c>
      <c r="D2083">
        <v>43</v>
      </c>
      <c r="E2083">
        <f>IF((Table2[[#This Row],[Number of Users]]-Table2[[#This Row],[Licenses Bought]]) &gt; 0,(Table2[[#This Row],[Number of Users]]-Table2[[#This Row],[Licenses Bought]]),0)</f>
        <v>6</v>
      </c>
      <c r="F2083" s="1">
        <v>44348</v>
      </c>
      <c r="G2083">
        <v>925</v>
      </c>
      <c r="H2083" s="4">
        <v>25</v>
      </c>
      <c r="I2083">
        <f xml:space="preserve"> IF(Table2[[#This Row],[Sales Month]]=MAX(Table2[Sales Month]),Table2[[#This Row],[Upsell $ Per Non-Paying User]]*Table2[[#This Row],[Non-Paying Users]],0)</f>
        <v>150</v>
      </c>
      <c r="J2083" s="7" t="str" cm="1">
        <f t="array" ref="J2083">_xlfn.IFS(Table2[[#This Row],[Current Upsell $ ]]=0,"",Table2[[#This Row],[Current Upsell $ ]]&gt;=400,"High",Table2[[#This Row],[Current Upsell $ ]]&gt;=100,"Medium", Table2[[#This Row],[Current Upsell $ ]]&lt;100,"Low")</f>
        <v>Medium</v>
      </c>
      <c r="K2083" t="str">
        <f>IF(Table2[[#This Row],[Current Upsell $ ]]&gt;0,_xlfn.CONCAT(Table2[[#This Row],[Subscription Type]]," ",Table2[[#This Row],[Upsell Priority]]," ",TEXT(Table2[[#This Row],[Current Upsell $ ]],"$#,#"))," ")</f>
        <v>Business Medium $150</v>
      </c>
    </row>
    <row r="2084" spans="1:11" x14ac:dyDescent="0.2">
      <c r="A2084">
        <v>100202</v>
      </c>
      <c r="B2084" t="s">
        <v>1</v>
      </c>
      <c r="C2084">
        <v>25</v>
      </c>
      <c r="D2084">
        <v>31</v>
      </c>
      <c r="E2084">
        <f>IF((Table2[[#This Row],[Number of Users]]-Table2[[#This Row],[Licenses Bought]]) &gt; 0,(Table2[[#This Row],[Number of Users]]-Table2[[#This Row],[Licenses Bought]]),0)</f>
        <v>6</v>
      </c>
      <c r="F2084" s="1">
        <v>44348</v>
      </c>
      <c r="G2084">
        <v>625</v>
      </c>
      <c r="H2084" s="4">
        <v>25</v>
      </c>
      <c r="I2084">
        <f xml:space="preserve"> IF(Table2[[#This Row],[Sales Month]]=MAX(Table2[Sales Month]),Table2[[#This Row],[Upsell $ Per Non-Paying User]]*Table2[[#This Row],[Non-Paying Users]],0)</f>
        <v>150</v>
      </c>
      <c r="J2084" s="7" t="str" cm="1">
        <f t="array" ref="J2084">_xlfn.IFS(Table2[[#This Row],[Current Upsell $ ]]=0,"",Table2[[#This Row],[Current Upsell $ ]]&gt;=400,"High",Table2[[#This Row],[Current Upsell $ ]]&gt;=100,"Medium", Table2[[#This Row],[Current Upsell $ ]]&lt;100,"Low")</f>
        <v>Medium</v>
      </c>
      <c r="K2084" t="str">
        <f>IF(Table2[[#This Row],[Current Upsell $ ]]&gt;0,_xlfn.CONCAT(Table2[[#This Row],[Subscription Type]]," ",Table2[[#This Row],[Upsell Priority]]," ",TEXT(Table2[[#This Row],[Current Upsell $ ]],"$#,#"))," ")</f>
        <v>Business Medium $150</v>
      </c>
    </row>
    <row r="2085" spans="1:11" x14ac:dyDescent="0.2">
      <c r="A2085">
        <v>100259</v>
      </c>
      <c r="B2085" t="s">
        <v>1</v>
      </c>
      <c r="C2085">
        <v>6</v>
      </c>
      <c r="D2085">
        <v>12</v>
      </c>
      <c r="E2085">
        <f>IF((Table2[[#This Row],[Number of Users]]-Table2[[#This Row],[Licenses Bought]]) &gt; 0,(Table2[[#This Row],[Number of Users]]-Table2[[#This Row],[Licenses Bought]]),0)</f>
        <v>6</v>
      </c>
      <c r="F2085" s="1">
        <v>44348</v>
      </c>
      <c r="G2085">
        <v>150</v>
      </c>
      <c r="H2085" s="4">
        <v>25</v>
      </c>
      <c r="I2085">
        <f xml:space="preserve"> IF(Table2[[#This Row],[Sales Month]]=MAX(Table2[Sales Month]),Table2[[#This Row],[Upsell $ Per Non-Paying User]]*Table2[[#This Row],[Non-Paying Users]],0)</f>
        <v>150</v>
      </c>
      <c r="J2085" s="7" t="str" cm="1">
        <f t="array" ref="J2085">_xlfn.IFS(Table2[[#This Row],[Current Upsell $ ]]=0,"",Table2[[#This Row],[Current Upsell $ ]]&gt;=400,"High",Table2[[#This Row],[Current Upsell $ ]]&gt;=100,"Medium", Table2[[#This Row],[Current Upsell $ ]]&lt;100,"Low")</f>
        <v>Medium</v>
      </c>
      <c r="K2085" t="str">
        <f>IF(Table2[[#This Row],[Current Upsell $ ]]&gt;0,_xlfn.CONCAT(Table2[[#This Row],[Subscription Type]]," ",Table2[[#This Row],[Upsell Priority]]," ",TEXT(Table2[[#This Row],[Current Upsell $ ]],"$#,#"))," ")</f>
        <v>Business Medium $150</v>
      </c>
    </row>
    <row r="2086" spans="1:11" x14ac:dyDescent="0.2">
      <c r="A2086">
        <v>100112</v>
      </c>
      <c r="B2086" t="s">
        <v>1</v>
      </c>
      <c r="C2086">
        <v>47</v>
      </c>
      <c r="D2086">
        <v>54</v>
      </c>
      <c r="E2086">
        <f>IF((Table2[[#This Row],[Number of Users]]-Table2[[#This Row],[Licenses Bought]]) &gt; 0,(Table2[[#This Row],[Number of Users]]-Table2[[#This Row],[Licenses Bought]]),0)</f>
        <v>7</v>
      </c>
      <c r="F2086" s="1">
        <v>44348</v>
      </c>
      <c r="G2086">
        <v>1175</v>
      </c>
      <c r="H2086" s="4">
        <v>25</v>
      </c>
      <c r="I2086">
        <f xml:space="preserve"> IF(Table2[[#This Row],[Sales Month]]=MAX(Table2[Sales Month]),Table2[[#This Row],[Upsell $ Per Non-Paying User]]*Table2[[#This Row],[Non-Paying Users]],0)</f>
        <v>175</v>
      </c>
      <c r="J2086" s="7" t="str" cm="1">
        <f t="array" ref="J2086">_xlfn.IFS(Table2[[#This Row],[Current Upsell $ ]]=0,"",Table2[[#This Row],[Current Upsell $ ]]&gt;=400,"High",Table2[[#This Row],[Current Upsell $ ]]&gt;=100,"Medium", Table2[[#This Row],[Current Upsell $ ]]&lt;100,"Low")</f>
        <v>Medium</v>
      </c>
      <c r="K2086" t="str">
        <f>IF(Table2[[#This Row],[Current Upsell $ ]]&gt;0,_xlfn.CONCAT(Table2[[#This Row],[Subscription Type]]," ",Table2[[#This Row],[Upsell Priority]]," ",TEXT(Table2[[#This Row],[Current Upsell $ ]],"$#,#"))," ")</f>
        <v>Business Medium $175</v>
      </c>
    </row>
    <row r="2087" spans="1:11" x14ac:dyDescent="0.2">
      <c r="A2087">
        <v>100114</v>
      </c>
      <c r="B2087" t="s">
        <v>1</v>
      </c>
      <c r="C2087">
        <v>43</v>
      </c>
      <c r="D2087">
        <v>53</v>
      </c>
      <c r="E2087">
        <f>IF((Table2[[#This Row],[Number of Users]]-Table2[[#This Row],[Licenses Bought]]) &gt; 0,(Table2[[#This Row],[Number of Users]]-Table2[[#This Row],[Licenses Bought]]),0)</f>
        <v>10</v>
      </c>
      <c r="F2087" s="1">
        <v>44348</v>
      </c>
      <c r="G2087">
        <v>1075</v>
      </c>
      <c r="H2087" s="4">
        <v>25</v>
      </c>
      <c r="I2087">
        <f xml:space="preserve"> IF(Table2[[#This Row],[Sales Month]]=MAX(Table2[Sales Month]),Table2[[#This Row],[Upsell $ Per Non-Paying User]]*Table2[[#This Row],[Non-Paying Users]],0)</f>
        <v>250</v>
      </c>
      <c r="J2087" s="7" t="str" cm="1">
        <f t="array" ref="J2087">_xlfn.IFS(Table2[[#This Row],[Current Upsell $ ]]=0,"",Table2[[#This Row],[Current Upsell $ ]]&gt;=400,"High",Table2[[#This Row],[Current Upsell $ ]]&gt;=100,"Medium", Table2[[#This Row],[Current Upsell $ ]]&lt;100,"Low")</f>
        <v>Medium</v>
      </c>
      <c r="K2087" t="str">
        <f>IF(Table2[[#This Row],[Current Upsell $ ]]&gt;0,_xlfn.CONCAT(Table2[[#This Row],[Subscription Type]]," ",Table2[[#This Row],[Upsell Priority]]," ",TEXT(Table2[[#This Row],[Current Upsell $ ]],"$#,#"))," ")</f>
        <v>Business Medium $250</v>
      </c>
    </row>
    <row r="2088" spans="1:11" x14ac:dyDescent="0.2">
      <c r="A2088">
        <v>100058</v>
      </c>
      <c r="B2088" t="s">
        <v>1</v>
      </c>
      <c r="C2088">
        <v>55</v>
      </c>
      <c r="D2088">
        <v>66</v>
      </c>
      <c r="E2088">
        <f>IF((Table2[[#This Row],[Number of Users]]-Table2[[#This Row],[Licenses Bought]]) &gt; 0,(Table2[[#This Row],[Number of Users]]-Table2[[#This Row],[Licenses Bought]]),0)</f>
        <v>11</v>
      </c>
      <c r="F2088" s="1">
        <v>44348</v>
      </c>
      <c r="G2088">
        <v>1375</v>
      </c>
      <c r="H2088" s="4">
        <v>25</v>
      </c>
      <c r="I2088">
        <f xml:space="preserve"> IF(Table2[[#This Row],[Sales Month]]=MAX(Table2[Sales Month]),Table2[[#This Row],[Upsell $ Per Non-Paying User]]*Table2[[#This Row],[Non-Paying Users]],0)</f>
        <v>275</v>
      </c>
      <c r="J2088" s="7" t="str" cm="1">
        <f t="array" ref="J2088">_xlfn.IFS(Table2[[#This Row],[Current Upsell $ ]]=0,"",Table2[[#This Row],[Current Upsell $ ]]&gt;=400,"High",Table2[[#This Row],[Current Upsell $ ]]&gt;=100,"Medium", Table2[[#This Row],[Current Upsell $ ]]&lt;100,"Low")</f>
        <v>Medium</v>
      </c>
      <c r="K2088" t="str">
        <f>IF(Table2[[#This Row],[Current Upsell $ ]]&gt;0,_xlfn.CONCAT(Table2[[#This Row],[Subscription Type]]," ",Table2[[#This Row],[Upsell Priority]]," ",TEXT(Table2[[#This Row],[Current Upsell $ ]],"$#,#"))," ")</f>
        <v>Business Medium $275</v>
      </c>
    </row>
    <row r="2089" spans="1:11" x14ac:dyDescent="0.2">
      <c r="A2089">
        <v>100111</v>
      </c>
      <c r="B2089" t="s">
        <v>1</v>
      </c>
      <c r="C2089">
        <v>48</v>
      </c>
      <c r="D2089">
        <v>59</v>
      </c>
      <c r="E2089">
        <f>IF((Table2[[#This Row],[Number of Users]]-Table2[[#This Row],[Licenses Bought]]) &gt; 0,(Table2[[#This Row],[Number of Users]]-Table2[[#This Row],[Licenses Bought]]),0)</f>
        <v>11</v>
      </c>
      <c r="F2089" s="1">
        <v>44348</v>
      </c>
      <c r="G2089">
        <v>1200</v>
      </c>
      <c r="H2089" s="4">
        <v>25</v>
      </c>
      <c r="I2089">
        <f xml:space="preserve"> IF(Table2[[#This Row],[Sales Month]]=MAX(Table2[Sales Month]),Table2[[#This Row],[Upsell $ Per Non-Paying User]]*Table2[[#This Row],[Non-Paying Users]],0)</f>
        <v>275</v>
      </c>
      <c r="J2089" s="7" t="str" cm="1">
        <f t="array" ref="J2089">_xlfn.IFS(Table2[[#This Row],[Current Upsell $ ]]=0,"",Table2[[#This Row],[Current Upsell $ ]]&gt;=400,"High",Table2[[#This Row],[Current Upsell $ ]]&gt;=100,"Medium", Table2[[#This Row],[Current Upsell $ ]]&lt;100,"Low")</f>
        <v>Medium</v>
      </c>
      <c r="K2089" t="str">
        <f>IF(Table2[[#This Row],[Current Upsell $ ]]&gt;0,_xlfn.CONCAT(Table2[[#This Row],[Subscription Type]]," ",Table2[[#This Row],[Upsell Priority]]," ",TEXT(Table2[[#This Row],[Current Upsell $ ]],"$#,#"))," ")</f>
        <v>Business Medium $275</v>
      </c>
    </row>
    <row r="2090" spans="1:11" x14ac:dyDescent="0.2">
      <c r="A2090">
        <v>100038</v>
      </c>
      <c r="B2090" t="s">
        <v>1</v>
      </c>
      <c r="C2090">
        <v>52</v>
      </c>
      <c r="D2090">
        <v>64</v>
      </c>
      <c r="E2090">
        <f>IF((Table2[[#This Row],[Number of Users]]-Table2[[#This Row],[Licenses Bought]]) &gt; 0,(Table2[[#This Row],[Number of Users]]-Table2[[#This Row],[Licenses Bought]]),0)</f>
        <v>12</v>
      </c>
      <c r="F2090" s="1">
        <v>44348</v>
      </c>
      <c r="G2090">
        <v>1300</v>
      </c>
      <c r="H2090" s="4">
        <v>25</v>
      </c>
      <c r="I2090">
        <f xml:space="preserve"> IF(Table2[[#This Row],[Sales Month]]=MAX(Table2[Sales Month]),Table2[[#This Row],[Upsell $ Per Non-Paying User]]*Table2[[#This Row],[Non-Paying Users]],0)</f>
        <v>300</v>
      </c>
      <c r="J2090" s="7" t="str" cm="1">
        <f t="array" ref="J2090">_xlfn.IFS(Table2[[#This Row],[Current Upsell $ ]]=0,"",Table2[[#This Row],[Current Upsell $ ]]&gt;=400,"High",Table2[[#This Row],[Current Upsell $ ]]&gt;=100,"Medium", Table2[[#This Row],[Current Upsell $ ]]&lt;100,"Low")</f>
        <v>Medium</v>
      </c>
      <c r="K2090" t="str">
        <f>IF(Table2[[#This Row],[Current Upsell $ ]]&gt;0,_xlfn.CONCAT(Table2[[#This Row],[Subscription Type]]," ",Table2[[#This Row],[Upsell Priority]]," ",TEXT(Table2[[#This Row],[Current Upsell $ ]],"$#,#"))," ")</f>
        <v>Business Medium $300</v>
      </c>
    </row>
    <row r="2091" spans="1:11" x14ac:dyDescent="0.2">
      <c r="A2091">
        <v>100219</v>
      </c>
      <c r="B2091" t="s">
        <v>1</v>
      </c>
      <c r="C2091">
        <v>55</v>
      </c>
      <c r="D2091">
        <v>67</v>
      </c>
      <c r="E2091">
        <f>IF((Table2[[#This Row],[Number of Users]]-Table2[[#This Row],[Licenses Bought]]) &gt; 0,(Table2[[#This Row],[Number of Users]]-Table2[[#This Row],[Licenses Bought]]),0)</f>
        <v>12</v>
      </c>
      <c r="F2091" s="1">
        <v>44348</v>
      </c>
      <c r="G2091">
        <v>1375</v>
      </c>
      <c r="H2091" s="4">
        <v>25</v>
      </c>
      <c r="I2091">
        <f xml:space="preserve"> IF(Table2[[#This Row],[Sales Month]]=MAX(Table2[Sales Month]),Table2[[#This Row],[Upsell $ Per Non-Paying User]]*Table2[[#This Row],[Non-Paying Users]],0)</f>
        <v>300</v>
      </c>
      <c r="J2091" s="7" t="str" cm="1">
        <f t="array" ref="J2091">_xlfn.IFS(Table2[[#This Row],[Current Upsell $ ]]=0,"",Table2[[#This Row],[Current Upsell $ ]]&gt;=400,"High",Table2[[#This Row],[Current Upsell $ ]]&gt;=100,"Medium", Table2[[#This Row],[Current Upsell $ ]]&lt;100,"Low")</f>
        <v>Medium</v>
      </c>
      <c r="K2091" t="str">
        <f>IF(Table2[[#This Row],[Current Upsell $ ]]&gt;0,_xlfn.CONCAT(Table2[[#This Row],[Subscription Type]]," ",Table2[[#This Row],[Upsell Priority]]," ",TEXT(Table2[[#This Row],[Current Upsell $ ]],"$#,#"))," ")</f>
        <v>Business Medium $300</v>
      </c>
    </row>
    <row r="2092" spans="1:11" x14ac:dyDescent="0.2">
      <c r="A2092">
        <v>100222</v>
      </c>
      <c r="B2092" t="s">
        <v>1</v>
      </c>
      <c r="C2092">
        <v>44</v>
      </c>
      <c r="D2092">
        <v>56</v>
      </c>
      <c r="E2092">
        <f>IF((Table2[[#This Row],[Number of Users]]-Table2[[#This Row],[Licenses Bought]]) &gt; 0,(Table2[[#This Row],[Number of Users]]-Table2[[#This Row],[Licenses Bought]]),0)</f>
        <v>12</v>
      </c>
      <c r="F2092" s="1">
        <v>44348</v>
      </c>
      <c r="G2092">
        <v>1100</v>
      </c>
      <c r="H2092" s="4">
        <v>25</v>
      </c>
      <c r="I2092">
        <f xml:space="preserve"> IF(Table2[[#This Row],[Sales Month]]=MAX(Table2[Sales Month]),Table2[[#This Row],[Upsell $ Per Non-Paying User]]*Table2[[#This Row],[Non-Paying Users]],0)</f>
        <v>300</v>
      </c>
      <c r="J2092" s="7" t="str" cm="1">
        <f t="array" ref="J2092">_xlfn.IFS(Table2[[#This Row],[Current Upsell $ ]]=0,"",Table2[[#This Row],[Current Upsell $ ]]&gt;=400,"High",Table2[[#This Row],[Current Upsell $ ]]&gt;=100,"Medium", Table2[[#This Row],[Current Upsell $ ]]&lt;100,"Low")</f>
        <v>Medium</v>
      </c>
      <c r="K2092" t="str">
        <f>IF(Table2[[#This Row],[Current Upsell $ ]]&gt;0,_xlfn.CONCAT(Table2[[#This Row],[Subscription Type]]," ",Table2[[#This Row],[Upsell Priority]]," ",TEXT(Table2[[#This Row],[Current Upsell $ ]],"$#,#"))," ")</f>
        <v>Business Medium $300</v>
      </c>
    </row>
    <row r="2093" spans="1:11" x14ac:dyDescent="0.2">
      <c r="A2093">
        <v>100041</v>
      </c>
      <c r="B2093" t="s">
        <v>1</v>
      </c>
      <c r="C2093">
        <v>32</v>
      </c>
      <c r="D2093">
        <v>45</v>
      </c>
      <c r="E2093">
        <f>IF((Table2[[#This Row],[Number of Users]]-Table2[[#This Row],[Licenses Bought]]) &gt; 0,(Table2[[#This Row],[Number of Users]]-Table2[[#This Row],[Licenses Bought]]),0)</f>
        <v>13</v>
      </c>
      <c r="F2093" s="1">
        <v>44348</v>
      </c>
      <c r="G2093">
        <v>800</v>
      </c>
      <c r="H2093" s="4">
        <v>25</v>
      </c>
      <c r="I2093">
        <f xml:space="preserve"> IF(Table2[[#This Row],[Sales Month]]=MAX(Table2[Sales Month]),Table2[[#This Row],[Upsell $ Per Non-Paying User]]*Table2[[#This Row],[Non-Paying Users]],0)</f>
        <v>325</v>
      </c>
      <c r="J2093" s="7" t="str" cm="1">
        <f t="array" ref="J2093">_xlfn.IFS(Table2[[#This Row],[Current Upsell $ ]]=0,"",Table2[[#This Row],[Current Upsell $ ]]&gt;=400,"High",Table2[[#This Row],[Current Upsell $ ]]&gt;=100,"Medium", Table2[[#This Row],[Current Upsell $ ]]&lt;100,"Low")</f>
        <v>Medium</v>
      </c>
      <c r="K2093" t="str">
        <f>IF(Table2[[#This Row],[Current Upsell $ ]]&gt;0,_xlfn.CONCAT(Table2[[#This Row],[Subscription Type]]," ",Table2[[#This Row],[Upsell Priority]]," ",TEXT(Table2[[#This Row],[Current Upsell $ ]],"$#,#"))," ")</f>
        <v>Business Medium $325</v>
      </c>
    </row>
    <row r="2094" spans="1:11" x14ac:dyDescent="0.2">
      <c r="A2094">
        <v>100018</v>
      </c>
      <c r="B2094" t="s">
        <v>1</v>
      </c>
      <c r="C2094">
        <v>58</v>
      </c>
      <c r="D2094">
        <v>72</v>
      </c>
      <c r="E2094">
        <f>IF((Table2[[#This Row],[Number of Users]]-Table2[[#This Row],[Licenses Bought]]) &gt; 0,(Table2[[#This Row],[Number of Users]]-Table2[[#This Row],[Licenses Bought]]),0)</f>
        <v>14</v>
      </c>
      <c r="F2094" s="1">
        <v>44348</v>
      </c>
      <c r="G2094">
        <v>1450</v>
      </c>
      <c r="H2094" s="4">
        <v>25</v>
      </c>
      <c r="I2094">
        <f xml:space="preserve"> IF(Table2[[#This Row],[Sales Month]]=MAX(Table2[Sales Month]),Table2[[#This Row],[Upsell $ Per Non-Paying User]]*Table2[[#This Row],[Non-Paying Users]],0)</f>
        <v>350</v>
      </c>
      <c r="J2094" s="7" t="str" cm="1">
        <f t="array" ref="J2094">_xlfn.IFS(Table2[[#This Row],[Current Upsell $ ]]=0,"",Table2[[#This Row],[Current Upsell $ ]]&gt;=400,"High",Table2[[#This Row],[Current Upsell $ ]]&gt;=100,"Medium", Table2[[#This Row],[Current Upsell $ ]]&lt;100,"Low")</f>
        <v>Medium</v>
      </c>
      <c r="K2094" t="str">
        <f>IF(Table2[[#This Row],[Current Upsell $ ]]&gt;0,_xlfn.CONCAT(Table2[[#This Row],[Subscription Type]]," ",Table2[[#This Row],[Upsell Priority]]," ",TEXT(Table2[[#This Row],[Current Upsell $ ]],"$#,#"))," ")</f>
        <v>Business Medium $350</v>
      </c>
    </row>
    <row r="2095" spans="1:11" x14ac:dyDescent="0.2">
      <c r="A2095">
        <v>100196</v>
      </c>
      <c r="B2095" t="s">
        <v>1</v>
      </c>
      <c r="C2095">
        <v>44</v>
      </c>
      <c r="D2095">
        <v>58</v>
      </c>
      <c r="E2095">
        <f>IF((Table2[[#This Row],[Number of Users]]-Table2[[#This Row],[Licenses Bought]]) &gt; 0,(Table2[[#This Row],[Number of Users]]-Table2[[#This Row],[Licenses Bought]]),0)</f>
        <v>14</v>
      </c>
      <c r="F2095" s="1">
        <v>44348</v>
      </c>
      <c r="G2095">
        <v>1100</v>
      </c>
      <c r="H2095" s="4">
        <v>25</v>
      </c>
      <c r="I2095">
        <f xml:space="preserve"> IF(Table2[[#This Row],[Sales Month]]=MAX(Table2[Sales Month]),Table2[[#This Row],[Upsell $ Per Non-Paying User]]*Table2[[#This Row],[Non-Paying Users]],0)</f>
        <v>350</v>
      </c>
      <c r="J2095" s="7" t="str" cm="1">
        <f t="array" ref="J2095">_xlfn.IFS(Table2[[#This Row],[Current Upsell $ ]]=0,"",Table2[[#This Row],[Current Upsell $ ]]&gt;=400,"High",Table2[[#This Row],[Current Upsell $ ]]&gt;=100,"Medium", Table2[[#This Row],[Current Upsell $ ]]&lt;100,"Low")</f>
        <v>Medium</v>
      </c>
      <c r="K2095" t="str">
        <f>IF(Table2[[#This Row],[Current Upsell $ ]]&gt;0,_xlfn.CONCAT(Table2[[#This Row],[Subscription Type]]," ",Table2[[#This Row],[Upsell Priority]]," ",TEXT(Table2[[#This Row],[Current Upsell $ ]],"$#,#"))," ")</f>
        <v>Business Medium $350</v>
      </c>
    </row>
    <row r="2096" spans="1:11" x14ac:dyDescent="0.2">
      <c r="A2096">
        <v>100249</v>
      </c>
      <c r="B2096" t="s">
        <v>1</v>
      </c>
      <c r="C2096">
        <v>19</v>
      </c>
      <c r="D2096">
        <v>33</v>
      </c>
      <c r="E2096">
        <f>IF((Table2[[#This Row],[Number of Users]]-Table2[[#This Row],[Licenses Bought]]) &gt; 0,(Table2[[#This Row],[Number of Users]]-Table2[[#This Row],[Licenses Bought]]),0)</f>
        <v>14</v>
      </c>
      <c r="F2096" s="1">
        <v>44348</v>
      </c>
      <c r="G2096">
        <v>475</v>
      </c>
      <c r="H2096" s="4">
        <v>25</v>
      </c>
      <c r="I2096">
        <f xml:space="preserve"> IF(Table2[[#This Row],[Sales Month]]=MAX(Table2[Sales Month]),Table2[[#This Row],[Upsell $ Per Non-Paying User]]*Table2[[#This Row],[Non-Paying Users]],0)</f>
        <v>350</v>
      </c>
      <c r="J2096" s="7" t="str" cm="1">
        <f t="array" ref="J2096">_xlfn.IFS(Table2[[#This Row],[Current Upsell $ ]]=0,"",Table2[[#This Row],[Current Upsell $ ]]&gt;=400,"High",Table2[[#This Row],[Current Upsell $ ]]&gt;=100,"Medium", Table2[[#This Row],[Current Upsell $ ]]&lt;100,"Low")</f>
        <v>Medium</v>
      </c>
      <c r="K2096" t="str">
        <f>IF(Table2[[#This Row],[Current Upsell $ ]]&gt;0,_xlfn.CONCAT(Table2[[#This Row],[Subscription Type]]," ",Table2[[#This Row],[Upsell Priority]]," ",TEXT(Table2[[#This Row],[Current Upsell $ ]],"$#,#"))," ")</f>
        <v>Business Medium $350</v>
      </c>
    </row>
    <row r="2097" spans="1:11" x14ac:dyDescent="0.2">
      <c r="A2097">
        <v>100250</v>
      </c>
      <c r="B2097" t="s">
        <v>1</v>
      </c>
      <c r="C2097">
        <v>14</v>
      </c>
      <c r="D2097">
        <v>28</v>
      </c>
      <c r="E2097">
        <f>IF((Table2[[#This Row],[Number of Users]]-Table2[[#This Row],[Licenses Bought]]) &gt; 0,(Table2[[#This Row],[Number of Users]]-Table2[[#This Row],[Licenses Bought]]),0)</f>
        <v>14</v>
      </c>
      <c r="F2097" s="1">
        <v>44348</v>
      </c>
      <c r="G2097">
        <v>350</v>
      </c>
      <c r="H2097" s="4">
        <v>25</v>
      </c>
      <c r="I2097">
        <f xml:space="preserve"> IF(Table2[[#This Row],[Sales Month]]=MAX(Table2[Sales Month]),Table2[[#This Row],[Upsell $ Per Non-Paying User]]*Table2[[#This Row],[Non-Paying Users]],0)</f>
        <v>350</v>
      </c>
      <c r="J2097" s="7" t="str" cm="1">
        <f t="array" ref="J2097">_xlfn.IFS(Table2[[#This Row],[Current Upsell $ ]]=0,"",Table2[[#This Row],[Current Upsell $ ]]&gt;=400,"High",Table2[[#This Row],[Current Upsell $ ]]&gt;=100,"Medium", Table2[[#This Row],[Current Upsell $ ]]&lt;100,"Low")</f>
        <v>Medium</v>
      </c>
      <c r="K2097" t="str">
        <f>IF(Table2[[#This Row],[Current Upsell $ ]]&gt;0,_xlfn.CONCAT(Table2[[#This Row],[Subscription Type]]," ",Table2[[#This Row],[Upsell Priority]]," ",TEXT(Table2[[#This Row],[Current Upsell $ ]],"$#,#"))," ")</f>
        <v>Business Medium $350</v>
      </c>
    </row>
    <row r="2098" spans="1:11" x14ac:dyDescent="0.2">
      <c r="A2098">
        <v>100007</v>
      </c>
      <c r="B2098" t="s">
        <v>2</v>
      </c>
      <c r="C2098">
        <v>600</v>
      </c>
      <c r="D2098">
        <v>687</v>
      </c>
      <c r="E2098">
        <f>IF((Table2[[#This Row],[Number of Users]]-Table2[[#This Row],[Licenses Bought]]) &gt; 0,(Table2[[#This Row],[Number of Users]]-Table2[[#This Row],[Licenses Bought]]),0)</f>
        <v>87</v>
      </c>
      <c r="F2098" s="1">
        <v>44348</v>
      </c>
      <c r="G2098">
        <v>18000</v>
      </c>
      <c r="H2098" s="4">
        <v>27</v>
      </c>
      <c r="I2098">
        <f xml:space="preserve"> IF(Table2[[#This Row],[Sales Month]]=MAX(Table2[Sales Month]),Table2[[#This Row],[Upsell $ Per Non-Paying User]]*Table2[[#This Row],[Non-Paying Users]],0)</f>
        <v>2349</v>
      </c>
      <c r="J2098" s="7" t="str" cm="1">
        <f t="array" ref="J2098">_xlfn.IFS(Table2[[#This Row],[Current Upsell $ ]]=0,"",Table2[[#This Row],[Current Upsell $ ]]&gt;=400,"High",Table2[[#This Row],[Current Upsell $ ]]&gt;=100,"Medium", Table2[[#This Row],[Current Upsell $ ]]&lt;100,"Low")</f>
        <v>High</v>
      </c>
      <c r="K2098" t="str">
        <f>IF(Table2[[#This Row],[Current Upsell $ ]]&gt;0,_xlfn.CONCAT(Table2[[#This Row],[Subscription Type]]," ",Table2[[#This Row],[Upsell Priority]]," ",TEXT(Table2[[#This Row],[Current Upsell $ ]],"$#,#"))," ")</f>
        <v>Enterprise High $2,349</v>
      </c>
    </row>
    <row r="2099" spans="1:11" x14ac:dyDescent="0.2">
      <c r="A2099">
        <v>100186</v>
      </c>
      <c r="B2099" t="s">
        <v>2</v>
      </c>
      <c r="C2099">
        <v>25</v>
      </c>
      <c r="D2099">
        <v>27</v>
      </c>
      <c r="E2099">
        <f>IF((Table2[[#This Row],[Number of Users]]-Table2[[#This Row],[Licenses Bought]]) &gt; 0,(Table2[[#This Row],[Number of Users]]-Table2[[#This Row],[Licenses Bought]]),0)</f>
        <v>2</v>
      </c>
      <c r="F2099" s="1">
        <v>44348</v>
      </c>
      <c r="G2099">
        <v>750</v>
      </c>
      <c r="H2099" s="4">
        <v>27</v>
      </c>
      <c r="I2099">
        <f xml:space="preserve"> IF(Table2[[#This Row],[Sales Month]]=MAX(Table2[Sales Month]),Table2[[#This Row],[Upsell $ Per Non-Paying User]]*Table2[[#This Row],[Non-Paying Users]],0)</f>
        <v>54</v>
      </c>
      <c r="J2099" s="7" t="str" cm="1">
        <f t="array" ref="J2099">_xlfn.IFS(Table2[[#This Row],[Current Upsell $ ]]=0,"",Table2[[#This Row],[Current Upsell $ ]]&gt;=400,"High",Table2[[#This Row],[Current Upsell $ ]]&gt;=100,"Medium", Table2[[#This Row],[Current Upsell $ ]]&lt;100,"Low")</f>
        <v>Low</v>
      </c>
      <c r="K2099" t="str">
        <f>IF(Table2[[#This Row],[Current Upsell $ ]]&gt;0,_xlfn.CONCAT(Table2[[#This Row],[Subscription Type]]," ",Table2[[#This Row],[Upsell Priority]]," ",TEXT(Table2[[#This Row],[Current Upsell $ ]],"$#,#"))," ")</f>
        <v>Enterprise Low $54</v>
      </c>
    </row>
    <row r="2100" spans="1:11" x14ac:dyDescent="0.2">
      <c r="A2100">
        <v>100300</v>
      </c>
      <c r="B2100" t="s">
        <v>2</v>
      </c>
      <c r="C2100">
        <v>40</v>
      </c>
      <c r="D2100">
        <v>47</v>
      </c>
      <c r="E2100">
        <f>IF((Table2[[#This Row],[Number of Users]]-Table2[[#This Row],[Licenses Bought]]) &gt; 0,(Table2[[#This Row],[Number of Users]]-Table2[[#This Row],[Licenses Bought]]),0)</f>
        <v>7</v>
      </c>
      <c r="F2100" s="1">
        <v>44348</v>
      </c>
      <c r="G2100">
        <v>1140</v>
      </c>
      <c r="H2100" s="4">
        <v>27</v>
      </c>
      <c r="I2100">
        <f xml:space="preserve"> IF(Table2[[#This Row],[Sales Month]]=MAX(Table2[Sales Month]),Table2[[#This Row],[Upsell $ Per Non-Paying User]]*Table2[[#This Row],[Non-Paying Users]],0)</f>
        <v>189</v>
      </c>
      <c r="J2100" s="7" t="str" cm="1">
        <f t="array" ref="J2100">_xlfn.IFS(Table2[[#This Row],[Current Upsell $ ]]=0,"",Table2[[#This Row],[Current Upsell $ ]]&gt;=400,"High",Table2[[#This Row],[Current Upsell $ ]]&gt;=100,"Medium", Table2[[#This Row],[Current Upsell $ ]]&lt;100,"Low")</f>
        <v>Medium</v>
      </c>
      <c r="K2100" t="str">
        <f>IF(Table2[[#This Row],[Current Upsell $ ]]&gt;0,_xlfn.CONCAT(Table2[[#This Row],[Subscription Type]]," ",Table2[[#This Row],[Upsell Priority]]," ",TEXT(Table2[[#This Row],[Current Upsell $ ]],"$#,#"))," ")</f>
        <v>Enterprise Medium $189</v>
      </c>
    </row>
    <row r="2101" spans="1:11" x14ac:dyDescent="0.2">
      <c r="A2101">
        <v>100167</v>
      </c>
      <c r="B2101" t="s">
        <v>2</v>
      </c>
      <c r="C2101">
        <v>80</v>
      </c>
      <c r="D2101">
        <v>88</v>
      </c>
      <c r="E2101">
        <f>IF((Table2[[#This Row],[Number of Users]]-Table2[[#This Row],[Licenses Bought]]) &gt; 0,(Table2[[#This Row],[Number of Users]]-Table2[[#This Row],[Licenses Bought]]),0)</f>
        <v>8</v>
      </c>
      <c r="F2101" s="1">
        <v>44348</v>
      </c>
      <c r="G2101">
        <v>2400</v>
      </c>
      <c r="H2101" s="4">
        <v>27</v>
      </c>
      <c r="I2101">
        <f xml:space="preserve"> IF(Table2[[#This Row],[Sales Month]]=MAX(Table2[Sales Month]),Table2[[#This Row],[Upsell $ Per Non-Paying User]]*Table2[[#This Row],[Non-Paying Users]],0)</f>
        <v>216</v>
      </c>
      <c r="J2101" s="7" t="str" cm="1">
        <f t="array" ref="J2101">_xlfn.IFS(Table2[[#This Row],[Current Upsell $ ]]=0,"",Table2[[#This Row],[Current Upsell $ ]]&gt;=400,"High",Table2[[#This Row],[Current Upsell $ ]]&gt;=100,"Medium", Table2[[#This Row],[Current Upsell $ ]]&lt;100,"Low")</f>
        <v>Medium</v>
      </c>
      <c r="K2101" t="str">
        <f>IF(Table2[[#This Row],[Current Upsell $ ]]&gt;0,_xlfn.CONCAT(Table2[[#This Row],[Subscription Type]]," ",Table2[[#This Row],[Upsell Priority]]," ",TEXT(Table2[[#This Row],[Current Upsell $ ]],"$#,#"))," ")</f>
        <v>Enterprise Medium $216</v>
      </c>
    </row>
    <row r="2102" spans="1:11" x14ac:dyDescent="0.2">
      <c r="A2102">
        <v>100269</v>
      </c>
      <c r="B2102" t="s">
        <v>0</v>
      </c>
      <c r="C2102">
        <v>12</v>
      </c>
      <c r="D2102">
        <v>55</v>
      </c>
      <c r="E2102">
        <f>IF((Table2[[#This Row],[Number of Users]]-Table2[[#This Row],[Licenses Bought]]) &gt; 0,(Table2[[#This Row],[Number of Users]]-Table2[[#This Row],[Licenses Bought]]),0)</f>
        <v>43</v>
      </c>
      <c r="F2102" s="1">
        <v>44348</v>
      </c>
      <c r="G2102">
        <v>120</v>
      </c>
      <c r="H2102" s="4">
        <v>10</v>
      </c>
      <c r="I2102">
        <f xml:space="preserve"> IF(Table2[[#This Row],[Sales Month]]=MAX(Table2[Sales Month]),Table2[[#This Row],[Upsell $ Per Non-Paying User]]*Table2[[#This Row],[Non-Paying Users]],0)</f>
        <v>430</v>
      </c>
      <c r="J2102" s="7" t="str" cm="1">
        <f t="array" ref="J2102">_xlfn.IFS(Table2[[#This Row],[Current Upsell $ ]]=0,"",Table2[[#This Row],[Current Upsell $ ]]&gt;=400,"High",Table2[[#This Row],[Current Upsell $ ]]&gt;=100,"Medium", Table2[[#This Row],[Current Upsell $ ]]&lt;100,"Low")</f>
        <v>High</v>
      </c>
      <c r="K2102" t="str">
        <f>IF(Table2[[#This Row],[Current Upsell $ ]]&gt;0,_xlfn.CONCAT(Table2[[#This Row],[Subscription Type]]," ",Table2[[#This Row],[Upsell Priority]]," ",TEXT(Table2[[#This Row],[Current Upsell $ ]],"$#,#"))," ")</f>
        <v>Premium High $430</v>
      </c>
    </row>
    <row r="2103" spans="1:11" x14ac:dyDescent="0.2">
      <c r="A2103">
        <v>100268</v>
      </c>
      <c r="B2103" t="s">
        <v>0</v>
      </c>
      <c r="C2103">
        <v>18</v>
      </c>
      <c r="D2103">
        <v>84</v>
      </c>
      <c r="E2103">
        <f>IF((Table2[[#This Row],[Number of Users]]-Table2[[#This Row],[Licenses Bought]]) &gt; 0,(Table2[[#This Row],[Number of Users]]-Table2[[#This Row],[Licenses Bought]]),0)</f>
        <v>66</v>
      </c>
      <c r="F2103" s="1">
        <v>44348</v>
      </c>
      <c r="G2103">
        <v>180</v>
      </c>
      <c r="H2103" s="4">
        <v>10</v>
      </c>
      <c r="I2103">
        <f xml:space="preserve"> IF(Table2[[#This Row],[Sales Month]]=MAX(Table2[Sales Month]),Table2[[#This Row],[Upsell $ Per Non-Paying User]]*Table2[[#This Row],[Non-Paying Users]],0)</f>
        <v>660</v>
      </c>
      <c r="J2103" s="7" t="str" cm="1">
        <f t="array" ref="J2103">_xlfn.IFS(Table2[[#This Row],[Current Upsell $ ]]=0,"",Table2[[#This Row],[Current Upsell $ ]]&gt;=400,"High",Table2[[#This Row],[Current Upsell $ ]]&gt;=100,"Medium", Table2[[#This Row],[Current Upsell $ ]]&lt;100,"Low")</f>
        <v>High</v>
      </c>
      <c r="K2103" t="str">
        <f>IF(Table2[[#This Row],[Current Upsell $ ]]&gt;0,_xlfn.CONCAT(Table2[[#This Row],[Subscription Type]]," ",Table2[[#This Row],[Upsell Priority]]," ",TEXT(Table2[[#This Row],[Current Upsell $ ]],"$#,#"))," ")</f>
        <v>Premium High $660</v>
      </c>
    </row>
    <row r="2104" spans="1:11" x14ac:dyDescent="0.2">
      <c r="A2104">
        <v>100008</v>
      </c>
      <c r="B2104" t="s">
        <v>0</v>
      </c>
      <c r="C2104">
        <v>1</v>
      </c>
      <c r="D2104">
        <v>2</v>
      </c>
      <c r="E2104">
        <f>IF((Table2[[#This Row],[Number of Users]]-Table2[[#This Row],[Licenses Bought]]) &gt; 0,(Table2[[#This Row],[Number of Users]]-Table2[[#This Row],[Licenses Bought]]),0)</f>
        <v>1</v>
      </c>
      <c r="F2104" s="1">
        <v>44348</v>
      </c>
      <c r="G2104">
        <v>10</v>
      </c>
      <c r="H2104" s="4">
        <v>10</v>
      </c>
      <c r="I2104">
        <f xml:space="preserve"> IF(Table2[[#This Row],[Sales Month]]=MAX(Table2[Sales Month]),Table2[[#This Row],[Upsell $ Per Non-Paying User]]*Table2[[#This Row],[Non-Paying Users]],0)</f>
        <v>10</v>
      </c>
      <c r="J2104" s="7" t="str" cm="1">
        <f t="array" ref="J2104">_xlfn.IFS(Table2[[#This Row],[Current Upsell $ ]]=0,"",Table2[[#This Row],[Current Upsell $ ]]&gt;=400,"High",Table2[[#This Row],[Current Upsell $ ]]&gt;=100,"Medium", Table2[[#This Row],[Current Upsell $ ]]&lt;100,"Low")</f>
        <v>Low</v>
      </c>
      <c r="K2104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05" spans="1:11" x14ac:dyDescent="0.2">
      <c r="A2105">
        <v>100036</v>
      </c>
      <c r="B2105" t="s">
        <v>0</v>
      </c>
      <c r="C2105">
        <v>1</v>
      </c>
      <c r="D2105">
        <v>2</v>
      </c>
      <c r="E2105">
        <f>IF((Table2[[#This Row],[Number of Users]]-Table2[[#This Row],[Licenses Bought]]) &gt; 0,(Table2[[#This Row],[Number of Users]]-Table2[[#This Row],[Licenses Bought]]),0)</f>
        <v>1</v>
      </c>
      <c r="F2105" s="1">
        <v>44348</v>
      </c>
      <c r="G2105">
        <v>10</v>
      </c>
      <c r="H2105" s="4">
        <v>10</v>
      </c>
      <c r="I2105">
        <f xml:space="preserve"> IF(Table2[[#This Row],[Sales Month]]=MAX(Table2[Sales Month]),Table2[[#This Row],[Upsell $ Per Non-Paying User]]*Table2[[#This Row],[Non-Paying Users]],0)</f>
        <v>10</v>
      </c>
      <c r="J2105" s="7" t="str" cm="1">
        <f t="array" ref="J2105">_xlfn.IFS(Table2[[#This Row],[Current Upsell $ ]]=0,"",Table2[[#This Row],[Current Upsell $ ]]&gt;=400,"High",Table2[[#This Row],[Current Upsell $ ]]&gt;=100,"Medium", Table2[[#This Row],[Current Upsell $ ]]&lt;100,"Low")</f>
        <v>Low</v>
      </c>
      <c r="K2105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06" spans="1:11" x14ac:dyDescent="0.2">
      <c r="A2106">
        <v>100056</v>
      </c>
      <c r="B2106" t="s">
        <v>0</v>
      </c>
      <c r="C2106">
        <v>1</v>
      </c>
      <c r="D2106">
        <v>2</v>
      </c>
      <c r="E2106">
        <f>IF((Table2[[#This Row],[Number of Users]]-Table2[[#This Row],[Licenses Bought]]) &gt; 0,(Table2[[#This Row],[Number of Users]]-Table2[[#This Row],[Licenses Bought]]),0)</f>
        <v>1</v>
      </c>
      <c r="F2106" s="1">
        <v>44348</v>
      </c>
      <c r="G2106">
        <v>10</v>
      </c>
      <c r="H2106" s="4">
        <v>10</v>
      </c>
      <c r="I2106">
        <f xml:space="preserve"> IF(Table2[[#This Row],[Sales Month]]=MAX(Table2[Sales Month]),Table2[[#This Row],[Upsell $ Per Non-Paying User]]*Table2[[#This Row],[Non-Paying Users]],0)</f>
        <v>10</v>
      </c>
      <c r="J2106" s="7" t="str" cm="1">
        <f t="array" ref="J2106">_xlfn.IFS(Table2[[#This Row],[Current Upsell $ ]]=0,"",Table2[[#This Row],[Current Upsell $ ]]&gt;=400,"High",Table2[[#This Row],[Current Upsell $ ]]&gt;=100,"Medium", Table2[[#This Row],[Current Upsell $ ]]&lt;100,"Low")</f>
        <v>Low</v>
      </c>
      <c r="K2106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07" spans="1:11" x14ac:dyDescent="0.2">
      <c r="A2107">
        <v>100059</v>
      </c>
      <c r="B2107" t="s">
        <v>0</v>
      </c>
      <c r="C2107">
        <v>33</v>
      </c>
      <c r="D2107">
        <v>34</v>
      </c>
      <c r="E2107">
        <f>IF((Table2[[#This Row],[Number of Users]]-Table2[[#This Row],[Licenses Bought]]) &gt; 0,(Table2[[#This Row],[Number of Users]]-Table2[[#This Row],[Licenses Bought]]),0)</f>
        <v>1</v>
      </c>
      <c r="F2107" s="1">
        <v>44348</v>
      </c>
      <c r="G2107">
        <v>330</v>
      </c>
      <c r="H2107" s="4">
        <v>10</v>
      </c>
      <c r="I2107">
        <f xml:space="preserve"> IF(Table2[[#This Row],[Sales Month]]=MAX(Table2[Sales Month]),Table2[[#This Row],[Upsell $ Per Non-Paying User]]*Table2[[#This Row],[Non-Paying Users]],0)</f>
        <v>10</v>
      </c>
      <c r="J2107" s="7" t="str" cm="1">
        <f t="array" ref="J2107">_xlfn.IFS(Table2[[#This Row],[Current Upsell $ ]]=0,"",Table2[[#This Row],[Current Upsell $ ]]&gt;=400,"High",Table2[[#This Row],[Current Upsell $ ]]&gt;=100,"Medium", Table2[[#This Row],[Current Upsell $ ]]&lt;100,"Low")</f>
        <v>Low</v>
      </c>
      <c r="K2107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08" spans="1:11" x14ac:dyDescent="0.2">
      <c r="A2108">
        <v>100074</v>
      </c>
      <c r="B2108" t="s">
        <v>0</v>
      </c>
      <c r="C2108">
        <v>2</v>
      </c>
      <c r="D2108">
        <v>3</v>
      </c>
      <c r="E2108">
        <f>IF((Table2[[#This Row],[Number of Users]]-Table2[[#This Row],[Licenses Bought]]) &gt; 0,(Table2[[#This Row],[Number of Users]]-Table2[[#This Row],[Licenses Bought]]),0)</f>
        <v>1</v>
      </c>
      <c r="F2108" s="1">
        <v>44348</v>
      </c>
      <c r="G2108">
        <v>20</v>
      </c>
      <c r="H2108" s="4">
        <v>10</v>
      </c>
      <c r="I2108">
        <f xml:space="preserve"> IF(Table2[[#This Row],[Sales Month]]=MAX(Table2[Sales Month]),Table2[[#This Row],[Upsell $ Per Non-Paying User]]*Table2[[#This Row],[Non-Paying Users]],0)</f>
        <v>10</v>
      </c>
      <c r="J2108" s="7" t="str" cm="1">
        <f t="array" ref="J2108">_xlfn.IFS(Table2[[#This Row],[Current Upsell $ ]]=0,"",Table2[[#This Row],[Current Upsell $ ]]&gt;=400,"High",Table2[[#This Row],[Current Upsell $ ]]&gt;=100,"Medium", Table2[[#This Row],[Current Upsell $ ]]&lt;100,"Low")</f>
        <v>Low</v>
      </c>
      <c r="K2108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09" spans="1:11" x14ac:dyDescent="0.2">
      <c r="A2109">
        <v>100079</v>
      </c>
      <c r="B2109" t="s">
        <v>0</v>
      </c>
      <c r="C2109">
        <v>1</v>
      </c>
      <c r="D2109">
        <v>2</v>
      </c>
      <c r="E2109">
        <f>IF((Table2[[#This Row],[Number of Users]]-Table2[[#This Row],[Licenses Bought]]) &gt; 0,(Table2[[#This Row],[Number of Users]]-Table2[[#This Row],[Licenses Bought]]),0)</f>
        <v>1</v>
      </c>
      <c r="F2109" s="1">
        <v>44348</v>
      </c>
      <c r="G2109">
        <v>10</v>
      </c>
      <c r="H2109" s="4">
        <v>10</v>
      </c>
      <c r="I2109">
        <f xml:space="preserve"> IF(Table2[[#This Row],[Sales Month]]=MAX(Table2[Sales Month]),Table2[[#This Row],[Upsell $ Per Non-Paying User]]*Table2[[#This Row],[Non-Paying Users]],0)</f>
        <v>10</v>
      </c>
      <c r="J2109" s="7" t="str" cm="1">
        <f t="array" ref="J2109">_xlfn.IFS(Table2[[#This Row],[Current Upsell $ ]]=0,"",Table2[[#This Row],[Current Upsell $ ]]&gt;=400,"High",Table2[[#This Row],[Current Upsell $ ]]&gt;=100,"Medium", Table2[[#This Row],[Current Upsell $ ]]&lt;100,"Low")</f>
        <v>Low</v>
      </c>
      <c r="K2109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0" spans="1:11" x14ac:dyDescent="0.2">
      <c r="A2110">
        <v>100108</v>
      </c>
      <c r="B2110" t="s">
        <v>0</v>
      </c>
      <c r="C2110">
        <v>1</v>
      </c>
      <c r="D2110">
        <v>2</v>
      </c>
      <c r="E2110">
        <f>IF((Table2[[#This Row],[Number of Users]]-Table2[[#This Row],[Licenses Bought]]) &gt; 0,(Table2[[#This Row],[Number of Users]]-Table2[[#This Row],[Licenses Bought]]),0)</f>
        <v>1</v>
      </c>
      <c r="F2110" s="1">
        <v>44348</v>
      </c>
      <c r="G2110">
        <v>10</v>
      </c>
      <c r="H2110" s="4">
        <v>10</v>
      </c>
      <c r="I2110">
        <f xml:space="preserve"> IF(Table2[[#This Row],[Sales Month]]=MAX(Table2[Sales Month]),Table2[[#This Row],[Upsell $ Per Non-Paying User]]*Table2[[#This Row],[Non-Paying Users]],0)</f>
        <v>10</v>
      </c>
      <c r="J2110" s="7" t="str" cm="1">
        <f t="array" ref="J2110">_xlfn.IFS(Table2[[#This Row],[Current Upsell $ ]]=0,"",Table2[[#This Row],[Current Upsell $ ]]&gt;=400,"High",Table2[[#This Row],[Current Upsell $ ]]&gt;=100,"Medium", Table2[[#This Row],[Current Upsell $ ]]&lt;100,"Low")</f>
        <v>Low</v>
      </c>
      <c r="K2110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1" spans="1:11" x14ac:dyDescent="0.2">
      <c r="A2111">
        <v>100109</v>
      </c>
      <c r="B2111" t="s">
        <v>0</v>
      </c>
      <c r="C2111">
        <v>1</v>
      </c>
      <c r="D2111">
        <v>2</v>
      </c>
      <c r="E2111">
        <f>IF((Table2[[#This Row],[Number of Users]]-Table2[[#This Row],[Licenses Bought]]) &gt; 0,(Table2[[#This Row],[Number of Users]]-Table2[[#This Row],[Licenses Bought]]),0)</f>
        <v>1</v>
      </c>
      <c r="F2111" s="1">
        <v>44348</v>
      </c>
      <c r="G2111">
        <v>10</v>
      </c>
      <c r="H2111" s="4">
        <v>10</v>
      </c>
      <c r="I2111">
        <f xml:space="preserve"> IF(Table2[[#This Row],[Sales Month]]=MAX(Table2[Sales Month]),Table2[[#This Row],[Upsell $ Per Non-Paying User]]*Table2[[#This Row],[Non-Paying Users]],0)</f>
        <v>10</v>
      </c>
      <c r="J2111" s="7" t="str" cm="1">
        <f t="array" ref="J2111">_xlfn.IFS(Table2[[#This Row],[Current Upsell $ ]]=0,"",Table2[[#This Row],[Current Upsell $ ]]&gt;=400,"High",Table2[[#This Row],[Current Upsell $ ]]&gt;=100,"Medium", Table2[[#This Row],[Current Upsell $ ]]&lt;100,"Low")</f>
        <v>Low</v>
      </c>
      <c r="K2111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2" spans="1:11" x14ac:dyDescent="0.2">
      <c r="A2112">
        <v>100134</v>
      </c>
      <c r="B2112" t="s">
        <v>0</v>
      </c>
      <c r="C2112">
        <v>1</v>
      </c>
      <c r="D2112">
        <v>2</v>
      </c>
      <c r="E2112">
        <f>IF((Table2[[#This Row],[Number of Users]]-Table2[[#This Row],[Licenses Bought]]) &gt; 0,(Table2[[#This Row],[Number of Users]]-Table2[[#This Row],[Licenses Bought]]),0)</f>
        <v>1</v>
      </c>
      <c r="F2112" s="1">
        <v>44348</v>
      </c>
      <c r="G2112">
        <v>10</v>
      </c>
      <c r="H2112" s="4">
        <v>10</v>
      </c>
      <c r="I2112">
        <f xml:space="preserve"> IF(Table2[[#This Row],[Sales Month]]=MAX(Table2[Sales Month]),Table2[[#This Row],[Upsell $ Per Non-Paying User]]*Table2[[#This Row],[Non-Paying Users]],0)</f>
        <v>10</v>
      </c>
      <c r="J2112" s="7" t="str" cm="1">
        <f t="array" ref="J2112">_xlfn.IFS(Table2[[#This Row],[Current Upsell $ ]]=0,"",Table2[[#This Row],[Current Upsell $ ]]&gt;=400,"High",Table2[[#This Row],[Current Upsell $ ]]&gt;=100,"Medium", Table2[[#This Row],[Current Upsell $ ]]&lt;100,"Low")</f>
        <v>Low</v>
      </c>
      <c r="K2112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3" spans="1:11" x14ac:dyDescent="0.2">
      <c r="A2113">
        <v>100138</v>
      </c>
      <c r="B2113" t="s">
        <v>0</v>
      </c>
      <c r="C2113">
        <v>1</v>
      </c>
      <c r="D2113">
        <v>2</v>
      </c>
      <c r="E2113">
        <f>IF((Table2[[#This Row],[Number of Users]]-Table2[[#This Row],[Licenses Bought]]) &gt; 0,(Table2[[#This Row],[Number of Users]]-Table2[[#This Row],[Licenses Bought]]),0)</f>
        <v>1</v>
      </c>
      <c r="F2113" s="1">
        <v>44348</v>
      </c>
      <c r="G2113">
        <v>10</v>
      </c>
      <c r="H2113" s="4">
        <v>10</v>
      </c>
      <c r="I2113">
        <f xml:space="preserve"> IF(Table2[[#This Row],[Sales Month]]=MAX(Table2[Sales Month]),Table2[[#This Row],[Upsell $ Per Non-Paying User]]*Table2[[#This Row],[Non-Paying Users]],0)</f>
        <v>10</v>
      </c>
      <c r="J2113" s="7" t="str" cm="1">
        <f t="array" ref="J2113">_xlfn.IFS(Table2[[#This Row],[Current Upsell $ ]]=0,"",Table2[[#This Row],[Current Upsell $ ]]&gt;=400,"High",Table2[[#This Row],[Current Upsell $ ]]&gt;=100,"Medium", Table2[[#This Row],[Current Upsell $ ]]&lt;100,"Low")</f>
        <v>Low</v>
      </c>
      <c r="K2113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4" spans="1:11" x14ac:dyDescent="0.2">
      <c r="A2114">
        <v>100141</v>
      </c>
      <c r="B2114" t="s">
        <v>0</v>
      </c>
      <c r="C2114">
        <v>1</v>
      </c>
      <c r="D2114">
        <v>2</v>
      </c>
      <c r="E2114">
        <f>IF((Table2[[#This Row],[Number of Users]]-Table2[[#This Row],[Licenses Bought]]) &gt; 0,(Table2[[#This Row],[Number of Users]]-Table2[[#This Row],[Licenses Bought]]),0)</f>
        <v>1</v>
      </c>
      <c r="F2114" s="1">
        <v>44348</v>
      </c>
      <c r="G2114">
        <v>10</v>
      </c>
      <c r="H2114" s="4">
        <v>10</v>
      </c>
      <c r="I2114">
        <f xml:space="preserve"> IF(Table2[[#This Row],[Sales Month]]=MAX(Table2[Sales Month]),Table2[[#This Row],[Upsell $ Per Non-Paying User]]*Table2[[#This Row],[Non-Paying Users]],0)</f>
        <v>10</v>
      </c>
      <c r="J2114" s="7" t="str" cm="1">
        <f t="array" ref="J2114">_xlfn.IFS(Table2[[#This Row],[Current Upsell $ ]]=0,"",Table2[[#This Row],[Current Upsell $ ]]&gt;=400,"High",Table2[[#This Row],[Current Upsell $ ]]&gt;=100,"Medium", Table2[[#This Row],[Current Upsell $ ]]&lt;100,"Low")</f>
        <v>Low</v>
      </c>
      <c r="K2114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5" spans="1:11" x14ac:dyDescent="0.2">
      <c r="A2115">
        <v>100143</v>
      </c>
      <c r="B2115" t="s">
        <v>0</v>
      </c>
      <c r="C2115">
        <v>1</v>
      </c>
      <c r="D2115">
        <v>2</v>
      </c>
      <c r="E2115">
        <f>IF((Table2[[#This Row],[Number of Users]]-Table2[[#This Row],[Licenses Bought]]) &gt; 0,(Table2[[#This Row],[Number of Users]]-Table2[[#This Row],[Licenses Bought]]),0)</f>
        <v>1</v>
      </c>
      <c r="F2115" s="1">
        <v>44348</v>
      </c>
      <c r="G2115">
        <v>10</v>
      </c>
      <c r="H2115" s="4">
        <v>10</v>
      </c>
      <c r="I2115">
        <f xml:space="preserve"> IF(Table2[[#This Row],[Sales Month]]=MAX(Table2[Sales Month]),Table2[[#This Row],[Upsell $ Per Non-Paying User]]*Table2[[#This Row],[Non-Paying Users]],0)</f>
        <v>10</v>
      </c>
      <c r="J2115" s="7" t="str" cm="1">
        <f t="array" ref="J2115">_xlfn.IFS(Table2[[#This Row],[Current Upsell $ ]]=0,"",Table2[[#This Row],[Current Upsell $ ]]&gt;=400,"High",Table2[[#This Row],[Current Upsell $ ]]&gt;=100,"Medium", Table2[[#This Row],[Current Upsell $ ]]&lt;100,"Low")</f>
        <v>Low</v>
      </c>
      <c r="K2115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6" spans="1:11" x14ac:dyDescent="0.2">
      <c r="A2116">
        <v>100144</v>
      </c>
      <c r="B2116" t="s">
        <v>0</v>
      </c>
      <c r="C2116">
        <v>1</v>
      </c>
      <c r="D2116">
        <v>2</v>
      </c>
      <c r="E2116">
        <f>IF((Table2[[#This Row],[Number of Users]]-Table2[[#This Row],[Licenses Bought]]) &gt; 0,(Table2[[#This Row],[Number of Users]]-Table2[[#This Row],[Licenses Bought]]),0)</f>
        <v>1</v>
      </c>
      <c r="F2116" s="1">
        <v>44348</v>
      </c>
      <c r="G2116">
        <v>10</v>
      </c>
      <c r="H2116" s="4">
        <v>10</v>
      </c>
      <c r="I2116">
        <f xml:space="preserve"> IF(Table2[[#This Row],[Sales Month]]=MAX(Table2[Sales Month]),Table2[[#This Row],[Upsell $ Per Non-Paying User]]*Table2[[#This Row],[Non-Paying Users]],0)</f>
        <v>10</v>
      </c>
      <c r="J2116" s="7" t="str" cm="1">
        <f t="array" ref="J2116">_xlfn.IFS(Table2[[#This Row],[Current Upsell $ ]]=0,"",Table2[[#This Row],[Current Upsell $ ]]&gt;=400,"High",Table2[[#This Row],[Current Upsell $ ]]&gt;=100,"Medium", Table2[[#This Row],[Current Upsell $ ]]&lt;100,"Low")</f>
        <v>Low</v>
      </c>
      <c r="K2116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7" spans="1:11" x14ac:dyDescent="0.2">
      <c r="A2117">
        <v>100145</v>
      </c>
      <c r="B2117" t="s">
        <v>0</v>
      </c>
      <c r="C2117">
        <v>1</v>
      </c>
      <c r="D2117">
        <v>2</v>
      </c>
      <c r="E2117">
        <f>IF((Table2[[#This Row],[Number of Users]]-Table2[[#This Row],[Licenses Bought]]) &gt; 0,(Table2[[#This Row],[Number of Users]]-Table2[[#This Row],[Licenses Bought]]),0)</f>
        <v>1</v>
      </c>
      <c r="F2117" s="1">
        <v>44348</v>
      </c>
      <c r="G2117">
        <v>10</v>
      </c>
      <c r="H2117" s="4">
        <v>10</v>
      </c>
      <c r="I2117">
        <f xml:space="preserve"> IF(Table2[[#This Row],[Sales Month]]=MAX(Table2[Sales Month]),Table2[[#This Row],[Upsell $ Per Non-Paying User]]*Table2[[#This Row],[Non-Paying Users]],0)</f>
        <v>10</v>
      </c>
      <c r="J2117" s="7" t="str" cm="1">
        <f t="array" ref="J2117">_xlfn.IFS(Table2[[#This Row],[Current Upsell $ ]]=0,"",Table2[[#This Row],[Current Upsell $ ]]&gt;=400,"High",Table2[[#This Row],[Current Upsell $ ]]&gt;=100,"Medium", Table2[[#This Row],[Current Upsell $ ]]&lt;100,"Low")</f>
        <v>Low</v>
      </c>
      <c r="K2117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8" spans="1:11" x14ac:dyDescent="0.2">
      <c r="A2118">
        <v>100150</v>
      </c>
      <c r="B2118" t="s">
        <v>0</v>
      </c>
      <c r="C2118">
        <v>27</v>
      </c>
      <c r="D2118">
        <v>28</v>
      </c>
      <c r="E2118">
        <f>IF((Table2[[#This Row],[Number of Users]]-Table2[[#This Row],[Licenses Bought]]) &gt; 0,(Table2[[#This Row],[Number of Users]]-Table2[[#This Row],[Licenses Bought]]),0)</f>
        <v>1</v>
      </c>
      <c r="F2118" s="1">
        <v>44348</v>
      </c>
      <c r="G2118">
        <v>270</v>
      </c>
      <c r="H2118" s="4">
        <v>10</v>
      </c>
      <c r="I2118">
        <f xml:space="preserve"> IF(Table2[[#This Row],[Sales Month]]=MAX(Table2[Sales Month]),Table2[[#This Row],[Upsell $ Per Non-Paying User]]*Table2[[#This Row],[Non-Paying Users]],0)</f>
        <v>10</v>
      </c>
      <c r="J2118" s="7" t="str" cm="1">
        <f t="array" ref="J2118">_xlfn.IFS(Table2[[#This Row],[Current Upsell $ ]]=0,"",Table2[[#This Row],[Current Upsell $ ]]&gt;=400,"High",Table2[[#This Row],[Current Upsell $ ]]&gt;=100,"Medium", Table2[[#This Row],[Current Upsell $ ]]&lt;100,"Low")</f>
        <v>Low</v>
      </c>
      <c r="K2118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19" spans="1:11" x14ac:dyDescent="0.2">
      <c r="A2119">
        <v>100151</v>
      </c>
      <c r="B2119" t="s">
        <v>0</v>
      </c>
      <c r="C2119">
        <v>20</v>
      </c>
      <c r="D2119">
        <v>21</v>
      </c>
      <c r="E2119">
        <f>IF((Table2[[#This Row],[Number of Users]]-Table2[[#This Row],[Licenses Bought]]) &gt; 0,(Table2[[#This Row],[Number of Users]]-Table2[[#This Row],[Licenses Bought]]),0)</f>
        <v>1</v>
      </c>
      <c r="F2119" s="1">
        <v>44348</v>
      </c>
      <c r="G2119">
        <v>200</v>
      </c>
      <c r="H2119" s="4">
        <v>10</v>
      </c>
      <c r="I2119">
        <f xml:space="preserve"> IF(Table2[[#This Row],[Sales Month]]=MAX(Table2[Sales Month]),Table2[[#This Row],[Upsell $ Per Non-Paying User]]*Table2[[#This Row],[Non-Paying Users]],0)</f>
        <v>10</v>
      </c>
      <c r="J2119" s="7" t="str" cm="1">
        <f t="array" ref="J2119">_xlfn.IFS(Table2[[#This Row],[Current Upsell $ ]]=0,"",Table2[[#This Row],[Current Upsell $ ]]&gt;=400,"High",Table2[[#This Row],[Current Upsell $ ]]&gt;=100,"Medium", Table2[[#This Row],[Current Upsell $ ]]&lt;100,"Low")</f>
        <v>Low</v>
      </c>
      <c r="K2119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0" spans="1:11" x14ac:dyDescent="0.2">
      <c r="A2120">
        <v>100170</v>
      </c>
      <c r="B2120" t="s">
        <v>0</v>
      </c>
      <c r="C2120">
        <v>1</v>
      </c>
      <c r="D2120">
        <v>2</v>
      </c>
      <c r="E2120">
        <f>IF((Table2[[#This Row],[Number of Users]]-Table2[[#This Row],[Licenses Bought]]) &gt; 0,(Table2[[#This Row],[Number of Users]]-Table2[[#This Row],[Licenses Bought]]),0)</f>
        <v>1</v>
      </c>
      <c r="F2120" s="1">
        <v>44348</v>
      </c>
      <c r="G2120">
        <v>10</v>
      </c>
      <c r="H2120" s="4">
        <v>10</v>
      </c>
      <c r="I2120">
        <f xml:space="preserve"> IF(Table2[[#This Row],[Sales Month]]=MAX(Table2[Sales Month]),Table2[[#This Row],[Upsell $ Per Non-Paying User]]*Table2[[#This Row],[Non-Paying Users]],0)</f>
        <v>10</v>
      </c>
      <c r="J2120" s="7" t="str" cm="1">
        <f t="array" ref="J2120">_xlfn.IFS(Table2[[#This Row],[Current Upsell $ ]]=0,"",Table2[[#This Row],[Current Upsell $ ]]&gt;=400,"High",Table2[[#This Row],[Current Upsell $ ]]&gt;=100,"Medium", Table2[[#This Row],[Current Upsell $ ]]&lt;100,"Low")</f>
        <v>Low</v>
      </c>
      <c r="K2120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1" spans="1:11" x14ac:dyDescent="0.2">
      <c r="A2121">
        <v>100175</v>
      </c>
      <c r="B2121" t="s">
        <v>0</v>
      </c>
      <c r="C2121">
        <v>5</v>
      </c>
      <c r="D2121">
        <v>6</v>
      </c>
      <c r="E2121">
        <f>IF((Table2[[#This Row],[Number of Users]]-Table2[[#This Row],[Licenses Bought]]) &gt; 0,(Table2[[#This Row],[Number of Users]]-Table2[[#This Row],[Licenses Bought]]),0)</f>
        <v>1</v>
      </c>
      <c r="F2121" s="1">
        <v>44348</v>
      </c>
      <c r="G2121">
        <v>50</v>
      </c>
      <c r="H2121" s="4">
        <v>10</v>
      </c>
      <c r="I2121">
        <f xml:space="preserve"> IF(Table2[[#This Row],[Sales Month]]=MAX(Table2[Sales Month]),Table2[[#This Row],[Upsell $ Per Non-Paying User]]*Table2[[#This Row],[Non-Paying Users]],0)</f>
        <v>10</v>
      </c>
      <c r="J2121" s="7" t="str" cm="1">
        <f t="array" ref="J2121">_xlfn.IFS(Table2[[#This Row],[Current Upsell $ ]]=0,"",Table2[[#This Row],[Current Upsell $ ]]&gt;=400,"High",Table2[[#This Row],[Current Upsell $ ]]&gt;=100,"Medium", Table2[[#This Row],[Current Upsell $ ]]&lt;100,"Low")</f>
        <v>Low</v>
      </c>
      <c r="K2121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2" spans="1:11" x14ac:dyDescent="0.2">
      <c r="A2122">
        <v>100178</v>
      </c>
      <c r="B2122" t="s">
        <v>0</v>
      </c>
      <c r="C2122">
        <v>4</v>
      </c>
      <c r="D2122">
        <v>5</v>
      </c>
      <c r="E2122">
        <f>IF((Table2[[#This Row],[Number of Users]]-Table2[[#This Row],[Licenses Bought]]) &gt; 0,(Table2[[#This Row],[Number of Users]]-Table2[[#This Row],[Licenses Bought]]),0)</f>
        <v>1</v>
      </c>
      <c r="F2122" s="1">
        <v>44348</v>
      </c>
      <c r="G2122">
        <v>40</v>
      </c>
      <c r="H2122" s="4">
        <v>10</v>
      </c>
      <c r="I2122">
        <f xml:space="preserve"> IF(Table2[[#This Row],[Sales Month]]=MAX(Table2[Sales Month]),Table2[[#This Row],[Upsell $ Per Non-Paying User]]*Table2[[#This Row],[Non-Paying Users]],0)</f>
        <v>10</v>
      </c>
      <c r="J2122" s="7" t="str" cm="1">
        <f t="array" ref="J2122">_xlfn.IFS(Table2[[#This Row],[Current Upsell $ ]]=0,"",Table2[[#This Row],[Current Upsell $ ]]&gt;=400,"High",Table2[[#This Row],[Current Upsell $ ]]&gt;=100,"Medium", Table2[[#This Row],[Current Upsell $ ]]&lt;100,"Low")</f>
        <v>Low</v>
      </c>
      <c r="K2122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3" spans="1:11" x14ac:dyDescent="0.2">
      <c r="A2123">
        <v>100183</v>
      </c>
      <c r="B2123" t="s">
        <v>0</v>
      </c>
      <c r="C2123">
        <v>34</v>
      </c>
      <c r="D2123">
        <v>35</v>
      </c>
      <c r="E2123">
        <f>IF((Table2[[#This Row],[Number of Users]]-Table2[[#This Row],[Licenses Bought]]) &gt; 0,(Table2[[#This Row],[Number of Users]]-Table2[[#This Row],[Licenses Bought]]),0)</f>
        <v>1</v>
      </c>
      <c r="F2123" s="1">
        <v>44348</v>
      </c>
      <c r="G2123">
        <v>340</v>
      </c>
      <c r="H2123" s="4">
        <v>10</v>
      </c>
      <c r="I2123">
        <f xml:space="preserve"> IF(Table2[[#This Row],[Sales Month]]=MAX(Table2[Sales Month]),Table2[[#This Row],[Upsell $ Per Non-Paying User]]*Table2[[#This Row],[Non-Paying Users]],0)</f>
        <v>10</v>
      </c>
      <c r="J2123" s="7" t="str" cm="1">
        <f t="array" ref="J2123">_xlfn.IFS(Table2[[#This Row],[Current Upsell $ ]]=0,"",Table2[[#This Row],[Current Upsell $ ]]&gt;=400,"High",Table2[[#This Row],[Current Upsell $ ]]&gt;=100,"Medium", Table2[[#This Row],[Current Upsell $ ]]&lt;100,"Low")</f>
        <v>Low</v>
      </c>
      <c r="K2123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4" spans="1:11" x14ac:dyDescent="0.2">
      <c r="A2124">
        <v>100191</v>
      </c>
      <c r="B2124" t="s">
        <v>0</v>
      </c>
      <c r="C2124">
        <v>1</v>
      </c>
      <c r="D2124">
        <v>2</v>
      </c>
      <c r="E2124">
        <f>IF((Table2[[#This Row],[Number of Users]]-Table2[[#This Row],[Licenses Bought]]) &gt; 0,(Table2[[#This Row],[Number of Users]]-Table2[[#This Row],[Licenses Bought]]),0)</f>
        <v>1</v>
      </c>
      <c r="F2124" s="1">
        <v>44348</v>
      </c>
      <c r="G2124">
        <v>10</v>
      </c>
      <c r="H2124" s="4">
        <v>10</v>
      </c>
      <c r="I2124">
        <f xml:space="preserve"> IF(Table2[[#This Row],[Sales Month]]=MAX(Table2[Sales Month]),Table2[[#This Row],[Upsell $ Per Non-Paying User]]*Table2[[#This Row],[Non-Paying Users]],0)</f>
        <v>10</v>
      </c>
      <c r="J2124" s="7" t="str" cm="1">
        <f t="array" ref="J2124">_xlfn.IFS(Table2[[#This Row],[Current Upsell $ ]]=0,"",Table2[[#This Row],[Current Upsell $ ]]&gt;=400,"High",Table2[[#This Row],[Current Upsell $ ]]&gt;=100,"Medium", Table2[[#This Row],[Current Upsell $ ]]&lt;100,"Low")</f>
        <v>Low</v>
      </c>
      <c r="K2124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5" spans="1:11" x14ac:dyDescent="0.2">
      <c r="A2125">
        <v>100205</v>
      </c>
      <c r="B2125" t="s">
        <v>0</v>
      </c>
      <c r="C2125">
        <v>17</v>
      </c>
      <c r="D2125">
        <v>18</v>
      </c>
      <c r="E2125">
        <f>IF((Table2[[#This Row],[Number of Users]]-Table2[[#This Row],[Licenses Bought]]) &gt; 0,(Table2[[#This Row],[Number of Users]]-Table2[[#This Row],[Licenses Bought]]),0)</f>
        <v>1</v>
      </c>
      <c r="F2125" s="1">
        <v>44348</v>
      </c>
      <c r="G2125">
        <v>170</v>
      </c>
      <c r="H2125" s="4">
        <v>10</v>
      </c>
      <c r="I2125">
        <f xml:space="preserve"> IF(Table2[[#This Row],[Sales Month]]=MAX(Table2[Sales Month]),Table2[[#This Row],[Upsell $ Per Non-Paying User]]*Table2[[#This Row],[Non-Paying Users]],0)</f>
        <v>10</v>
      </c>
      <c r="J2125" s="7" t="str" cm="1">
        <f t="array" ref="J2125">_xlfn.IFS(Table2[[#This Row],[Current Upsell $ ]]=0,"",Table2[[#This Row],[Current Upsell $ ]]&gt;=400,"High",Table2[[#This Row],[Current Upsell $ ]]&gt;=100,"Medium", Table2[[#This Row],[Current Upsell $ ]]&lt;100,"Low")</f>
        <v>Low</v>
      </c>
      <c r="K2125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6" spans="1:11" x14ac:dyDescent="0.2">
      <c r="A2126">
        <v>100210</v>
      </c>
      <c r="B2126" t="s">
        <v>0</v>
      </c>
      <c r="C2126">
        <v>5</v>
      </c>
      <c r="D2126">
        <v>6</v>
      </c>
      <c r="E2126">
        <f>IF((Table2[[#This Row],[Number of Users]]-Table2[[#This Row],[Licenses Bought]]) &gt; 0,(Table2[[#This Row],[Number of Users]]-Table2[[#This Row],[Licenses Bought]]),0)</f>
        <v>1</v>
      </c>
      <c r="F2126" s="1">
        <v>44348</v>
      </c>
      <c r="G2126">
        <v>50</v>
      </c>
      <c r="H2126" s="4">
        <v>10</v>
      </c>
      <c r="I2126">
        <f xml:space="preserve"> IF(Table2[[#This Row],[Sales Month]]=MAX(Table2[Sales Month]),Table2[[#This Row],[Upsell $ Per Non-Paying User]]*Table2[[#This Row],[Non-Paying Users]],0)</f>
        <v>10</v>
      </c>
      <c r="J2126" s="7" t="str" cm="1">
        <f t="array" ref="J2126">_xlfn.IFS(Table2[[#This Row],[Current Upsell $ ]]=0,"",Table2[[#This Row],[Current Upsell $ ]]&gt;=400,"High",Table2[[#This Row],[Current Upsell $ ]]&gt;=100,"Medium", Table2[[#This Row],[Current Upsell $ ]]&lt;100,"Low")</f>
        <v>Low</v>
      </c>
      <c r="K2126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7" spans="1:11" x14ac:dyDescent="0.2">
      <c r="A2127">
        <v>100214</v>
      </c>
      <c r="B2127" t="s">
        <v>0</v>
      </c>
      <c r="C2127">
        <v>2</v>
      </c>
      <c r="D2127">
        <v>3</v>
      </c>
      <c r="E2127">
        <f>IF((Table2[[#This Row],[Number of Users]]-Table2[[#This Row],[Licenses Bought]]) &gt; 0,(Table2[[#This Row],[Number of Users]]-Table2[[#This Row],[Licenses Bought]]),0)</f>
        <v>1</v>
      </c>
      <c r="F2127" s="1">
        <v>44348</v>
      </c>
      <c r="G2127">
        <v>20</v>
      </c>
      <c r="H2127" s="4">
        <v>10</v>
      </c>
      <c r="I2127">
        <f xml:space="preserve"> IF(Table2[[#This Row],[Sales Month]]=MAX(Table2[Sales Month]),Table2[[#This Row],[Upsell $ Per Non-Paying User]]*Table2[[#This Row],[Non-Paying Users]],0)</f>
        <v>10</v>
      </c>
      <c r="J2127" s="7" t="str" cm="1">
        <f t="array" ref="J2127">_xlfn.IFS(Table2[[#This Row],[Current Upsell $ ]]=0,"",Table2[[#This Row],[Current Upsell $ ]]&gt;=400,"High",Table2[[#This Row],[Current Upsell $ ]]&gt;=100,"Medium", Table2[[#This Row],[Current Upsell $ ]]&lt;100,"Low")</f>
        <v>Low</v>
      </c>
      <c r="K2127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8" spans="1:11" x14ac:dyDescent="0.2">
      <c r="A2128">
        <v>100218</v>
      </c>
      <c r="B2128" t="s">
        <v>0</v>
      </c>
      <c r="C2128">
        <v>1</v>
      </c>
      <c r="D2128">
        <v>2</v>
      </c>
      <c r="E2128">
        <f>IF((Table2[[#This Row],[Number of Users]]-Table2[[#This Row],[Licenses Bought]]) &gt; 0,(Table2[[#This Row],[Number of Users]]-Table2[[#This Row],[Licenses Bought]]),0)</f>
        <v>1</v>
      </c>
      <c r="F2128" s="1">
        <v>44348</v>
      </c>
      <c r="G2128">
        <v>10</v>
      </c>
      <c r="H2128" s="4">
        <v>10</v>
      </c>
      <c r="I2128">
        <f xml:space="preserve"> IF(Table2[[#This Row],[Sales Month]]=MAX(Table2[Sales Month]),Table2[[#This Row],[Upsell $ Per Non-Paying User]]*Table2[[#This Row],[Non-Paying Users]],0)</f>
        <v>10</v>
      </c>
      <c r="J2128" s="7" t="str" cm="1">
        <f t="array" ref="J2128">_xlfn.IFS(Table2[[#This Row],[Current Upsell $ ]]=0,"",Table2[[#This Row],[Current Upsell $ ]]&gt;=400,"High",Table2[[#This Row],[Current Upsell $ ]]&gt;=100,"Medium", Table2[[#This Row],[Current Upsell $ ]]&lt;100,"Low")</f>
        <v>Low</v>
      </c>
      <c r="K2128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29" spans="1:11" x14ac:dyDescent="0.2">
      <c r="A2129">
        <v>100240</v>
      </c>
      <c r="B2129" t="s">
        <v>0</v>
      </c>
      <c r="C2129">
        <v>1</v>
      </c>
      <c r="D2129">
        <v>2</v>
      </c>
      <c r="E2129">
        <f>IF((Table2[[#This Row],[Number of Users]]-Table2[[#This Row],[Licenses Bought]]) &gt; 0,(Table2[[#This Row],[Number of Users]]-Table2[[#This Row],[Licenses Bought]]),0)</f>
        <v>1</v>
      </c>
      <c r="F2129" s="1">
        <v>44348</v>
      </c>
      <c r="G2129">
        <v>10</v>
      </c>
      <c r="H2129" s="4">
        <v>10</v>
      </c>
      <c r="I2129">
        <f xml:space="preserve"> IF(Table2[[#This Row],[Sales Month]]=MAX(Table2[Sales Month]),Table2[[#This Row],[Upsell $ Per Non-Paying User]]*Table2[[#This Row],[Non-Paying Users]],0)</f>
        <v>10</v>
      </c>
      <c r="J2129" s="7" t="str" cm="1">
        <f t="array" ref="J2129">_xlfn.IFS(Table2[[#This Row],[Current Upsell $ ]]=0,"",Table2[[#This Row],[Current Upsell $ ]]&gt;=400,"High",Table2[[#This Row],[Current Upsell $ ]]&gt;=100,"Medium", Table2[[#This Row],[Current Upsell $ ]]&lt;100,"Low")</f>
        <v>Low</v>
      </c>
      <c r="K2129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0" spans="1:11" x14ac:dyDescent="0.2">
      <c r="A2130">
        <v>100241</v>
      </c>
      <c r="B2130" t="s">
        <v>0</v>
      </c>
      <c r="C2130">
        <v>1</v>
      </c>
      <c r="D2130">
        <v>2</v>
      </c>
      <c r="E2130">
        <f>IF((Table2[[#This Row],[Number of Users]]-Table2[[#This Row],[Licenses Bought]]) &gt; 0,(Table2[[#This Row],[Number of Users]]-Table2[[#This Row],[Licenses Bought]]),0)</f>
        <v>1</v>
      </c>
      <c r="F2130" s="1">
        <v>44348</v>
      </c>
      <c r="G2130">
        <v>10</v>
      </c>
      <c r="H2130" s="4">
        <v>10</v>
      </c>
      <c r="I2130">
        <f xml:space="preserve"> IF(Table2[[#This Row],[Sales Month]]=MAX(Table2[Sales Month]),Table2[[#This Row],[Upsell $ Per Non-Paying User]]*Table2[[#This Row],[Non-Paying Users]],0)</f>
        <v>10</v>
      </c>
      <c r="J2130" s="7" t="str" cm="1">
        <f t="array" ref="J2130">_xlfn.IFS(Table2[[#This Row],[Current Upsell $ ]]=0,"",Table2[[#This Row],[Current Upsell $ ]]&gt;=400,"High",Table2[[#This Row],[Current Upsell $ ]]&gt;=100,"Medium", Table2[[#This Row],[Current Upsell $ ]]&lt;100,"Low")</f>
        <v>Low</v>
      </c>
      <c r="K2130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1" spans="1:11" x14ac:dyDescent="0.2">
      <c r="A2131">
        <v>100242</v>
      </c>
      <c r="B2131" t="s">
        <v>0</v>
      </c>
      <c r="C2131">
        <v>1</v>
      </c>
      <c r="D2131">
        <v>2</v>
      </c>
      <c r="E2131">
        <f>IF((Table2[[#This Row],[Number of Users]]-Table2[[#This Row],[Licenses Bought]]) &gt; 0,(Table2[[#This Row],[Number of Users]]-Table2[[#This Row],[Licenses Bought]]),0)</f>
        <v>1</v>
      </c>
      <c r="F2131" s="1">
        <v>44348</v>
      </c>
      <c r="G2131">
        <v>10</v>
      </c>
      <c r="H2131" s="4">
        <v>10</v>
      </c>
      <c r="I2131">
        <f xml:space="preserve"> IF(Table2[[#This Row],[Sales Month]]=MAX(Table2[Sales Month]),Table2[[#This Row],[Upsell $ Per Non-Paying User]]*Table2[[#This Row],[Non-Paying Users]],0)</f>
        <v>10</v>
      </c>
      <c r="J2131" s="7" t="str" cm="1">
        <f t="array" ref="J2131">_xlfn.IFS(Table2[[#This Row],[Current Upsell $ ]]=0,"",Table2[[#This Row],[Current Upsell $ ]]&gt;=400,"High",Table2[[#This Row],[Current Upsell $ ]]&gt;=100,"Medium", Table2[[#This Row],[Current Upsell $ ]]&lt;100,"Low")</f>
        <v>Low</v>
      </c>
      <c r="K2131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2" spans="1:11" x14ac:dyDescent="0.2">
      <c r="A2132">
        <v>100243</v>
      </c>
      <c r="B2132" t="s">
        <v>0</v>
      </c>
      <c r="C2132">
        <v>1</v>
      </c>
      <c r="D2132">
        <v>2</v>
      </c>
      <c r="E2132">
        <f>IF((Table2[[#This Row],[Number of Users]]-Table2[[#This Row],[Licenses Bought]]) &gt; 0,(Table2[[#This Row],[Number of Users]]-Table2[[#This Row],[Licenses Bought]]),0)</f>
        <v>1</v>
      </c>
      <c r="F2132" s="1">
        <v>44348</v>
      </c>
      <c r="G2132">
        <v>10</v>
      </c>
      <c r="H2132" s="4">
        <v>10</v>
      </c>
      <c r="I2132">
        <f xml:space="preserve"> IF(Table2[[#This Row],[Sales Month]]=MAX(Table2[Sales Month]),Table2[[#This Row],[Upsell $ Per Non-Paying User]]*Table2[[#This Row],[Non-Paying Users]],0)</f>
        <v>10</v>
      </c>
      <c r="J2132" s="7" t="str" cm="1">
        <f t="array" ref="J2132">_xlfn.IFS(Table2[[#This Row],[Current Upsell $ ]]=0,"",Table2[[#This Row],[Current Upsell $ ]]&gt;=400,"High",Table2[[#This Row],[Current Upsell $ ]]&gt;=100,"Medium", Table2[[#This Row],[Current Upsell $ ]]&lt;100,"Low")</f>
        <v>Low</v>
      </c>
      <c r="K2132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3" spans="1:11" x14ac:dyDescent="0.2">
      <c r="A2133">
        <v>100244</v>
      </c>
      <c r="B2133" t="s">
        <v>0</v>
      </c>
      <c r="C2133">
        <v>1</v>
      </c>
      <c r="D2133">
        <v>2</v>
      </c>
      <c r="E2133">
        <f>IF((Table2[[#This Row],[Number of Users]]-Table2[[#This Row],[Licenses Bought]]) &gt; 0,(Table2[[#This Row],[Number of Users]]-Table2[[#This Row],[Licenses Bought]]),0)</f>
        <v>1</v>
      </c>
      <c r="F2133" s="1">
        <v>44348</v>
      </c>
      <c r="G2133">
        <v>10</v>
      </c>
      <c r="H2133" s="4">
        <v>10</v>
      </c>
      <c r="I2133">
        <f xml:space="preserve"> IF(Table2[[#This Row],[Sales Month]]=MAX(Table2[Sales Month]),Table2[[#This Row],[Upsell $ Per Non-Paying User]]*Table2[[#This Row],[Non-Paying Users]],0)</f>
        <v>10</v>
      </c>
      <c r="J2133" s="7" t="str" cm="1">
        <f t="array" ref="J2133">_xlfn.IFS(Table2[[#This Row],[Current Upsell $ ]]=0,"",Table2[[#This Row],[Current Upsell $ ]]&gt;=400,"High",Table2[[#This Row],[Current Upsell $ ]]&gt;=100,"Medium", Table2[[#This Row],[Current Upsell $ ]]&lt;100,"Low")</f>
        <v>Low</v>
      </c>
      <c r="K2133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4" spans="1:11" x14ac:dyDescent="0.2">
      <c r="A2134">
        <v>100252</v>
      </c>
      <c r="B2134" t="s">
        <v>0</v>
      </c>
      <c r="C2134">
        <v>20</v>
      </c>
      <c r="D2134">
        <v>21</v>
      </c>
      <c r="E2134">
        <f>IF((Table2[[#This Row],[Number of Users]]-Table2[[#This Row],[Licenses Bought]]) &gt; 0,(Table2[[#This Row],[Number of Users]]-Table2[[#This Row],[Licenses Bought]]),0)</f>
        <v>1</v>
      </c>
      <c r="F2134" s="1">
        <v>44348</v>
      </c>
      <c r="G2134">
        <v>200</v>
      </c>
      <c r="H2134" s="4">
        <v>10</v>
      </c>
      <c r="I2134">
        <f xml:space="preserve"> IF(Table2[[#This Row],[Sales Month]]=MAX(Table2[Sales Month]),Table2[[#This Row],[Upsell $ Per Non-Paying User]]*Table2[[#This Row],[Non-Paying Users]],0)</f>
        <v>10</v>
      </c>
      <c r="J2134" s="7" t="str" cm="1">
        <f t="array" ref="J2134">_xlfn.IFS(Table2[[#This Row],[Current Upsell $ ]]=0,"",Table2[[#This Row],[Current Upsell $ ]]&gt;=400,"High",Table2[[#This Row],[Current Upsell $ ]]&gt;=100,"Medium", Table2[[#This Row],[Current Upsell $ ]]&lt;100,"Low")</f>
        <v>Low</v>
      </c>
      <c r="K2134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5" spans="1:11" x14ac:dyDescent="0.2">
      <c r="A2135">
        <v>100262</v>
      </c>
      <c r="B2135" t="s">
        <v>0</v>
      </c>
      <c r="C2135">
        <v>2</v>
      </c>
      <c r="D2135">
        <v>3</v>
      </c>
      <c r="E2135">
        <f>IF((Table2[[#This Row],[Number of Users]]-Table2[[#This Row],[Licenses Bought]]) &gt; 0,(Table2[[#This Row],[Number of Users]]-Table2[[#This Row],[Licenses Bought]]),0)</f>
        <v>1</v>
      </c>
      <c r="F2135" s="1">
        <v>44348</v>
      </c>
      <c r="G2135">
        <v>20</v>
      </c>
      <c r="H2135" s="4">
        <v>10</v>
      </c>
      <c r="I2135">
        <f xml:space="preserve"> IF(Table2[[#This Row],[Sales Month]]=MAX(Table2[Sales Month]),Table2[[#This Row],[Upsell $ Per Non-Paying User]]*Table2[[#This Row],[Non-Paying Users]],0)</f>
        <v>10</v>
      </c>
      <c r="J2135" s="7" t="str" cm="1">
        <f t="array" ref="J2135">_xlfn.IFS(Table2[[#This Row],[Current Upsell $ ]]=0,"",Table2[[#This Row],[Current Upsell $ ]]&gt;=400,"High",Table2[[#This Row],[Current Upsell $ ]]&gt;=100,"Medium", Table2[[#This Row],[Current Upsell $ ]]&lt;100,"Low")</f>
        <v>Low</v>
      </c>
      <c r="K2135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6" spans="1:11" x14ac:dyDescent="0.2">
      <c r="A2136">
        <v>100264</v>
      </c>
      <c r="B2136" t="s">
        <v>0</v>
      </c>
      <c r="C2136">
        <v>1</v>
      </c>
      <c r="D2136">
        <v>2</v>
      </c>
      <c r="E2136">
        <f>IF((Table2[[#This Row],[Number of Users]]-Table2[[#This Row],[Licenses Bought]]) &gt; 0,(Table2[[#This Row],[Number of Users]]-Table2[[#This Row],[Licenses Bought]]),0)</f>
        <v>1</v>
      </c>
      <c r="F2136" s="1">
        <v>44348</v>
      </c>
      <c r="G2136">
        <v>10</v>
      </c>
      <c r="H2136" s="4">
        <v>10</v>
      </c>
      <c r="I2136">
        <f xml:space="preserve"> IF(Table2[[#This Row],[Sales Month]]=MAX(Table2[Sales Month]),Table2[[#This Row],[Upsell $ Per Non-Paying User]]*Table2[[#This Row],[Non-Paying Users]],0)</f>
        <v>10</v>
      </c>
      <c r="J2136" s="7" t="str" cm="1">
        <f t="array" ref="J2136">_xlfn.IFS(Table2[[#This Row],[Current Upsell $ ]]=0,"",Table2[[#This Row],[Current Upsell $ ]]&gt;=400,"High",Table2[[#This Row],[Current Upsell $ ]]&gt;=100,"Medium", Table2[[#This Row],[Current Upsell $ ]]&lt;100,"Low")</f>
        <v>Low</v>
      </c>
      <c r="K2136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7" spans="1:11" x14ac:dyDescent="0.2">
      <c r="A2137">
        <v>100266</v>
      </c>
      <c r="B2137" t="s">
        <v>0</v>
      </c>
      <c r="C2137">
        <v>1</v>
      </c>
      <c r="D2137">
        <v>2</v>
      </c>
      <c r="E2137">
        <f>IF((Table2[[#This Row],[Number of Users]]-Table2[[#This Row],[Licenses Bought]]) &gt; 0,(Table2[[#This Row],[Number of Users]]-Table2[[#This Row],[Licenses Bought]]),0)</f>
        <v>1</v>
      </c>
      <c r="F2137" s="1">
        <v>44348</v>
      </c>
      <c r="G2137">
        <v>10</v>
      </c>
      <c r="H2137" s="4">
        <v>10</v>
      </c>
      <c r="I2137">
        <f xml:space="preserve"> IF(Table2[[#This Row],[Sales Month]]=MAX(Table2[Sales Month]),Table2[[#This Row],[Upsell $ Per Non-Paying User]]*Table2[[#This Row],[Non-Paying Users]],0)</f>
        <v>10</v>
      </c>
      <c r="J2137" s="7" t="str" cm="1">
        <f t="array" ref="J2137">_xlfn.IFS(Table2[[#This Row],[Current Upsell $ ]]=0,"",Table2[[#This Row],[Current Upsell $ ]]&gt;=400,"High",Table2[[#This Row],[Current Upsell $ ]]&gt;=100,"Medium", Table2[[#This Row],[Current Upsell $ ]]&lt;100,"Low")</f>
        <v>Low</v>
      </c>
      <c r="K2137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8" spans="1:11" x14ac:dyDescent="0.2">
      <c r="A2138">
        <v>100267</v>
      </c>
      <c r="B2138" t="s">
        <v>0</v>
      </c>
      <c r="C2138">
        <v>1</v>
      </c>
      <c r="D2138">
        <v>2</v>
      </c>
      <c r="E2138">
        <f>IF((Table2[[#This Row],[Number of Users]]-Table2[[#This Row],[Licenses Bought]]) &gt; 0,(Table2[[#This Row],[Number of Users]]-Table2[[#This Row],[Licenses Bought]]),0)</f>
        <v>1</v>
      </c>
      <c r="F2138" s="1">
        <v>44348</v>
      </c>
      <c r="G2138">
        <v>10</v>
      </c>
      <c r="H2138" s="4">
        <v>10</v>
      </c>
      <c r="I2138">
        <f xml:space="preserve"> IF(Table2[[#This Row],[Sales Month]]=MAX(Table2[Sales Month]),Table2[[#This Row],[Upsell $ Per Non-Paying User]]*Table2[[#This Row],[Non-Paying Users]],0)</f>
        <v>10</v>
      </c>
      <c r="J2138" s="7" t="str" cm="1">
        <f t="array" ref="J2138">_xlfn.IFS(Table2[[#This Row],[Current Upsell $ ]]=0,"",Table2[[#This Row],[Current Upsell $ ]]&gt;=400,"High",Table2[[#This Row],[Current Upsell $ ]]&gt;=100,"Medium", Table2[[#This Row],[Current Upsell $ ]]&lt;100,"Low")</f>
        <v>Low</v>
      </c>
      <c r="K2138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39" spans="1:11" x14ac:dyDescent="0.2">
      <c r="A2139">
        <v>100304</v>
      </c>
      <c r="B2139" t="s">
        <v>0</v>
      </c>
      <c r="C2139">
        <v>2</v>
      </c>
      <c r="D2139">
        <v>3</v>
      </c>
      <c r="E2139">
        <f>IF((Table2[[#This Row],[Number of Users]]-Table2[[#This Row],[Licenses Bought]]) &gt; 0,(Table2[[#This Row],[Number of Users]]-Table2[[#This Row],[Licenses Bought]]),0)</f>
        <v>1</v>
      </c>
      <c r="F2139" s="1">
        <v>44348</v>
      </c>
      <c r="G2139">
        <v>20</v>
      </c>
      <c r="H2139" s="4">
        <v>10</v>
      </c>
      <c r="I2139">
        <f xml:space="preserve"> IF(Table2[[#This Row],[Sales Month]]=MAX(Table2[Sales Month]),Table2[[#This Row],[Upsell $ Per Non-Paying User]]*Table2[[#This Row],[Non-Paying Users]],0)</f>
        <v>10</v>
      </c>
      <c r="J2139" s="7" t="str" cm="1">
        <f t="array" ref="J2139">_xlfn.IFS(Table2[[#This Row],[Current Upsell $ ]]=0,"",Table2[[#This Row],[Current Upsell $ ]]&gt;=400,"High",Table2[[#This Row],[Current Upsell $ ]]&gt;=100,"Medium", Table2[[#This Row],[Current Upsell $ ]]&lt;100,"Low")</f>
        <v>Low</v>
      </c>
      <c r="K2139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40" spans="1:11" x14ac:dyDescent="0.2">
      <c r="A2140">
        <v>100310</v>
      </c>
      <c r="B2140" t="s">
        <v>0</v>
      </c>
      <c r="C2140">
        <v>1</v>
      </c>
      <c r="D2140">
        <v>2</v>
      </c>
      <c r="E2140">
        <f>IF((Table2[[#This Row],[Number of Users]]-Table2[[#This Row],[Licenses Bought]]) &gt; 0,(Table2[[#This Row],[Number of Users]]-Table2[[#This Row],[Licenses Bought]]),0)</f>
        <v>1</v>
      </c>
      <c r="F2140" s="1">
        <v>44348</v>
      </c>
      <c r="G2140">
        <v>10</v>
      </c>
      <c r="H2140" s="4">
        <v>10</v>
      </c>
      <c r="I2140">
        <f xml:space="preserve"> IF(Table2[[#This Row],[Sales Month]]=MAX(Table2[Sales Month]),Table2[[#This Row],[Upsell $ Per Non-Paying User]]*Table2[[#This Row],[Non-Paying Users]],0)</f>
        <v>10</v>
      </c>
      <c r="J2140" s="7" t="str" cm="1">
        <f t="array" ref="J2140">_xlfn.IFS(Table2[[#This Row],[Current Upsell $ ]]=0,"",Table2[[#This Row],[Current Upsell $ ]]&gt;=400,"High",Table2[[#This Row],[Current Upsell $ ]]&gt;=100,"Medium", Table2[[#This Row],[Current Upsell $ ]]&lt;100,"Low")</f>
        <v>Low</v>
      </c>
      <c r="K2140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41" spans="1:11" x14ac:dyDescent="0.2">
      <c r="A2141">
        <v>100311</v>
      </c>
      <c r="B2141" t="s">
        <v>0</v>
      </c>
      <c r="C2141">
        <v>1</v>
      </c>
      <c r="D2141">
        <v>2</v>
      </c>
      <c r="E2141">
        <f>IF((Table2[[#This Row],[Number of Users]]-Table2[[#This Row],[Licenses Bought]]) &gt; 0,(Table2[[#This Row],[Number of Users]]-Table2[[#This Row],[Licenses Bought]]),0)</f>
        <v>1</v>
      </c>
      <c r="F2141" s="1">
        <v>44348</v>
      </c>
      <c r="G2141">
        <v>10</v>
      </c>
      <c r="H2141" s="4">
        <v>10</v>
      </c>
      <c r="I2141">
        <f xml:space="preserve"> IF(Table2[[#This Row],[Sales Month]]=MAX(Table2[Sales Month]),Table2[[#This Row],[Upsell $ Per Non-Paying User]]*Table2[[#This Row],[Non-Paying Users]],0)</f>
        <v>10</v>
      </c>
      <c r="J2141" s="7" t="str" cm="1">
        <f t="array" ref="J2141">_xlfn.IFS(Table2[[#This Row],[Current Upsell $ ]]=0,"",Table2[[#This Row],[Current Upsell $ ]]&gt;=400,"High",Table2[[#This Row],[Current Upsell $ ]]&gt;=100,"Medium", Table2[[#This Row],[Current Upsell $ ]]&lt;100,"Low")</f>
        <v>Low</v>
      </c>
      <c r="K2141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42" spans="1:11" x14ac:dyDescent="0.2">
      <c r="A2142">
        <v>100317</v>
      </c>
      <c r="B2142" t="s">
        <v>0</v>
      </c>
      <c r="C2142">
        <v>1</v>
      </c>
      <c r="D2142">
        <v>2</v>
      </c>
      <c r="E2142">
        <f>IF((Table2[[#This Row],[Number of Users]]-Table2[[#This Row],[Licenses Bought]]) &gt; 0,(Table2[[#This Row],[Number of Users]]-Table2[[#This Row],[Licenses Bought]]),0)</f>
        <v>1</v>
      </c>
      <c r="F2142" s="1">
        <v>44348</v>
      </c>
      <c r="G2142">
        <v>10</v>
      </c>
      <c r="H2142" s="4">
        <v>10</v>
      </c>
      <c r="I2142">
        <f xml:space="preserve"> IF(Table2[[#This Row],[Sales Month]]=MAX(Table2[Sales Month]),Table2[[#This Row],[Upsell $ Per Non-Paying User]]*Table2[[#This Row],[Non-Paying Users]],0)</f>
        <v>10</v>
      </c>
      <c r="J2142" s="7" t="str" cm="1">
        <f t="array" ref="J2142">_xlfn.IFS(Table2[[#This Row],[Current Upsell $ ]]=0,"",Table2[[#This Row],[Current Upsell $ ]]&gt;=400,"High",Table2[[#This Row],[Current Upsell $ ]]&gt;=100,"Medium", Table2[[#This Row],[Current Upsell $ ]]&lt;100,"Low")</f>
        <v>Low</v>
      </c>
      <c r="K2142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43" spans="1:11" x14ac:dyDescent="0.2">
      <c r="A2143">
        <v>100318</v>
      </c>
      <c r="B2143" t="s">
        <v>0</v>
      </c>
      <c r="C2143">
        <v>1</v>
      </c>
      <c r="D2143">
        <v>2</v>
      </c>
      <c r="E2143">
        <f>IF((Table2[[#This Row],[Number of Users]]-Table2[[#This Row],[Licenses Bought]]) &gt; 0,(Table2[[#This Row],[Number of Users]]-Table2[[#This Row],[Licenses Bought]]),0)</f>
        <v>1</v>
      </c>
      <c r="F2143" s="1">
        <v>44348</v>
      </c>
      <c r="G2143">
        <v>10</v>
      </c>
      <c r="H2143" s="4">
        <v>10</v>
      </c>
      <c r="I2143">
        <f xml:space="preserve"> IF(Table2[[#This Row],[Sales Month]]=MAX(Table2[Sales Month]),Table2[[#This Row],[Upsell $ Per Non-Paying User]]*Table2[[#This Row],[Non-Paying Users]],0)</f>
        <v>10</v>
      </c>
      <c r="J2143" s="7" t="str" cm="1">
        <f t="array" ref="J2143">_xlfn.IFS(Table2[[#This Row],[Current Upsell $ ]]=0,"",Table2[[#This Row],[Current Upsell $ ]]&gt;=400,"High",Table2[[#This Row],[Current Upsell $ ]]&gt;=100,"Medium", Table2[[#This Row],[Current Upsell $ ]]&lt;100,"Low")</f>
        <v>Low</v>
      </c>
      <c r="K2143" t="str">
        <f>IF(Table2[[#This Row],[Current Upsell $ ]]&gt;0,_xlfn.CONCAT(Table2[[#This Row],[Subscription Type]]," ",Table2[[#This Row],[Upsell Priority]]," ",TEXT(Table2[[#This Row],[Current Upsell $ ]],"$#,#"))," ")</f>
        <v>Premium Low $10</v>
      </c>
    </row>
    <row r="2144" spans="1:11" x14ac:dyDescent="0.2">
      <c r="A2144">
        <v>100096</v>
      </c>
      <c r="B2144" t="s">
        <v>0</v>
      </c>
      <c r="C2144">
        <v>4</v>
      </c>
      <c r="D2144">
        <v>6</v>
      </c>
      <c r="E2144">
        <f>IF((Table2[[#This Row],[Number of Users]]-Table2[[#This Row],[Licenses Bought]]) &gt; 0,(Table2[[#This Row],[Number of Users]]-Table2[[#This Row],[Licenses Bought]]),0)</f>
        <v>2</v>
      </c>
      <c r="F2144" s="1">
        <v>44348</v>
      </c>
      <c r="G2144">
        <v>40</v>
      </c>
      <c r="H2144" s="4">
        <v>10</v>
      </c>
      <c r="I2144">
        <f xml:space="preserve"> IF(Table2[[#This Row],[Sales Month]]=MAX(Table2[Sales Month]),Table2[[#This Row],[Upsell $ Per Non-Paying User]]*Table2[[#This Row],[Non-Paying Users]],0)</f>
        <v>20</v>
      </c>
      <c r="J2144" s="7" t="str" cm="1">
        <f t="array" ref="J2144">_xlfn.IFS(Table2[[#This Row],[Current Upsell $ ]]=0,"",Table2[[#This Row],[Current Upsell $ ]]&gt;=400,"High",Table2[[#This Row],[Current Upsell $ ]]&gt;=100,"Medium", Table2[[#This Row],[Current Upsell $ ]]&lt;100,"Low")</f>
        <v>Low</v>
      </c>
      <c r="K2144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45" spans="1:11" x14ac:dyDescent="0.2">
      <c r="A2145">
        <v>100126</v>
      </c>
      <c r="B2145" t="s">
        <v>0</v>
      </c>
      <c r="C2145">
        <v>11</v>
      </c>
      <c r="D2145">
        <v>13</v>
      </c>
      <c r="E2145">
        <f>IF((Table2[[#This Row],[Number of Users]]-Table2[[#This Row],[Licenses Bought]]) &gt; 0,(Table2[[#This Row],[Number of Users]]-Table2[[#This Row],[Licenses Bought]]),0)</f>
        <v>2</v>
      </c>
      <c r="F2145" s="1">
        <v>44348</v>
      </c>
      <c r="G2145">
        <v>110</v>
      </c>
      <c r="H2145" s="4">
        <v>10</v>
      </c>
      <c r="I2145">
        <f xml:space="preserve"> IF(Table2[[#This Row],[Sales Month]]=MAX(Table2[Sales Month]),Table2[[#This Row],[Upsell $ Per Non-Paying User]]*Table2[[#This Row],[Non-Paying Users]],0)</f>
        <v>20</v>
      </c>
      <c r="J2145" s="7" t="str" cm="1">
        <f t="array" ref="J2145">_xlfn.IFS(Table2[[#This Row],[Current Upsell $ ]]=0,"",Table2[[#This Row],[Current Upsell $ ]]&gt;=400,"High",Table2[[#This Row],[Current Upsell $ ]]&gt;=100,"Medium", Table2[[#This Row],[Current Upsell $ ]]&lt;100,"Low")</f>
        <v>Low</v>
      </c>
      <c r="K2145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46" spans="1:11" x14ac:dyDescent="0.2">
      <c r="A2146">
        <v>100152</v>
      </c>
      <c r="B2146" t="s">
        <v>0</v>
      </c>
      <c r="C2146">
        <v>10</v>
      </c>
      <c r="D2146">
        <v>12</v>
      </c>
      <c r="E2146">
        <f>IF((Table2[[#This Row],[Number of Users]]-Table2[[#This Row],[Licenses Bought]]) &gt; 0,(Table2[[#This Row],[Number of Users]]-Table2[[#This Row],[Licenses Bought]]),0)</f>
        <v>2</v>
      </c>
      <c r="F2146" s="1">
        <v>44348</v>
      </c>
      <c r="G2146">
        <v>100</v>
      </c>
      <c r="H2146" s="4">
        <v>10</v>
      </c>
      <c r="I2146">
        <f xml:space="preserve"> IF(Table2[[#This Row],[Sales Month]]=MAX(Table2[Sales Month]),Table2[[#This Row],[Upsell $ Per Non-Paying User]]*Table2[[#This Row],[Non-Paying Users]],0)</f>
        <v>20</v>
      </c>
      <c r="J2146" s="7" t="str" cm="1">
        <f t="array" ref="J2146">_xlfn.IFS(Table2[[#This Row],[Current Upsell $ ]]=0,"",Table2[[#This Row],[Current Upsell $ ]]&gt;=400,"High",Table2[[#This Row],[Current Upsell $ ]]&gt;=100,"Medium", Table2[[#This Row],[Current Upsell $ ]]&lt;100,"Low")</f>
        <v>Low</v>
      </c>
      <c r="K2146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47" spans="1:11" x14ac:dyDescent="0.2">
      <c r="A2147">
        <v>100154</v>
      </c>
      <c r="B2147" t="s">
        <v>0</v>
      </c>
      <c r="C2147">
        <v>6</v>
      </c>
      <c r="D2147">
        <v>8</v>
      </c>
      <c r="E2147">
        <f>IF((Table2[[#This Row],[Number of Users]]-Table2[[#This Row],[Licenses Bought]]) &gt; 0,(Table2[[#This Row],[Number of Users]]-Table2[[#This Row],[Licenses Bought]]),0)</f>
        <v>2</v>
      </c>
      <c r="F2147" s="1">
        <v>44348</v>
      </c>
      <c r="G2147">
        <v>60</v>
      </c>
      <c r="H2147" s="4">
        <v>10</v>
      </c>
      <c r="I2147">
        <f xml:space="preserve"> IF(Table2[[#This Row],[Sales Month]]=MAX(Table2[Sales Month]),Table2[[#This Row],[Upsell $ Per Non-Paying User]]*Table2[[#This Row],[Non-Paying Users]],0)</f>
        <v>20</v>
      </c>
      <c r="J2147" s="7" t="str" cm="1">
        <f t="array" ref="J2147">_xlfn.IFS(Table2[[#This Row],[Current Upsell $ ]]=0,"",Table2[[#This Row],[Current Upsell $ ]]&gt;=400,"High",Table2[[#This Row],[Current Upsell $ ]]&gt;=100,"Medium", Table2[[#This Row],[Current Upsell $ ]]&lt;100,"Low")</f>
        <v>Low</v>
      </c>
      <c r="K2147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48" spans="1:11" x14ac:dyDescent="0.2">
      <c r="A2148">
        <v>100207</v>
      </c>
      <c r="B2148" t="s">
        <v>0</v>
      </c>
      <c r="C2148">
        <v>12</v>
      </c>
      <c r="D2148">
        <v>14</v>
      </c>
      <c r="E2148">
        <f>IF((Table2[[#This Row],[Number of Users]]-Table2[[#This Row],[Licenses Bought]]) &gt; 0,(Table2[[#This Row],[Number of Users]]-Table2[[#This Row],[Licenses Bought]]),0)</f>
        <v>2</v>
      </c>
      <c r="F2148" s="1">
        <v>44348</v>
      </c>
      <c r="G2148">
        <v>120</v>
      </c>
      <c r="H2148" s="4">
        <v>10</v>
      </c>
      <c r="I2148">
        <f xml:space="preserve"> IF(Table2[[#This Row],[Sales Month]]=MAX(Table2[Sales Month]),Table2[[#This Row],[Upsell $ Per Non-Paying User]]*Table2[[#This Row],[Non-Paying Users]],0)</f>
        <v>20</v>
      </c>
      <c r="J2148" s="7" t="str" cm="1">
        <f t="array" ref="J2148">_xlfn.IFS(Table2[[#This Row],[Current Upsell $ ]]=0,"",Table2[[#This Row],[Current Upsell $ ]]&gt;=400,"High",Table2[[#This Row],[Current Upsell $ ]]&gt;=100,"Medium", Table2[[#This Row],[Current Upsell $ ]]&lt;100,"Low")</f>
        <v>Low</v>
      </c>
      <c r="K2148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49" spans="1:11" x14ac:dyDescent="0.2">
      <c r="A2149">
        <v>100226</v>
      </c>
      <c r="B2149" t="s">
        <v>0</v>
      </c>
      <c r="C2149">
        <v>21</v>
      </c>
      <c r="D2149">
        <v>23</v>
      </c>
      <c r="E2149">
        <f>IF((Table2[[#This Row],[Number of Users]]-Table2[[#This Row],[Licenses Bought]]) &gt; 0,(Table2[[#This Row],[Number of Users]]-Table2[[#This Row],[Licenses Bought]]),0)</f>
        <v>2</v>
      </c>
      <c r="F2149" s="1">
        <v>44348</v>
      </c>
      <c r="G2149">
        <v>210</v>
      </c>
      <c r="H2149" s="4">
        <v>10</v>
      </c>
      <c r="I2149">
        <f xml:space="preserve"> IF(Table2[[#This Row],[Sales Month]]=MAX(Table2[Sales Month]),Table2[[#This Row],[Upsell $ Per Non-Paying User]]*Table2[[#This Row],[Non-Paying Users]],0)</f>
        <v>20</v>
      </c>
      <c r="J2149" s="7" t="str" cm="1">
        <f t="array" ref="J2149">_xlfn.IFS(Table2[[#This Row],[Current Upsell $ ]]=0,"",Table2[[#This Row],[Current Upsell $ ]]&gt;=400,"High",Table2[[#This Row],[Current Upsell $ ]]&gt;=100,"Medium", Table2[[#This Row],[Current Upsell $ ]]&lt;100,"Low")</f>
        <v>Low</v>
      </c>
      <c r="K2149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50" spans="1:11" x14ac:dyDescent="0.2">
      <c r="A2150">
        <v>100257</v>
      </c>
      <c r="B2150" t="s">
        <v>0</v>
      </c>
      <c r="C2150">
        <v>10</v>
      </c>
      <c r="D2150">
        <v>12</v>
      </c>
      <c r="E2150">
        <f>IF((Table2[[#This Row],[Number of Users]]-Table2[[#This Row],[Licenses Bought]]) &gt; 0,(Table2[[#This Row],[Number of Users]]-Table2[[#This Row],[Licenses Bought]]),0)</f>
        <v>2</v>
      </c>
      <c r="F2150" s="1">
        <v>44348</v>
      </c>
      <c r="G2150">
        <v>100</v>
      </c>
      <c r="H2150" s="4">
        <v>10</v>
      </c>
      <c r="I2150">
        <f xml:space="preserve"> IF(Table2[[#This Row],[Sales Month]]=MAX(Table2[Sales Month]),Table2[[#This Row],[Upsell $ Per Non-Paying User]]*Table2[[#This Row],[Non-Paying Users]],0)</f>
        <v>20</v>
      </c>
      <c r="J2150" s="7" t="str" cm="1">
        <f t="array" ref="J2150">_xlfn.IFS(Table2[[#This Row],[Current Upsell $ ]]=0,"",Table2[[#This Row],[Current Upsell $ ]]&gt;=400,"High",Table2[[#This Row],[Current Upsell $ ]]&gt;=100,"Medium", Table2[[#This Row],[Current Upsell $ ]]&lt;100,"Low")</f>
        <v>Low</v>
      </c>
      <c r="K2150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51" spans="1:11" x14ac:dyDescent="0.2">
      <c r="A2151">
        <v>100261</v>
      </c>
      <c r="B2151" t="s">
        <v>0</v>
      </c>
      <c r="C2151">
        <v>3</v>
      </c>
      <c r="D2151">
        <v>5</v>
      </c>
      <c r="E2151">
        <f>IF((Table2[[#This Row],[Number of Users]]-Table2[[#This Row],[Licenses Bought]]) &gt; 0,(Table2[[#This Row],[Number of Users]]-Table2[[#This Row],[Licenses Bought]]),0)</f>
        <v>2</v>
      </c>
      <c r="F2151" s="1">
        <v>44348</v>
      </c>
      <c r="G2151">
        <v>30</v>
      </c>
      <c r="H2151" s="4">
        <v>10</v>
      </c>
      <c r="I2151">
        <f xml:space="preserve"> IF(Table2[[#This Row],[Sales Month]]=MAX(Table2[Sales Month]),Table2[[#This Row],[Upsell $ Per Non-Paying User]]*Table2[[#This Row],[Non-Paying Users]],0)</f>
        <v>20</v>
      </c>
      <c r="J2151" s="7" t="str" cm="1">
        <f t="array" ref="J2151">_xlfn.IFS(Table2[[#This Row],[Current Upsell $ ]]=0,"",Table2[[#This Row],[Current Upsell $ ]]&gt;=400,"High",Table2[[#This Row],[Current Upsell $ ]]&gt;=100,"Medium", Table2[[#This Row],[Current Upsell $ ]]&lt;100,"Low")</f>
        <v>Low</v>
      </c>
      <c r="K2151" t="str">
        <f>IF(Table2[[#This Row],[Current Upsell $ ]]&gt;0,_xlfn.CONCAT(Table2[[#This Row],[Subscription Type]]," ",Table2[[#This Row],[Upsell Priority]]," ",TEXT(Table2[[#This Row],[Current Upsell $ ]],"$#,#"))," ")</f>
        <v>Premium Low $20</v>
      </c>
    </row>
    <row r="2152" spans="1:11" x14ac:dyDescent="0.2">
      <c r="A2152">
        <v>100048</v>
      </c>
      <c r="B2152" t="s">
        <v>0</v>
      </c>
      <c r="C2152">
        <v>6</v>
      </c>
      <c r="D2152">
        <v>9</v>
      </c>
      <c r="E2152">
        <f>IF((Table2[[#This Row],[Number of Users]]-Table2[[#This Row],[Licenses Bought]]) &gt; 0,(Table2[[#This Row],[Number of Users]]-Table2[[#This Row],[Licenses Bought]]),0)</f>
        <v>3</v>
      </c>
      <c r="F2152" s="1">
        <v>44348</v>
      </c>
      <c r="G2152">
        <v>60</v>
      </c>
      <c r="H2152" s="4">
        <v>10</v>
      </c>
      <c r="I2152">
        <f xml:space="preserve"> IF(Table2[[#This Row],[Sales Month]]=MAX(Table2[Sales Month]),Table2[[#This Row],[Upsell $ Per Non-Paying User]]*Table2[[#This Row],[Non-Paying Users]],0)</f>
        <v>30</v>
      </c>
      <c r="J2152" s="7" t="str" cm="1">
        <f t="array" ref="J2152">_xlfn.IFS(Table2[[#This Row],[Current Upsell $ ]]=0,"",Table2[[#This Row],[Current Upsell $ ]]&gt;=400,"High",Table2[[#This Row],[Current Upsell $ ]]&gt;=100,"Medium", Table2[[#This Row],[Current Upsell $ ]]&lt;100,"Low")</f>
        <v>Low</v>
      </c>
      <c r="K2152" t="str">
        <f>IF(Table2[[#This Row],[Current Upsell $ ]]&gt;0,_xlfn.CONCAT(Table2[[#This Row],[Subscription Type]]," ",Table2[[#This Row],[Upsell Priority]]," ",TEXT(Table2[[#This Row],[Current Upsell $ ]],"$#,#"))," ")</f>
        <v>Premium Low $30</v>
      </c>
    </row>
    <row r="2153" spans="1:11" x14ac:dyDescent="0.2">
      <c r="A2153">
        <v>100061</v>
      </c>
      <c r="B2153" t="s">
        <v>0</v>
      </c>
      <c r="C2153">
        <v>16</v>
      </c>
      <c r="D2153">
        <v>19</v>
      </c>
      <c r="E2153">
        <f>IF((Table2[[#This Row],[Number of Users]]-Table2[[#This Row],[Licenses Bought]]) &gt; 0,(Table2[[#This Row],[Number of Users]]-Table2[[#This Row],[Licenses Bought]]),0)</f>
        <v>3</v>
      </c>
      <c r="F2153" s="1">
        <v>44348</v>
      </c>
      <c r="G2153">
        <v>160</v>
      </c>
      <c r="H2153" s="4">
        <v>10</v>
      </c>
      <c r="I2153">
        <f xml:space="preserve"> IF(Table2[[#This Row],[Sales Month]]=MAX(Table2[Sales Month]),Table2[[#This Row],[Upsell $ Per Non-Paying User]]*Table2[[#This Row],[Non-Paying Users]],0)</f>
        <v>30</v>
      </c>
      <c r="J2153" s="7" t="str" cm="1">
        <f t="array" ref="J2153">_xlfn.IFS(Table2[[#This Row],[Current Upsell $ ]]=0,"",Table2[[#This Row],[Current Upsell $ ]]&gt;=400,"High",Table2[[#This Row],[Current Upsell $ ]]&gt;=100,"Medium", Table2[[#This Row],[Current Upsell $ ]]&lt;100,"Low")</f>
        <v>Low</v>
      </c>
      <c r="K2153" t="str">
        <f>IF(Table2[[#This Row],[Current Upsell $ ]]&gt;0,_xlfn.CONCAT(Table2[[#This Row],[Subscription Type]]," ",Table2[[#This Row],[Upsell Priority]]," ",TEXT(Table2[[#This Row],[Current Upsell $ ]],"$#,#"))," ")</f>
        <v>Premium Low $30</v>
      </c>
    </row>
    <row r="2154" spans="1:11" x14ac:dyDescent="0.2">
      <c r="A2154">
        <v>100089</v>
      </c>
      <c r="B2154" t="s">
        <v>0</v>
      </c>
      <c r="C2154">
        <v>14</v>
      </c>
      <c r="D2154">
        <v>17</v>
      </c>
      <c r="E2154">
        <f>IF((Table2[[#This Row],[Number of Users]]-Table2[[#This Row],[Licenses Bought]]) &gt; 0,(Table2[[#This Row],[Number of Users]]-Table2[[#This Row],[Licenses Bought]]),0)</f>
        <v>3</v>
      </c>
      <c r="F2154" s="1">
        <v>44348</v>
      </c>
      <c r="G2154">
        <v>140</v>
      </c>
      <c r="H2154" s="4">
        <v>10</v>
      </c>
      <c r="I2154">
        <f xml:space="preserve"> IF(Table2[[#This Row],[Sales Month]]=MAX(Table2[Sales Month]),Table2[[#This Row],[Upsell $ Per Non-Paying User]]*Table2[[#This Row],[Non-Paying Users]],0)</f>
        <v>30</v>
      </c>
      <c r="J2154" s="7" t="str" cm="1">
        <f t="array" ref="J2154">_xlfn.IFS(Table2[[#This Row],[Current Upsell $ ]]=0,"",Table2[[#This Row],[Current Upsell $ ]]&gt;=400,"High",Table2[[#This Row],[Current Upsell $ ]]&gt;=100,"Medium", Table2[[#This Row],[Current Upsell $ ]]&lt;100,"Low")</f>
        <v>Low</v>
      </c>
      <c r="K2154" t="str">
        <f>IF(Table2[[#This Row],[Current Upsell $ ]]&gt;0,_xlfn.CONCAT(Table2[[#This Row],[Subscription Type]]," ",Table2[[#This Row],[Upsell Priority]]," ",TEXT(Table2[[#This Row],[Current Upsell $ ]],"$#,#"))," ")</f>
        <v>Premium Low $30</v>
      </c>
    </row>
    <row r="2155" spans="1:11" x14ac:dyDescent="0.2">
      <c r="A2155">
        <v>100122</v>
      </c>
      <c r="B2155" t="s">
        <v>0</v>
      </c>
      <c r="C2155">
        <v>14</v>
      </c>
      <c r="D2155">
        <v>17</v>
      </c>
      <c r="E2155">
        <f>IF((Table2[[#This Row],[Number of Users]]-Table2[[#This Row],[Licenses Bought]]) &gt; 0,(Table2[[#This Row],[Number of Users]]-Table2[[#This Row],[Licenses Bought]]),0)</f>
        <v>3</v>
      </c>
      <c r="F2155" s="1">
        <v>44348</v>
      </c>
      <c r="G2155">
        <v>140</v>
      </c>
      <c r="H2155" s="4">
        <v>10</v>
      </c>
      <c r="I2155">
        <f xml:space="preserve"> IF(Table2[[#This Row],[Sales Month]]=MAX(Table2[Sales Month]),Table2[[#This Row],[Upsell $ Per Non-Paying User]]*Table2[[#This Row],[Non-Paying Users]],0)</f>
        <v>30</v>
      </c>
      <c r="J2155" s="7" t="str" cm="1">
        <f t="array" ref="J2155">_xlfn.IFS(Table2[[#This Row],[Current Upsell $ ]]=0,"",Table2[[#This Row],[Current Upsell $ ]]&gt;=400,"High",Table2[[#This Row],[Current Upsell $ ]]&gt;=100,"Medium", Table2[[#This Row],[Current Upsell $ ]]&lt;100,"Low")</f>
        <v>Low</v>
      </c>
      <c r="K2155" t="str">
        <f>IF(Table2[[#This Row],[Current Upsell $ ]]&gt;0,_xlfn.CONCAT(Table2[[#This Row],[Subscription Type]]," ",Table2[[#This Row],[Upsell Priority]]," ",TEXT(Table2[[#This Row],[Current Upsell $ ]],"$#,#"))," ")</f>
        <v>Premium Low $30</v>
      </c>
    </row>
    <row r="2156" spans="1:11" x14ac:dyDescent="0.2">
      <c r="A2156">
        <v>100296</v>
      </c>
      <c r="B2156" t="s">
        <v>0</v>
      </c>
      <c r="C2156">
        <v>2</v>
      </c>
      <c r="D2156">
        <v>5</v>
      </c>
      <c r="E2156">
        <f>IF((Table2[[#This Row],[Number of Users]]-Table2[[#This Row],[Licenses Bought]]) &gt; 0,(Table2[[#This Row],[Number of Users]]-Table2[[#This Row],[Licenses Bought]]),0)</f>
        <v>3</v>
      </c>
      <c r="F2156" s="1">
        <v>44348</v>
      </c>
      <c r="G2156">
        <v>20</v>
      </c>
      <c r="H2156" s="4">
        <v>10</v>
      </c>
      <c r="I2156">
        <f xml:space="preserve"> IF(Table2[[#This Row],[Sales Month]]=MAX(Table2[Sales Month]),Table2[[#This Row],[Upsell $ Per Non-Paying User]]*Table2[[#This Row],[Non-Paying Users]],0)</f>
        <v>30</v>
      </c>
      <c r="J2156" s="7" t="str" cm="1">
        <f t="array" ref="J2156">_xlfn.IFS(Table2[[#This Row],[Current Upsell $ ]]=0,"",Table2[[#This Row],[Current Upsell $ ]]&gt;=400,"High",Table2[[#This Row],[Current Upsell $ ]]&gt;=100,"Medium", Table2[[#This Row],[Current Upsell $ ]]&lt;100,"Low")</f>
        <v>Low</v>
      </c>
      <c r="K2156" t="str">
        <f>IF(Table2[[#This Row],[Current Upsell $ ]]&gt;0,_xlfn.CONCAT(Table2[[#This Row],[Subscription Type]]," ",Table2[[#This Row],[Upsell Priority]]," ",TEXT(Table2[[#This Row],[Current Upsell $ ]],"$#,#"))," ")</f>
        <v>Premium Low $30</v>
      </c>
    </row>
    <row r="2157" spans="1:11" x14ac:dyDescent="0.2">
      <c r="A2157">
        <v>100020</v>
      </c>
      <c r="B2157" t="s">
        <v>0</v>
      </c>
      <c r="C2157">
        <v>12</v>
      </c>
      <c r="D2157">
        <v>16</v>
      </c>
      <c r="E2157">
        <f>IF((Table2[[#This Row],[Number of Users]]-Table2[[#This Row],[Licenses Bought]]) &gt; 0,(Table2[[#This Row],[Number of Users]]-Table2[[#This Row],[Licenses Bought]]),0)</f>
        <v>4</v>
      </c>
      <c r="F2157" s="1">
        <v>44348</v>
      </c>
      <c r="G2157">
        <v>120</v>
      </c>
      <c r="H2157" s="4">
        <v>10</v>
      </c>
      <c r="I2157">
        <f xml:space="preserve"> IF(Table2[[#This Row],[Sales Month]]=MAX(Table2[Sales Month]),Table2[[#This Row],[Upsell $ Per Non-Paying User]]*Table2[[#This Row],[Non-Paying Users]],0)</f>
        <v>40</v>
      </c>
      <c r="J2157" s="7" t="str" cm="1">
        <f t="array" ref="J2157">_xlfn.IFS(Table2[[#This Row],[Current Upsell $ ]]=0,"",Table2[[#This Row],[Current Upsell $ ]]&gt;=400,"High",Table2[[#This Row],[Current Upsell $ ]]&gt;=100,"Medium", Table2[[#This Row],[Current Upsell $ ]]&lt;100,"Low")</f>
        <v>Low</v>
      </c>
      <c r="K2157" t="str">
        <f>IF(Table2[[#This Row],[Current Upsell $ ]]&gt;0,_xlfn.CONCAT(Table2[[#This Row],[Subscription Type]]," ",Table2[[#This Row],[Upsell Priority]]," ",TEXT(Table2[[#This Row],[Current Upsell $ ]],"$#,#"))," ")</f>
        <v>Premium Low $40</v>
      </c>
    </row>
    <row r="2158" spans="1:11" x14ac:dyDescent="0.2">
      <c r="A2158">
        <v>100083</v>
      </c>
      <c r="B2158" t="s">
        <v>0</v>
      </c>
      <c r="C2158">
        <v>28</v>
      </c>
      <c r="D2158">
        <v>32</v>
      </c>
      <c r="E2158">
        <f>IF((Table2[[#This Row],[Number of Users]]-Table2[[#This Row],[Licenses Bought]]) &gt; 0,(Table2[[#This Row],[Number of Users]]-Table2[[#This Row],[Licenses Bought]]),0)</f>
        <v>4</v>
      </c>
      <c r="F2158" s="1">
        <v>44348</v>
      </c>
      <c r="G2158">
        <v>280</v>
      </c>
      <c r="H2158" s="4">
        <v>10</v>
      </c>
      <c r="I2158">
        <f xml:space="preserve"> IF(Table2[[#This Row],[Sales Month]]=MAX(Table2[Sales Month]),Table2[[#This Row],[Upsell $ Per Non-Paying User]]*Table2[[#This Row],[Non-Paying Users]],0)</f>
        <v>40</v>
      </c>
      <c r="J2158" s="7" t="str" cm="1">
        <f t="array" ref="J2158">_xlfn.IFS(Table2[[#This Row],[Current Upsell $ ]]=0,"",Table2[[#This Row],[Current Upsell $ ]]&gt;=400,"High",Table2[[#This Row],[Current Upsell $ ]]&gt;=100,"Medium", Table2[[#This Row],[Current Upsell $ ]]&lt;100,"Low")</f>
        <v>Low</v>
      </c>
      <c r="K2158" t="str">
        <f>IF(Table2[[#This Row],[Current Upsell $ ]]&gt;0,_xlfn.CONCAT(Table2[[#This Row],[Subscription Type]]," ",Table2[[#This Row],[Upsell Priority]]," ",TEXT(Table2[[#This Row],[Current Upsell $ ]],"$#,#"))," ")</f>
        <v>Premium Low $40</v>
      </c>
    </row>
    <row r="2159" spans="1:11" x14ac:dyDescent="0.2">
      <c r="A2159">
        <v>100147</v>
      </c>
      <c r="B2159" t="s">
        <v>0</v>
      </c>
      <c r="C2159">
        <v>51</v>
      </c>
      <c r="D2159">
        <v>55</v>
      </c>
      <c r="E2159">
        <f>IF((Table2[[#This Row],[Number of Users]]-Table2[[#This Row],[Licenses Bought]]) &gt; 0,(Table2[[#This Row],[Number of Users]]-Table2[[#This Row],[Licenses Bought]]),0)</f>
        <v>4</v>
      </c>
      <c r="F2159" s="1">
        <v>44348</v>
      </c>
      <c r="G2159">
        <v>510</v>
      </c>
      <c r="H2159" s="4">
        <v>10</v>
      </c>
      <c r="I2159">
        <f xml:space="preserve"> IF(Table2[[#This Row],[Sales Month]]=MAX(Table2[Sales Month]),Table2[[#This Row],[Upsell $ Per Non-Paying User]]*Table2[[#This Row],[Non-Paying Users]],0)</f>
        <v>40</v>
      </c>
      <c r="J2159" s="7" t="str" cm="1">
        <f t="array" ref="J2159">_xlfn.IFS(Table2[[#This Row],[Current Upsell $ ]]=0,"",Table2[[#This Row],[Current Upsell $ ]]&gt;=400,"High",Table2[[#This Row],[Current Upsell $ ]]&gt;=100,"Medium", Table2[[#This Row],[Current Upsell $ ]]&lt;100,"Low")</f>
        <v>Low</v>
      </c>
      <c r="K2159" t="str">
        <f>IF(Table2[[#This Row],[Current Upsell $ ]]&gt;0,_xlfn.CONCAT(Table2[[#This Row],[Subscription Type]]," ",Table2[[#This Row],[Upsell Priority]]," ",TEXT(Table2[[#This Row],[Current Upsell $ ]],"$#,#"))," ")</f>
        <v>Premium Low $40</v>
      </c>
    </row>
    <row r="2160" spans="1:11" x14ac:dyDescent="0.2">
      <c r="A2160">
        <v>100149</v>
      </c>
      <c r="B2160" t="s">
        <v>0</v>
      </c>
      <c r="C2160">
        <v>33</v>
      </c>
      <c r="D2160">
        <v>37</v>
      </c>
      <c r="E2160">
        <f>IF((Table2[[#This Row],[Number of Users]]-Table2[[#This Row],[Licenses Bought]]) &gt; 0,(Table2[[#This Row],[Number of Users]]-Table2[[#This Row],[Licenses Bought]]),0)</f>
        <v>4</v>
      </c>
      <c r="F2160" s="1">
        <v>44348</v>
      </c>
      <c r="G2160">
        <v>330</v>
      </c>
      <c r="H2160" s="4">
        <v>10</v>
      </c>
      <c r="I2160">
        <f xml:space="preserve"> IF(Table2[[#This Row],[Sales Month]]=MAX(Table2[Sales Month]),Table2[[#This Row],[Upsell $ Per Non-Paying User]]*Table2[[#This Row],[Non-Paying Users]],0)</f>
        <v>40</v>
      </c>
      <c r="J2160" s="7" t="str" cm="1">
        <f t="array" ref="J2160">_xlfn.IFS(Table2[[#This Row],[Current Upsell $ ]]=0,"",Table2[[#This Row],[Current Upsell $ ]]&gt;=400,"High",Table2[[#This Row],[Current Upsell $ ]]&gt;=100,"Medium", Table2[[#This Row],[Current Upsell $ ]]&lt;100,"Low")</f>
        <v>Low</v>
      </c>
      <c r="K2160" t="str">
        <f>IF(Table2[[#This Row],[Current Upsell $ ]]&gt;0,_xlfn.CONCAT(Table2[[#This Row],[Subscription Type]]," ",Table2[[#This Row],[Upsell Priority]]," ",TEXT(Table2[[#This Row],[Current Upsell $ ]],"$#,#"))," ")</f>
        <v>Premium Low $40</v>
      </c>
    </row>
    <row r="2161" spans="1:11" x14ac:dyDescent="0.2">
      <c r="A2161">
        <v>100166</v>
      </c>
      <c r="B2161" t="s">
        <v>0</v>
      </c>
      <c r="C2161">
        <v>17</v>
      </c>
      <c r="D2161">
        <v>21</v>
      </c>
      <c r="E2161">
        <f>IF((Table2[[#This Row],[Number of Users]]-Table2[[#This Row],[Licenses Bought]]) &gt; 0,(Table2[[#This Row],[Number of Users]]-Table2[[#This Row],[Licenses Bought]]),0)</f>
        <v>4</v>
      </c>
      <c r="F2161" s="1">
        <v>44348</v>
      </c>
      <c r="G2161">
        <v>170</v>
      </c>
      <c r="H2161" s="4">
        <v>10</v>
      </c>
      <c r="I2161">
        <f xml:space="preserve"> IF(Table2[[#This Row],[Sales Month]]=MAX(Table2[Sales Month]),Table2[[#This Row],[Upsell $ Per Non-Paying User]]*Table2[[#This Row],[Non-Paying Users]],0)</f>
        <v>40</v>
      </c>
      <c r="J2161" s="7" t="str" cm="1">
        <f t="array" ref="J2161">_xlfn.IFS(Table2[[#This Row],[Current Upsell $ ]]=0,"",Table2[[#This Row],[Current Upsell $ ]]&gt;=400,"High",Table2[[#This Row],[Current Upsell $ ]]&gt;=100,"Medium", Table2[[#This Row],[Current Upsell $ ]]&lt;100,"Low")</f>
        <v>Low</v>
      </c>
      <c r="K2161" t="str">
        <f>IF(Table2[[#This Row],[Current Upsell $ ]]&gt;0,_xlfn.CONCAT(Table2[[#This Row],[Subscription Type]]," ",Table2[[#This Row],[Upsell Priority]]," ",TEXT(Table2[[#This Row],[Current Upsell $ ]],"$#,#"))," ")</f>
        <v>Premium Low $40</v>
      </c>
    </row>
    <row r="2162" spans="1:11" x14ac:dyDescent="0.2">
      <c r="A2162">
        <v>100198</v>
      </c>
      <c r="B2162" t="s">
        <v>0</v>
      </c>
      <c r="C2162">
        <v>39</v>
      </c>
      <c r="D2162">
        <v>43</v>
      </c>
      <c r="E2162">
        <f>IF((Table2[[#This Row],[Number of Users]]-Table2[[#This Row],[Licenses Bought]]) &gt; 0,(Table2[[#This Row],[Number of Users]]-Table2[[#This Row],[Licenses Bought]]),0)</f>
        <v>4</v>
      </c>
      <c r="F2162" s="1">
        <v>44348</v>
      </c>
      <c r="G2162">
        <v>390</v>
      </c>
      <c r="H2162" s="4">
        <v>10</v>
      </c>
      <c r="I2162">
        <f xml:space="preserve"> IF(Table2[[#This Row],[Sales Month]]=MAX(Table2[Sales Month]),Table2[[#This Row],[Upsell $ Per Non-Paying User]]*Table2[[#This Row],[Non-Paying Users]],0)</f>
        <v>40</v>
      </c>
      <c r="J2162" s="7" t="str" cm="1">
        <f t="array" ref="J2162">_xlfn.IFS(Table2[[#This Row],[Current Upsell $ ]]=0,"",Table2[[#This Row],[Current Upsell $ ]]&gt;=400,"High",Table2[[#This Row],[Current Upsell $ ]]&gt;=100,"Medium", Table2[[#This Row],[Current Upsell $ ]]&lt;100,"Low")</f>
        <v>Low</v>
      </c>
      <c r="K2162" t="str">
        <f>IF(Table2[[#This Row],[Current Upsell $ ]]&gt;0,_xlfn.CONCAT(Table2[[#This Row],[Subscription Type]]," ",Table2[[#This Row],[Upsell Priority]]," ",TEXT(Table2[[#This Row],[Current Upsell $ ]],"$#,#"))," ")</f>
        <v>Premium Low $40</v>
      </c>
    </row>
    <row r="2163" spans="1:11" x14ac:dyDescent="0.2">
      <c r="A2163">
        <v>100224</v>
      </c>
      <c r="B2163" t="s">
        <v>0</v>
      </c>
      <c r="C2163">
        <v>33</v>
      </c>
      <c r="D2163">
        <v>37</v>
      </c>
      <c r="E2163">
        <f>IF((Table2[[#This Row],[Number of Users]]-Table2[[#This Row],[Licenses Bought]]) &gt; 0,(Table2[[#This Row],[Number of Users]]-Table2[[#This Row],[Licenses Bought]]),0)</f>
        <v>4</v>
      </c>
      <c r="F2163" s="1">
        <v>44348</v>
      </c>
      <c r="G2163">
        <v>330</v>
      </c>
      <c r="H2163" s="4">
        <v>10</v>
      </c>
      <c r="I2163">
        <f xml:space="preserve"> IF(Table2[[#This Row],[Sales Month]]=MAX(Table2[Sales Month]),Table2[[#This Row],[Upsell $ Per Non-Paying User]]*Table2[[#This Row],[Non-Paying Users]],0)</f>
        <v>40</v>
      </c>
      <c r="J2163" s="7" t="str" cm="1">
        <f t="array" ref="J2163">_xlfn.IFS(Table2[[#This Row],[Current Upsell $ ]]=0,"",Table2[[#This Row],[Current Upsell $ ]]&gt;=400,"High",Table2[[#This Row],[Current Upsell $ ]]&gt;=100,"Medium", Table2[[#This Row],[Current Upsell $ ]]&lt;100,"Low")</f>
        <v>Low</v>
      </c>
      <c r="K2163" t="str">
        <f>IF(Table2[[#This Row],[Current Upsell $ ]]&gt;0,_xlfn.CONCAT(Table2[[#This Row],[Subscription Type]]," ",Table2[[#This Row],[Upsell Priority]]," ",TEXT(Table2[[#This Row],[Current Upsell $ ]],"$#,#"))," ")</f>
        <v>Premium Low $40</v>
      </c>
    </row>
    <row r="2164" spans="1:11" x14ac:dyDescent="0.2">
      <c r="A2164">
        <v>100026</v>
      </c>
      <c r="B2164" t="s">
        <v>0</v>
      </c>
      <c r="C2164">
        <v>27</v>
      </c>
      <c r="D2164">
        <v>32</v>
      </c>
      <c r="E2164">
        <f>IF((Table2[[#This Row],[Number of Users]]-Table2[[#This Row],[Licenses Bought]]) &gt; 0,(Table2[[#This Row],[Number of Users]]-Table2[[#This Row],[Licenses Bought]]),0)</f>
        <v>5</v>
      </c>
      <c r="F2164" s="1">
        <v>44348</v>
      </c>
      <c r="G2164">
        <v>270</v>
      </c>
      <c r="H2164" s="4">
        <v>10</v>
      </c>
      <c r="I2164">
        <f xml:space="preserve"> IF(Table2[[#This Row],[Sales Month]]=MAX(Table2[Sales Month]),Table2[[#This Row],[Upsell $ Per Non-Paying User]]*Table2[[#This Row],[Non-Paying Users]],0)</f>
        <v>50</v>
      </c>
      <c r="J2164" s="7" t="str" cm="1">
        <f t="array" ref="J2164">_xlfn.IFS(Table2[[#This Row],[Current Upsell $ ]]=0,"",Table2[[#This Row],[Current Upsell $ ]]&gt;=400,"High",Table2[[#This Row],[Current Upsell $ ]]&gt;=100,"Medium", Table2[[#This Row],[Current Upsell $ ]]&lt;100,"Low")</f>
        <v>Low</v>
      </c>
      <c r="K2164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65" spans="1:11" x14ac:dyDescent="0.2">
      <c r="A2165">
        <v>100043</v>
      </c>
      <c r="B2165" t="s">
        <v>0</v>
      </c>
      <c r="C2165">
        <v>13</v>
      </c>
      <c r="D2165">
        <v>18</v>
      </c>
      <c r="E2165">
        <f>IF((Table2[[#This Row],[Number of Users]]-Table2[[#This Row],[Licenses Bought]]) &gt; 0,(Table2[[#This Row],[Number of Users]]-Table2[[#This Row],[Licenses Bought]]),0)</f>
        <v>5</v>
      </c>
      <c r="F2165" s="1">
        <v>44348</v>
      </c>
      <c r="G2165">
        <v>130</v>
      </c>
      <c r="H2165" s="4">
        <v>10</v>
      </c>
      <c r="I2165">
        <f xml:space="preserve"> IF(Table2[[#This Row],[Sales Month]]=MAX(Table2[Sales Month]),Table2[[#This Row],[Upsell $ Per Non-Paying User]]*Table2[[#This Row],[Non-Paying Users]],0)</f>
        <v>50</v>
      </c>
      <c r="J2165" s="7" t="str" cm="1">
        <f t="array" ref="J2165">_xlfn.IFS(Table2[[#This Row],[Current Upsell $ ]]=0,"",Table2[[#This Row],[Current Upsell $ ]]&gt;=400,"High",Table2[[#This Row],[Current Upsell $ ]]&gt;=100,"Medium", Table2[[#This Row],[Current Upsell $ ]]&lt;100,"Low")</f>
        <v>Low</v>
      </c>
      <c r="K2165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66" spans="1:11" x14ac:dyDescent="0.2">
      <c r="A2166">
        <v>100062</v>
      </c>
      <c r="B2166" t="s">
        <v>0</v>
      </c>
      <c r="C2166">
        <v>15</v>
      </c>
      <c r="D2166">
        <v>20</v>
      </c>
      <c r="E2166">
        <f>IF((Table2[[#This Row],[Number of Users]]-Table2[[#This Row],[Licenses Bought]]) &gt; 0,(Table2[[#This Row],[Number of Users]]-Table2[[#This Row],[Licenses Bought]]),0)</f>
        <v>5</v>
      </c>
      <c r="F2166" s="1">
        <v>44348</v>
      </c>
      <c r="G2166">
        <v>150</v>
      </c>
      <c r="H2166" s="4">
        <v>10</v>
      </c>
      <c r="I2166">
        <f xml:space="preserve"> IF(Table2[[#This Row],[Sales Month]]=MAX(Table2[Sales Month]),Table2[[#This Row],[Upsell $ Per Non-Paying User]]*Table2[[#This Row],[Non-Paying Users]],0)</f>
        <v>50</v>
      </c>
      <c r="J2166" s="7" t="str" cm="1">
        <f t="array" ref="J2166">_xlfn.IFS(Table2[[#This Row],[Current Upsell $ ]]=0,"",Table2[[#This Row],[Current Upsell $ ]]&gt;=400,"High",Table2[[#This Row],[Current Upsell $ ]]&gt;=100,"Medium", Table2[[#This Row],[Current Upsell $ ]]&lt;100,"Low")</f>
        <v>Low</v>
      </c>
      <c r="K2166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67" spans="1:11" x14ac:dyDescent="0.2">
      <c r="A2167">
        <v>100087</v>
      </c>
      <c r="B2167" t="s">
        <v>0</v>
      </c>
      <c r="C2167">
        <v>21</v>
      </c>
      <c r="D2167">
        <v>26</v>
      </c>
      <c r="E2167">
        <f>IF((Table2[[#This Row],[Number of Users]]-Table2[[#This Row],[Licenses Bought]]) &gt; 0,(Table2[[#This Row],[Number of Users]]-Table2[[#This Row],[Licenses Bought]]),0)</f>
        <v>5</v>
      </c>
      <c r="F2167" s="1">
        <v>44348</v>
      </c>
      <c r="G2167">
        <v>210</v>
      </c>
      <c r="H2167" s="4">
        <v>10</v>
      </c>
      <c r="I2167">
        <f xml:space="preserve"> IF(Table2[[#This Row],[Sales Month]]=MAX(Table2[Sales Month]),Table2[[#This Row],[Upsell $ Per Non-Paying User]]*Table2[[#This Row],[Non-Paying Users]],0)</f>
        <v>50</v>
      </c>
      <c r="J2167" s="7" t="str" cm="1">
        <f t="array" ref="J2167">_xlfn.IFS(Table2[[#This Row],[Current Upsell $ ]]=0,"",Table2[[#This Row],[Current Upsell $ ]]&gt;=400,"High",Table2[[#This Row],[Current Upsell $ ]]&gt;=100,"Medium", Table2[[#This Row],[Current Upsell $ ]]&lt;100,"Low")</f>
        <v>Low</v>
      </c>
      <c r="K2167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68" spans="1:11" x14ac:dyDescent="0.2">
      <c r="A2168">
        <v>100115</v>
      </c>
      <c r="B2168" t="s">
        <v>0</v>
      </c>
      <c r="C2168">
        <v>33</v>
      </c>
      <c r="D2168">
        <v>38</v>
      </c>
      <c r="E2168">
        <f>IF((Table2[[#This Row],[Number of Users]]-Table2[[#This Row],[Licenses Bought]]) &gt; 0,(Table2[[#This Row],[Number of Users]]-Table2[[#This Row],[Licenses Bought]]),0)</f>
        <v>5</v>
      </c>
      <c r="F2168" s="1">
        <v>44348</v>
      </c>
      <c r="G2168">
        <v>330</v>
      </c>
      <c r="H2168" s="4">
        <v>10</v>
      </c>
      <c r="I2168">
        <f xml:space="preserve"> IF(Table2[[#This Row],[Sales Month]]=MAX(Table2[Sales Month]),Table2[[#This Row],[Upsell $ Per Non-Paying User]]*Table2[[#This Row],[Non-Paying Users]],0)</f>
        <v>50</v>
      </c>
      <c r="J2168" s="7" t="str" cm="1">
        <f t="array" ref="J2168">_xlfn.IFS(Table2[[#This Row],[Current Upsell $ ]]=0,"",Table2[[#This Row],[Current Upsell $ ]]&gt;=400,"High",Table2[[#This Row],[Current Upsell $ ]]&gt;=100,"Medium", Table2[[#This Row],[Current Upsell $ ]]&lt;100,"Low")</f>
        <v>Low</v>
      </c>
      <c r="K2168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69" spans="1:11" x14ac:dyDescent="0.2">
      <c r="A2169">
        <v>100254</v>
      </c>
      <c r="B2169" t="s">
        <v>0</v>
      </c>
      <c r="C2169">
        <v>10</v>
      </c>
      <c r="D2169">
        <v>15</v>
      </c>
      <c r="E2169">
        <f>IF((Table2[[#This Row],[Number of Users]]-Table2[[#This Row],[Licenses Bought]]) &gt; 0,(Table2[[#This Row],[Number of Users]]-Table2[[#This Row],[Licenses Bought]]),0)</f>
        <v>5</v>
      </c>
      <c r="F2169" s="1">
        <v>44348</v>
      </c>
      <c r="G2169">
        <v>100</v>
      </c>
      <c r="H2169" s="4">
        <v>10</v>
      </c>
      <c r="I2169">
        <f xml:space="preserve"> IF(Table2[[#This Row],[Sales Month]]=MAX(Table2[Sales Month]),Table2[[#This Row],[Upsell $ Per Non-Paying User]]*Table2[[#This Row],[Non-Paying Users]],0)</f>
        <v>50</v>
      </c>
      <c r="J2169" s="7" t="str" cm="1">
        <f t="array" ref="J2169">_xlfn.IFS(Table2[[#This Row],[Current Upsell $ ]]=0,"",Table2[[#This Row],[Current Upsell $ ]]&gt;=400,"High",Table2[[#This Row],[Current Upsell $ ]]&gt;=100,"Medium", Table2[[#This Row],[Current Upsell $ ]]&lt;100,"Low")</f>
        <v>Low</v>
      </c>
      <c r="K2169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70" spans="1:11" x14ac:dyDescent="0.2">
      <c r="A2170">
        <v>100290</v>
      </c>
      <c r="B2170" t="s">
        <v>0</v>
      </c>
      <c r="C2170">
        <v>4</v>
      </c>
      <c r="D2170">
        <v>9</v>
      </c>
      <c r="E2170">
        <f>IF((Table2[[#This Row],[Number of Users]]-Table2[[#This Row],[Licenses Bought]]) &gt; 0,(Table2[[#This Row],[Number of Users]]-Table2[[#This Row],[Licenses Bought]]),0)</f>
        <v>5</v>
      </c>
      <c r="F2170" s="1">
        <v>44348</v>
      </c>
      <c r="G2170">
        <v>40</v>
      </c>
      <c r="H2170" s="4">
        <v>10</v>
      </c>
      <c r="I2170">
        <f xml:space="preserve"> IF(Table2[[#This Row],[Sales Month]]=MAX(Table2[Sales Month]),Table2[[#This Row],[Upsell $ Per Non-Paying User]]*Table2[[#This Row],[Non-Paying Users]],0)</f>
        <v>50</v>
      </c>
      <c r="J2170" s="7" t="str" cm="1">
        <f t="array" ref="J2170">_xlfn.IFS(Table2[[#This Row],[Current Upsell $ ]]=0,"",Table2[[#This Row],[Current Upsell $ ]]&gt;=400,"High",Table2[[#This Row],[Current Upsell $ ]]&gt;=100,"Medium", Table2[[#This Row],[Current Upsell $ ]]&lt;100,"Low")</f>
        <v>Low</v>
      </c>
      <c r="K2170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71" spans="1:11" x14ac:dyDescent="0.2">
      <c r="A2171">
        <v>100291</v>
      </c>
      <c r="B2171" t="s">
        <v>0</v>
      </c>
      <c r="C2171">
        <v>2</v>
      </c>
      <c r="D2171">
        <v>7</v>
      </c>
      <c r="E2171">
        <f>IF((Table2[[#This Row],[Number of Users]]-Table2[[#This Row],[Licenses Bought]]) &gt; 0,(Table2[[#This Row],[Number of Users]]-Table2[[#This Row],[Licenses Bought]]),0)</f>
        <v>5</v>
      </c>
      <c r="F2171" s="1">
        <v>44348</v>
      </c>
      <c r="G2171">
        <v>20</v>
      </c>
      <c r="H2171" s="4">
        <v>10</v>
      </c>
      <c r="I2171">
        <f xml:space="preserve"> IF(Table2[[#This Row],[Sales Month]]=MAX(Table2[Sales Month]),Table2[[#This Row],[Upsell $ Per Non-Paying User]]*Table2[[#This Row],[Non-Paying Users]],0)</f>
        <v>50</v>
      </c>
      <c r="J2171" s="7" t="str" cm="1">
        <f t="array" ref="J2171">_xlfn.IFS(Table2[[#This Row],[Current Upsell $ ]]=0,"",Table2[[#This Row],[Current Upsell $ ]]&gt;=400,"High",Table2[[#This Row],[Current Upsell $ ]]&gt;=100,"Medium", Table2[[#This Row],[Current Upsell $ ]]&lt;100,"Low")</f>
        <v>Low</v>
      </c>
      <c r="K2171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72" spans="1:11" x14ac:dyDescent="0.2">
      <c r="A2172">
        <v>100292</v>
      </c>
      <c r="B2172" t="s">
        <v>0</v>
      </c>
      <c r="C2172">
        <v>2</v>
      </c>
      <c r="D2172">
        <v>7</v>
      </c>
      <c r="E2172">
        <f>IF((Table2[[#This Row],[Number of Users]]-Table2[[#This Row],[Licenses Bought]]) &gt; 0,(Table2[[#This Row],[Number of Users]]-Table2[[#This Row],[Licenses Bought]]),0)</f>
        <v>5</v>
      </c>
      <c r="F2172" s="1">
        <v>44348</v>
      </c>
      <c r="G2172">
        <v>20</v>
      </c>
      <c r="H2172" s="4">
        <v>10</v>
      </c>
      <c r="I2172">
        <f xml:space="preserve"> IF(Table2[[#This Row],[Sales Month]]=MAX(Table2[Sales Month]),Table2[[#This Row],[Upsell $ Per Non-Paying User]]*Table2[[#This Row],[Non-Paying Users]],0)</f>
        <v>50</v>
      </c>
      <c r="J2172" s="7" t="str" cm="1">
        <f t="array" ref="J2172">_xlfn.IFS(Table2[[#This Row],[Current Upsell $ ]]=0,"",Table2[[#This Row],[Current Upsell $ ]]&gt;=400,"High",Table2[[#This Row],[Current Upsell $ ]]&gt;=100,"Medium", Table2[[#This Row],[Current Upsell $ ]]&lt;100,"Low")</f>
        <v>Low</v>
      </c>
      <c r="K2172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73" spans="1:11" x14ac:dyDescent="0.2">
      <c r="A2173">
        <v>100295</v>
      </c>
      <c r="B2173" t="s">
        <v>0</v>
      </c>
      <c r="C2173">
        <v>2</v>
      </c>
      <c r="D2173">
        <v>7</v>
      </c>
      <c r="E2173">
        <f>IF((Table2[[#This Row],[Number of Users]]-Table2[[#This Row],[Licenses Bought]]) &gt; 0,(Table2[[#This Row],[Number of Users]]-Table2[[#This Row],[Licenses Bought]]),0)</f>
        <v>5</v>
      </c>
      <c r="F2173" s="1">
        <v>44348</v>
      </c>
      <c r="G2173">
        <v>20</v>
      </c>
      <c r="H2173" s="4">
        <v>10</v>
      </c>
      <c r="I2173">
        <f xml:space="preserve"> IF(Table2[[#This Row],[Sales Month]]=MAX(Table2[Sales Month]),Table2[[#This Row],[Upsell $ Per Non-Paying User]]*Table2[[#This Row],[Non-Paying Users]],0)</f>
        <v>50</v>
      </c>
      <c r="J2173" s="7" t="str" cm="1">
        <f t="array" ref="J2173">_xlfn.IFS(Table2[[#This Row],[Current Upsell $ ]]=0,"",Table2[[#This Row],[Current Upsell $ ]]&gt;=400,"High",Table2[[#This Row],[Current Upsell $ ]]&gt;=100,"Medium", Table2[[#This Row],[Current Upsell $ ]]&lt;100,"Low")</f>
        <v>Low</v>
      </c>
      <c r="K2173" t="str">
        <f>IF(Table2[[#This Row],[Current Upsell $ ]]&gt;0,_xlfn.CONCAT(Table2[[#This Row],[Subscription Type]]," ",Table2[[#This Row],[Upsell Priority]]," ",TEXT(Table2[[#This Row],[Current Upsell $ ]],"$#,#"))," ")</f>
        <v>Premium Low $50</v>
      </c>
    </row>
    <row r="2174" spans="1:11" x14ac:dyDescent="0.2">
      <c r="A2174">
        <v>100127</v>
      </c>
      <c r="B2174" t="s">
        <v>0</v>
      </c>
      <c r="C2174">
        <v>10</v>
      </c>
      <c r="D2174">
        <v>16</v>
      </c>
      <c r="E2174">
        <f>IF((Table2[[#This Row],[Number of Users]]-Table2[[#This Row],[Licenses Bought]]) &gt; 0,(Table2[[#This Row],[Number of Users]]-Table2[[#This Row],[Licenses Bought]]),0)</f>
        <v>6</v>
      </c>
      <c r="F2174" s="1">
        <v>44348</v>
      </c>
      <c r="G2174">
        <v>100</v>
      </c>
      <c r="H2174" s="4">
        <v>10</v>
      </c>
      <c r="I2174">
        <f xml:space="preserve"> IF(Table2[[#This Row],[Sales Month]]=MAX(Table2[Sales Month]),Table2[[#This Row],[Upsell $ Per Non-Paying User]]*Table2[[#This Row],[Non-Paying Users]],0)</f>
        <v>60</v>
      </c>
      <c r="J2174" s="7" t="str" cm="1">
        <f t="array" ref="J2174">_xlfn.IFS(Table2[[#This Row],[Current Upsell $ ]]=0,"",Table2[[#This Row],[Current Upsell $ ]]&gt;=400,"High",Table2[[#This Row],[Current Upsell $ ]]&gt;=100,"Medium", Table2[[#This Row],[Current Upsell $ ]]&lt;100,"Low")</f>
        <v>Low</v>
      </c>
      <c r="K2174" t="str">
        <f>IF(Table2[[#This Row],[Current Upsell $ ]]&gt;0,_xlfn.CONCAT(Table2[[#This Row],[Subscription Type]]," ",Table2[[#This Row],[Upsell Priority]]," ",TEXT(Table2[[#This Row],[Current Upsell $ ]],"$#,#"))," ")</f>
        <v>Premium Low $60</v>
      </c>
    </row>
    <row r="2175" spans="1:11" x14ac:dyDescent="0.2">
      <c r="A2175">
        <v>100165</v>
      </c>
      <c r="B2175" t="s">
        <v>0</v>
      </c>
      <c r="C2175">
        <v>29</v>
      </c>
      <c r="D2175">
        <v>35</v>
      </c>
      <c r="E2175">
        <f>IF((Table2[[#This Row],[Number of Users]]-Table2[[#This Row],[Licenses Bought]]) &gt; 0,(Table2[[#This Row],[Number of Users]]-Table2[[#This Row],[Licenses Bought]]),0)</f>
        <v>6</v>
      </c>
      <c r="F2175" s="1">
        <v>44348</v>
      </c>
      <c r="G2175">
        <v>290</v>
      </c>
      <c r="H2175" s="4">
        <v>10</v>
      </c>
      <c r="I2175">
        <f xml:space="preserve"> IF(Table2[[#This Row],[Sales Month]]=MAX(Table2[Sales Month]),Table2[[#This Row],[Upsell $ Per Non-Paying User]]*Table2[[#This Row],[Non-Paying Users]],0)</f>
        <v>60</v>
      </c>
      <c r="J2175" s="7" t="str" cm="1">
        <f t="array" ref="J2175">_xlfn.IFS(Table2[[#This Row],[Current Upsell $ ]]=0,"",Table2[[#This Row],[Current Upsell $ ]]&gt;=400,"High",Table2[[#This Row],[Current Upsell $ ]]&gt;=100,"Medium", Table2[[#This Row],[Current Upsell $ ]]&lt;100,"Low")</f>
        <v>Low</v>
      </c>
      <c r="K2175" t="str">
        <f>IF(Table2[[#This Row],[Current Upsell $ ]]&gt;0,_xlfn.CONCAT(Table2[[#This Row],[Subscription Type]]," ",Table2[[#This Row],[Upsell Priority]]," ",TEXT(Table2[[#This Row],[Current Upsell $ ]],"$#,#"))," ")</f>
        <v>Premium Low $60</v>
      </c>
    </row>
    <row r="2176" spans="1:11" x14ac:dyDescent="0.2">
      <c r="A2176">
        <v>100200</v>
      </c>
      <c r="B2176" t="s">
        <v>0</v>
      </c>
      <c r="C2176">
        <v>32</v>
      </c>
      <c r="D2176">
        <v>38</v>
      </c>
      <c r="E2176">
        <f>IF((Table2[[#This Row],[Number of Users]]-Table2[[#This Row],[Licenses Bought]]) &gt; 0,(Table2[[#This Row],[Number of Users]]-Table2[[#This Row],[Licenses Bought]]),0)</f>
        <v>6</v>
      </c>
      <c r="F2176" s="1">
        <v>44348</v>
      </c>
      <c r="G2176">
        <v>320</v>
      </c>
      <c r="H2176" s="4">
        <v>10</v>
      </c>
      <c r="I2176">
        <f xml:space="preserve"> IF(Table2[[#This Row],[Sales Month]]=MAX(Table2[Sales Month]),Table2[[#This Row],[Upsell $ Per Non-Paying User]]*Table2[[#This Row],[Non-Paying Users]],0)</f>
        <v>60</v>
      </c>
      <c r="J2176" s="7" t="str" cm="1">
        <f t="array" ref="J2176">_xlfn.IFS(Table2[[#This Row],[Current Upsell $ ]]=0,"",Table2[[#This Row],[Current Upsell $ ]]&gt;=400,"High",Table2[[#This Row],[Current Upsell $ ]]&gt;=100,"Medium", Table2[[#This Row],[Current Upsell $ ]]&lt;100,"Low")</f>
        <v>Low</v>
      </c>
      <c r="K2176" t="str">
        <f>IF(Table2[[#This Row],[Current Upsell $ ]]&gt;0,_xlfn.CONCAT(Table2[[#This Row],[Subscription Type]]," ",Table2[[#This Row],[Upsell Priority]]," ",TEXT(Table2[[#This Row],[Current Upsell $ ]],"$#,#"))," ")</f>
        <v>Premium Low $60</v>
      </c>
    </row>
    <row r="2177" spans="1:11" x14ac:dyDescent="0.2">
      <c r="A2177">
        <v>100221</v>
      </c>
      <c r="B2177" t="s">
        <v>0</v>
      </c>
      <c r="C2177">
        <v>45</v>
      </c>
      <c r="D2177">
        <v>51</v>
      </c>
      <c r="E2177">
        <f>IF((Table2[[#This Row],[Number of Users]]-Table2[[#This Row],[Licenses Bought]]) &gt; 0,(Table2[[#This Row],[Number of Users]]-Table2[[#This Row],[Licenses Bought]]),0)</f>
        <v>6</v>
      </c>
      <c r="F2177" s="1">
        <v>44348</v>
      </c>
      <c r="G2177">
        <v>450</v>
      </c>
      <c r="H2177" s="4">
        <v>10</v>
      </c>
      <c r="I2177">
        <f xml:space="preserve"> IF(Table2[[#This Row],[Sales Month]]=MAX(Table2[Sales Month]),Table2[[#This Row],[Upsell $ Per Non-Paying User]]*Table2[[#This Row],[Non-Paying Users]],0)</f>
        <v>60</v>
      </c>
      <c r="J2177" s="7" t="str" cm="1">
        <f t="array" ref="J2177">_xlfn.IFS(Table2[[#This Row],[Current Upsell $ ]]=0,"",Table2[[#This Row],[Current Upsell $ ]]&gt;=400,"High",Table2[[#This Row],[Current Upsell $ ]]&gt;=100,"Medium", Table2[[#This Row],[Current Upsell $ ]]&lt;100,"Low")</f>
        <v>Low</v>
      </c>
      <c r="K2177" t="str">
        <f>IF(Table2[[#This Row],[Current Upsell $ ]]&gt;0,_xlfn.CONCAT(Table2[[#This Row],[Subscription Type]]," ",Table2[[#This Row],[Upsell Priority]]," ",TEXT(Table2[[#This Row],[Current Upsell $ ]],"$#,#"))," ")</f>
        <v>Premium Low $60</v>
      </c>
    </row>
    <row r="2178" spans="1:11" x14ac:dyDescent="0.2">
      <c r="A2178">
        <v>100284</v>
      </c>
      <c r="B2178" t="s">
        <v>0</v>
      </c>
      <c r="C2178">
        <v>12</v>
      </c>
      <c r="D2178">
        <v>18</v>
      </c>
      <c r="E2178">
        <f>IF((Table2[[#This Row],[Number of Users]]-Table2[[#This Row],[Licenses Bought]]) &gt; 0,(Table2[[#This Row],[Number of Users]]-Table2[[#This Row],[Licenses Bought]]),0)</f>
        <v>6</v>
      </c>
      <c r="F2178" s="1">
        <v>44348</v>
      </c>
      <c r="G2178">
        <v>120</v>
      </c>
      <c r="H2178" s="4">
        <v>10</v>
      </c>
      <c r="I2178">
        <f xml:space="preserve"> IF(Table2[[#This Row],[Sales Month]]=MAX(Table2[Sales Month]),Table2[[#This Row],[Upsell $ Per Non-Paying User]]*Table2[[#This Row],[Non-Paying Users]],0)</f>
        <v>60</v>
      </c>
      <c r="J2178" s="7" t="str" cm="1">
        <f t="array" ref="J2178">_xlfn.IFS(Table2[[#This Row],[Current Upsell $ ]]=0,"",Table2[[#This Row],[Current Upsell $ ]]&gt;=400,"High",Table2[[#This Row],[Current Upsell $ ]]&gt;=100,"Medium", Table2[[#This Row],[Current Upsell $ ]]&lt;100,"Low")</f>
        <v>Low</v>
      </c>
      <c r="K2178" t="str">
        <f>IF(Table2[[#This Row],[Current Upsell $ ]]&gt;0,_xlfn.CONCAT(Table2[[#This Row],[Subscription Type]]," ",Table2[[#This Row],[Upsell Priority]]," ",TEXT(Table2[[#This Row],[Current Upsell $ ]],"$#,#"))," ")</f>
        <v>Premium Low $60</v>
      </c>
    </row>
    <row r="2179" spans="1:11" x14ac:dyDescent="0.2">
      <c r="A2179">
        <v>100012</v>
      </c>
      <c r="B2179" t="s">
        <v>0</v>
      </c>
      <c r="C2179">
        <v>32</v>
      </c>
      <c r="D2179">
        <v>39</v>
      </c>
      <c r="E2179">
        <f>IF((Table2[[#This Row],[Number of Users]]-Table2[[#This Row],[Licenses Bought]]) &gt; 0,(Table2[[#This Row],[Number of Users]]-Table2[[#This Row],[Licenses Bought]]),0)</f>
        <v>7</v>
      </c>
      <c r="F2179" s="1">
        <v>44348</v>
      </c>
      <c r="G2179">
        <v>320</v>
      </c>
      <c r="H2179" s="4">
        <v>10</v>
      </c>
      <c r="I2179">
        <f xml:space="preserve"> IF(Table2[[#This Row],[Sales Month]]=MAX(Table2[Sales Month]),Table2[[#This Row],[Upsell $ Per Non-Paying User]]*Table2[[#This Row],[Non-Paying Users]],0)</f>
        <v>70</v>
      </c>
      <c r="J2179" s="7" t="str" cm="1">
        <f t="array" ref="J2179">_xlfn.IFS(Table2[[#This Row],[Current Upsell $ ]]=0,"",Table2[[#This Row],[Current Upsell $ ]]&gt;=400,"High",Table2[[#This Row],[Current Upsell $ ]]&gt;=100,"Medium", Table2[[#This Row],[Current Upsell $ ]]&lt;100,"Low")</f>
        <v>Low</v>
      </c>
      <c r="K2179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0" spans="1:11" x14ac:dyDescent="0.2">
      <c r="A2180">
        <v>100028</v>
      </c>
      <c r="B2180" t="s">
        <v>0</v>
      </c>
      <c r="C2180">
        <v>25</v>
      </c>
      <c r="D2180">
        <v>32</v>
      </c>
      <c r="E2180">
        <f>IF((Table2[[#This Row],[Number of Users]]-Table2[[#This Row],[Licenses Bought]]) &gt; 0,(Table2[[#This Row],[Number of Users]]-Table2[[#This Row],[Licenses Bought]]),0)</f>
        <v>7</v>
      </c>
      <c r="F2180" s="1">
        <v>44348</v>
      </c>
      <c r="G2180">
        <v>250</v>
      </c>
      <c r="H2180" s="4">
        <v>10</v>
      </c>
      <c r="I2180">
        <f xml:space="preserve"> IF(Table2[[#This Row],[Sales Month]]=MAX(Table2[Sales Month]),Table2[[#This Row],[Upsell $ Per Non-Paying User]]*Table2[[#This Row],[Non-Paying Users]],0)</f>
        <v>70</v>
      </c>
      <c r="J2180" s="7" t="str" cm="1">
        <f t="array" ref="J2180">_xlfn.IFS(Table2[[#This Row],[Current Upsell $ ]]=0,"",Table2[[#This Row],[Current Upsell $ ]]&gt;=400,"High",Table2[[#This Row],[Current Upsell $ ]]&gt;=100,"Medium", Table2[[#This Row],[Current Upsell $ ]]&lt;100,"Low")</f>
        <v>Low</v>
      </c>
      <c r="K2180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1" spans="1:11" x14ac:dyDescent="0.2">
      <c r="A2181">
        <v>100040</v>
      </c>
      <c r="B2181" t="s">
        <v>0</v>
      </c>
      <c r="C2181">
        <v>36</v>
      </c>
      <c r="D2181">
        <v>43</v>
      </c>
      <c r="E2181">
        <f>IF((Table2[[#This Row],[Number of Users]]-Table2[[#This Row],[Licenses Bought]]) &gt; 0,(Table2[[#This Row],[Number of Users]]-Table2[[#This Row],[Licenses Bought]]),0)</f>
        <v>7</v>
      </c>
      <c r="F2181" s="1">
        <v>44348</v>
      </c>
      <c r="G2181">
        <v>360</v>
      </c>
      <c r="H2181" s="4">
        <v>10</v>
      </c>
      <c r="I2181">
        <f xml:space="preserve"> IF(Table2[[#This Row],[Sales Month]]=MAX(Table2[Sales Month]),Table2[[#This Row],[Upsell $ Per Non-Paying User]]*Table2[[#This Row],[Non-Paying Users]],0)</f>
        <v>70</v>
      </c>
      <c r="J2181" s="7" t="str" cm="1">
        <f t="array" ref="J2181">_xlfn.IFS(Table2[[#This Row],[Current Upsell $ ]]=0,"",Table2[[#This Row],[Current Upsell $ ]]&gt;=400,"High",Table2[[#This Row],[Current Upsell $ ]]&gt;=100,"Medium", Table2[[#This Row],[Current Upsell $ ]]&lt;100,"Low")</f>
        <v>Low</v>
      </c>
      <c r="K2181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2" spans="1:11" x14ac:dyDescent="0.2">
      <c r="A2182">
        <v>100085</v>
      </c>
      <c r="B2182" t="s">
        <v>0</v>
      </c>
      <c r="C2182">
        <v>22</v>
      </c>
      <c r="D2182">
        <v>29</v>
      </c>
      <c r="E2182">
        <f>IF((Table2[[#This Row],[Number of Users]]-Table2[[#This Row],[Licenses Bought]]) &gt; 0,(Table2[[#This Row],[Number of Users]]-Table2[[#This Row],[Licenses Bought]]),0)</f>
        <v>7</v>
      </c>
      <c r="F2182" s="1">
        <v>44348</v>
      </c>
      <c r="G2182">
        <v>220</v>
      </c>
      <c r="H2182" s="4">
        <v>10</v>
      </c>
      <c r="I2182">
        <f xml:space="preserve"> IF(Table2[[#This Row],[Sales Month]]=MAX(Table2[Sales Month]),Table2[[#This Row],[Upsell $ Per Non-Paying User]]*Table2[[#This Row],[Non-Paying Users]],0)</f>
        <v>70</v>
      </c>
      <c r="J2182" s="7" t="str" cm="1">
        <f t="array" ref="J2182">_xlfn.IFS(Table2[[#This Row],[Current Upsell $ ]]=0,"",Table2[[#This Row],[Current Upsell $ ]]&gt;=400,"High",Table2[[#This Row],[Current Upsell $ ]]&gt;=100,"Medium", Table2[[#This Row],[Current Upsell $ ]]&lt;100,"Low")</f>
        <v>Low</v>
      </c>
      <c r="K2182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3" spans="1:11" x14ac:dyDescent="0.2">
      <c r="A2183">
        <v>100164</v>
      </c>
      <c r="B2183" t="s">
        <v>0</v>
      </c>
      <c r="C2183">
        <v>31</v>
      </c>
      <c r="D2183">
        <v>38</v>
      </c>
      <c r="E2183">
        <f>IF((Table2[[#This Row],[Number of Users]]-Table2[[#This Row],[Licenses Bought]]) &gt; 0,(Table2[[#This Row],[Number of Users]]-Table2[[#This Row],[Licenses Bought]]),0)</f>
        <v>7</v>
      </c>
      <c r="F2183" s="1">
        <v>44348</v>
      </c>
      <c r="G2183">
        <v>310</v>
      </c>
      <c r="H2183" s="4">
        <v>10</v>
      </c>
      <c r="I2183">
        <f xml:space="preserve"> IF(Table2[[#This Row],[Sales Month]]=MAX(Table2[Sales Month]),Table2[[#This Row],[Upsell $ Per Non-Paying User]]*Table2[[#This Row],[Non-Paying Users]],0)</f>
        <v>70</v>
      </c>
      <c r="J2183" s="7" t="str" cm="1">
        <f t="array" ref="J2183">_xlfn.IFS(Table2[[#This Row],[Current Upsell $ ]]=0,"",Table2[[#This Row],[Current Upsell $ ]]&gt;=400,"High",Table2[[#This Row],[Current Upsell $ ]]&gt;=100,"Medium", Table2[[#This Row],[Current Upsell $ ]]&lt;100,"Low")</f>
        <v>Low</v>
      </c>
      <c r="K2183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4" spans="1:11" x14ac:dyDescent="0.2">
      <c r="A2184">
        <v>100203</v>
      </c>
      <c r="B2184" t="s">
        <v>0</v>
      </c>
      <c r="C2184">
        <v>23</v>
      </c>
      <c r="D2184">
        <v>30</v>
      </c>
      <c r="E2184">
        <f>IF((Table2[[#This Row],[Number of Users]]-Table2[[#This Row],[Licenses Bought]]) &gt; 0,(Table2[[#This Row],[Number of Users]]-Table2[[#This Row],[Licenses Bought]]),0)</f>
        <v>7</v>
      </c>
      <c r="F2184" s="1">
        <v>44348</v>
      </c>
      <c r="G2184">
        <v>230</v>
      </c>
      <c r="H2184" s="4">
        <v>10</v>
      </c>
      <c r="I2184">
        <f xml:space="preserve"> IF(Table2[[#This Row],[Sales Month]]=MAX(Table2[Sales Month]),Table2[[#This Row],[Upsell $ Per Non-Paying User]]*Table2[[#This Row],[Non-Paying Users]],0)</f>
        <v>70</v>
      </c>
      <c r="J2184" s="7" t="str" cm="1">
        <f t="array" ref="J2184">_xlfn.IFS(Table2[[#This Row],[Current Upsell $ ]]=0,"",Table2[[#This Row],[Current Upsell $ ]]&gt;=400,"High",Table2[[#This Row],[Current Upsell $ ]]&gt;=100,"Medium", Table2[[#This Row],[Current Upsell $ ]]&lt;100,"Low")</f>
        <v>Low</v>
      </c>
      <c r="K2184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5" spans="1:11" x14ac:dyDescent="0.2">
      <c r="A2185">
        <v>100281</v>
      </c>
      <c r="B2185" t="s">
        <v>0</v>
      </c>
      <c r="C2185">
        <v>10</v>
      </c>
      <c r="D2185">
        <v>17</v>
      </c>
      <c r="E2185">
        <f>IF((Table2[[#This Row],[Number of Users]]-Table2[[#This Row],[Licenses Bought]]) &gt; 0,(Table2[[#This Row],[Number of Users]]-Table2[[#This Row],[Licenses Bought]]),0)</f>
        <v>7</v>
      </c>
      <c r="F2185" s="1">
        <v>44348</v>
      </c>
      <c r="G2185">
        <v>100</v>
      </c>
      <c r="H2185" s="4">
        <v>10</v>
      </c>
      <c r="I2185">
        <f xml:space="preserve"> IF(Table2[[#This Row],[Sales Month]]=MAX(Table2[Sales Month]),Table2[[#This Row],[Upsell $ Per Non-Paying User]]*Table2[[#This Row],[Non-Paying Users]],0)</f>
        <v>70</v>
      </c>
      <c r="J2185" s="7" t="str" cm="1">
        <f t="array" ref="J2185">_xlfn.IFS(Table2[[#This Row],[Current Upsell $ ]]=0,"",Table2[[#This Row],[Current Upsell $ ]]&gt;=400,"High",Table2[[#This Row],[Current Upsell $ ]]&gt;=100,"Medium", Table2[[#This Row],[Current Upsell $ ]]&lt;100,"Low")</f>
        <v>Low</v>
      </c>
      <c r="K2185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6" spans="1:11" x14ac:dyDescent="0.2">
      <c r="A2186">
        <v>100288</v>
      </c>
      <c r="B2186" t="s">
        <v>0</v>
      </c>
      <c r="C2186">
        <v>4</v>
      </c>
      <c r="D2186">
        <v>11</v>
      </c>
      <c r="E2186">
        <f>IF((Table2[[#This Row],[Number of Users]]-Table2[[#This Row],[Licenses Bought]]) &gt; 0,(Table2[[#This Row],[Number of Users]]-Table2[[#This Row],[Licenses Bought]]),0)</f>
        <v>7</v>
      </c>
      <c r="F2186" s="1">
        <v>44348</v>
      </c>
      <c r="G2186">
        <v>40</v>
      </c>
      <c r="H2186" s="4">
        <v>10</v>
      </c>
      <c r="I2186">
        <f xml:space="preserve"> IF(Table2[[#This Row],[Sales Month]]=MAX(Table2[Sales Month]),Table2[[#This Row],[Upsell $ Per Non-Paying User]]*Table2[[#This Row],[Non-Paying Users]],0)</f>
        <v>70</v>
      </c>
      <c r="J2186" s="7" t="str" cm="1">
        <f t="array" ref="J2186">_xlfn.IFS(Table2[[#This Row],[Current Upsell $ ]]=0,"",Table2[[#This Row],[Current Upsell $ ]]&gt;=400,"High",Table2[[#This Row],[Current Upsell $ ]]&gt;=100,"Medium", Table2[[#This Row],[Current Upsell $ ]]&lt;100,"Low")</f>
        <v>Low</v>
      </c>
      <c r="K2186" t="str">
        <f>IF(Table2[[#This Row],[Current Upsell $ ]]&gt;0,_xlfn.CONCAT(Table2[[#This Row],[Subscription Type]]," ",Table2[[#This Row],[Upsell Priority]]," ",TEXT(Table2[[#This Row],[Current Upsell $ ]],"$#,#"))," ")</f>
        <v>Premium Low $70</v>
      </c>
    </row>
    <row r="2187" spans="1:11" x14ac:dyDescent="0.2">
      <c r="A2187">
        <v>100148</v>
      </c>
      <c r="B2187" t="s">
        <v>0</v>
      </c>
      <c r="C2187">
        <v>48</v>
      </c>
      <c r="D2187">
        <v>56</v>
      </c>
      <c r="E2187">
        <f>IF((Table2[[#This Row],[Number of Users]]-Table2[[#This Row],[Licenses Bought]]) &gt; 0,(Table2[[#This Row],[Number of Users]]-Table2[[#This Row],[Licenses Bought]]),0)</f>
        <v>8</v>
      </c>
      <c r="F2187" s="1">
        <v>44348</v>
      </c>
      <c r="G2187">
        <v>480</v>
      </c>
      <c r="H2187" s="4">
        <v>10</v>
      </c>
      <c r="I2187">
        <f xml:space="preserve"> IF(Table2[[#This Row],[Sales Month]]=MAX(Table2[Sales Month]),Table2[[#This Row],[Upsell $ Per Non-Paying User]]*Table2[[#This Row],[Non-Paying Users]],0)</f>
        <v>80</v>
      </c>
      <c r="J2187" s="7" t="str" cm="1">
        <f t="array" ref="J2187">_xlfn.IFS(Table2[[#This Row],[Current Upsell $ ]]=0,"",Table2[[#This Row],[Current Upsell $ ]]&gt;=400,"High",Table2[[#This Row],[Current Upsell $ ]]&gt;=100,"Medium", Table2[[#This Row],[Current Upsell $ ]]&lt;100,"Low")</f>
        <v>Low</v>
      </c>
      <c r="K2187" t="str">
        <f>IF(Table2[[#This Row],[Current Upsell $ ]]&gt;0,_xlfn.CONCAT(Table2[[#This Row],[Subscription Type]]," ",Table2[[#This Row],[Upsell Priority]]," ",TEXT(Table2[[#This Row],[Current Upsell $ ]],"$#,#"))," ")</f>
        <v>Premium Low $80</v>
      </c>
    </row>
    <row r="2188" spans="1:11" x14ac:dyDescent="0.2">
      <c r="A2188">
        <v>100084</v>
      </c>
      <c r="B2188" t="s">
        <v>0</v>
      </c>
      <c r="C2188">
        <v>22</v>
      </c>
      <c r="D2188">
        <v>31</v>
      </c>
      <c r="E2188">
        <f>IF((Table2[[#This Row],[Number of Users]]-Table2[[#This Row],[Licenses Bought]]) &gt; 0,(Table2[[#This Row],[Number of Users]]-Table2[[#This Row],[Licenses Bought]]),0)</f>
        <v>9</v>
      </c>
      <c r="F2188" s="1">
        <v>44348</v>
      </c>
      <c r="G2188">
        <v>220</v>
      </c>
      <c r="H2188" s="4">
        <v>10</v>
      </c>
      <c r="I2188">
        <f xml:space="preserve"> IF(Table2[[#This Row],[Sales Month]]=MAX(Table2[Sales Month]),Table2[[#This Row],[Upsell $ Per Non-Paying User]]*Table2[[#This Row],[Non-Paying Users]],0)</f>
        <v>90</v>
      </c>
      <c r="J2188" s="7" t="str" cm="1">
        <f t="array" ref="J2188">_xlfn.IFS(Table2[[#This Row],[Current Upsell $ ]]=0,"",Table2[[#This Row],[Current Upsell $ ]]&gt;=400,"High",Table2[[#This Row],[Current Upsell $ ]]&gt;=100,"Medium", Table2[[#This Row],[Current Upsell $ ]]&lt;100,"Low")</f>
        <v>Low</v>
      </c>
      <c r="K2188" t="str">
        <f>IF(Table2[[#This Row],[Current Upsell $ ]]&gt;0,_xlfn.CONCAT(Table2[[#This Row],[Subscription Type]]," ",Table2[[#This Row],[Upsell Priority]]," ",TEXT(Table2[[#This Row],[Current Upsell $ ]],"$#,#"))," ")</f>
        <v>Premium Low $90</v>
      </c>
    </row>
    <row r="2189" spans="1:11" x14ac:dyDescent="0.2">
      <c r="A2189">
        <v>100119</v>
      </c>
      <c r="B2189" t="s">
        <v>0</v>
      </c>
      <c r="C2189">
        <v>26</v>
      </c>
      <c r="D2189">
        <v>35</v>
      </c>
      <c r="E2189">
        <f>IF((Table2[[#This Row],[Number of Users]]-Table2[[#This Row],[Licenses Bought]]) &gt; 0,(Table2[[#This Row],[Number of Users]]-Table2[[#This Row],[Licenses Bought]]),0)</f>
        <v>9</v>
      </c>
      <c r="F2189" s="1">
        <v>44348</v>
      </c>
      <c r="G2189">
        <v>260</v>
      </c>
      <c r="H2189" s="4">
        <v>10</v>
      </c>
      <c r="I2189">
        <f xml:space="preserve"> IF(Table2[[#This Row],[Sales Month]]=MAX(Table2[Sales Month]),Table2[[#This Row],[Upsell $ Per Non-Paying User]]*Table2[[#This Row],[Non-Paying Users]],0)</f>
        <v>90</v>
      </c>
      <c r="J2189" s="7" t="str" cm="1">
        <f t="array" ref="J2189">_xlfn.IFS(Table2[[#This Row],[Current Upsell $ ]]=0,"",Table2[[#This Row],[Current Upsell $ ]]&gt;=400,"High",Table2[[#This Row],[Current Upsell $ ]]&gt;=100,"Medium", Table2[[#This Row],[Current Upsell $ ]]&lt;100,"Low")</f>
        <v>Low</v>
      </c>
      <c r="K2189" t="str">
        <f>IF(Table2[[#This Row],[Current Upsell $ ]]&gt;0,_xlfn.CONCAT(Table2[[#This Row],[Subscription Type]]," ",Table2[[#This Row],[Upsell Priority]]," ",TEXT(Table2[[#This Row],[Current Upsell $ ]],"$#,#"))," ")</f>
        <v>Premium Low $90</v>
      </c>
    </row>
    <row r="2190" spans="1:11" x14ac:dyDescent="0.2">
      <c r="A2190">
        <v>100195</v>
      </c>
      <c r="B2190" t="s">
        <v>0</v>
      </c>
      <c r="C2190">
        <v>45</v>
      </c>
      <c r="D2190">
        <v>54</v>
      </c>
      <c r="E2190">
        <f>IF((Table2[[#This Row],[Number of Users]]-Table2[[#This Row],[Licenses Bought]]) &gt; 0,(Table2[[#This Row],[Number of Users]]-Table2[[#This Row],[Licenses Bought]]),0)</f>
        <v>9</v>
      </c>
      <c r="F2190" s="1">
        <v>44348</v>
      </c>
      <c r="G2190">
        <v>450</v>
      </c>
      <c r="H2190" s="4">
        <v>10</v>
      </c>
      <c r="I2190">
        <f xml:space="preserve"> IF(Table2[[#This Row],[Sales Month]]=MAX(Table2[Sales Month]),Table2[[#This Row],[Upsell $ Per Non-Paying User]]*Table2[[#This Row],[Non-Paying Users]],0)</f>
        <v>90</v>
      </c>
      <c r="J2190" s="7" t="str" cm="1">
        <f t="array" ref="J2190">_xlfn.IFS(Table2[[#This Row],[Current Upsell $ ]]=0,"",Table2[[#This Row],[Current Upsell $ ]]&gt;=400,"High",Table2[[#This Row],[Current Upsell $ ]]&gt;=100,"Medium", Table2[[#This Row],[Current Upsell $ ]]&lt;100,"Low")</f>
        <v>Low</v>
      </c>
      <c r="K2190" t="str">
        <f>IF(Table2[[#This Row],[Current Upsell $ ]]&gt;0,_xlfn.CONCAT(Table2[[#This Row],[Subscription Type]]," ",Table2[[#This Row],[Upsell Priority]]," ",TEXT(Table2[[#This Row],[Current Upsell $ ]],"$#,#"))," ")</f>
        <v>Premium Low $90</v>
      </c>
    </row>
    <row r="2191" spans="1:11" x14ac:dyDescent="0.2">
      <c r="A2191">
        <v>100116</v>
      </c>
      <c r="B2191" t="s">
        <v>0</v>
      </c>
      <c r="C2191">
        <v>32</v>
      </c>
      <c r="D2191">
        <v>42</v>
      </c>
      <c r="E2191">
        <f>IF((Table2[[#This Row],[Number of Users]]-Table2[[#This Row],[Licenses Bought]]) &gt; 0,(Table2[[#This Row],[Number of Users]]-Table2[[#This Row],[Licenses Bought]]),0)</f>
        <v>10</v>
      </c>
      <c r="F2191" s="1">
        <v>44348</v>
      </c>
      <c r="G2191">
        <v>320</v>
      </c>
      <c r="H2191" s="4">
        <v>10</v>
      </c>
      <c r="I2191">
        <f xml:space="preserve"> IF(Table2[[#This Row],[Sales Month]]=MAX(Table2[Sales Month]),Table2[[#This Row],[Upsell $ Per Non-Paying User]]*Table2[[#This Row],[Non-Paying Users]],0)</f>
        <v>100</v>
      </c>
      <c r="J2191" s="7" t="str" cm="1">
        <f t="array" ref="J2191">_xlfn.IFS(Table2[[#This Row],[Current Upsell $ ]]=0,"",Table2[[#This Row],[Current Upsell $ ]]&gt;=400,"High",Table2[[#This Row],[Current Upsell $ ]]&gt;=100,"Medium", Table2[[#This Row],[Current Upsell $ ]]&lt;100,"Low")</f>
        <v>Medium</v>
      </c>
      <c r="K2191" t="str">
        <f>IF(Table2[[#This Row],[Current Upsell $ ]]&gt;0,_xlfn.CONCAT(Table2[[#This Row],[Subscription Type]]," ",Table2[[#This Row],[Upsell Priority]]," ",TEXT(Table2[[#This Row],[Current Upsell $ ]],"$#,#"))," ")</f>
        <v>Premium Medium $100</v>
      </c>
    </row>
    <row r="2192" spans="1:11" x14ac:dyDescent="0.2">
      <c r="A2192">
        <v>100146</v>
      </c>
      <c r="B2192" t="s">
        <v>0</v>
      </c>
      <c r="C2192">
        <v>52</v>
      </c>
      <c r="D2192">
        <v>62</v>
      </c>
      <c r="E2192">
        <f>IF((Table2[[#This Row],[Number of Users]]-Table2[[#This Row],[Licenses Bought]]) &gt; 0,(Table2[[#This Row],[Number of Users]]-Table2[[#This Row],[Licenses Bought]]),0)</f>
        <v>10</v>
      </c>
      <c r="F2192" s="1">
        <v>44348</v>
      </c>
      <c r="G2192">
        <v>520</v>
      </c>
      <c r="H2192" s="4">
        <v>10</v>
      </c>
      <c r="I2192">
        <f xml:space="preserve"> IF(Table2[[#This Row],[Sales Month]]=MAX(Table2[Sales Month]),Table2[[#This Row],[Upsell $ Per Non-Paying User]]*Table2[[#This Row],[Non-Paying Users]],0)</f>
        <v>100</v>
      </c>
      <c r="J2192" s="7" t="str" cm="1">
        <f t="array" ref="J2192">_xlfn.IFS(Table2[[#This Row],[Current Upsell $ ]]=0,"",Table2[[#This Row],[Current Upsell $ ]]&gt;=400,"High",Table2[[#This Row],[Current Upsell $ ]]&gt;=100,"Medium", Table2[[#This Row],[Current Upsell $ ]]&lt;100,"Low")</f>
        <v>Medium</v>
      </c>
      <c r="K2192" t="str">
        <f>IF(Table2[[#This Row],[Current Upsell $ ]]&gt;0,_xlfn.CONCAT(Table2[[#This Row],[Subscription Type]]," ",Table2[[#This Row],[Upsell Priority]]," ",TEXT(Table2[[#This Row],[Current Upsell $ ]],"$#,#"))," ")</f>
        <v>Premium Medium $100</v>
      </c>
    </row>
    <row r="2193" spans="1:11" x14ac:dyDescent="0.2">
      <c r="A2193">
        <v>100194</v>
      </c>
      <c r="B2193" t="s">
        <v>0</v>
      </c>
      <c r="C2193">
        <v>50</v>
      </c>
      <c r="D2193">
        <v>60</v>
      </c>
      <c r="E2193">
        <f>IF((Table2[[#This Row],[Number of Users]]-Table2[[#This Row],[Licenses Bought]]) &gt; 0,(Table2[[#This Row],[Number of Users]]-Table2[[#This Row],[Licenses Bought]]),0)</f>
        <v>10</v>
      </c>
      <c r="F2193" s="1">
        <v>44348</v>
      </c>
      <c r="G2193">
        <v>500</v>
      </c>
      <c r="H2193" s="4">
        <v>10</v>
      </c>
      <c r="I2193">
        <f xml:space="preserve"> IF(Table2[[#This Row],[Sales Month]]=MAX(Table2[Sales Month]),Table2[[#This Row],[Upsell $ Per Non-Paying User]]*Table2[[#This Row],[Non-Paying Users]],0)</f>
        <v>100</v>
      </c>
      <c r="J2193" s="7" t="str" cm="1">
        <f t="array" ref="J2193">_xlfn.IFS(Table2[[#This Row],[Current Upsell $ ]]=0,"",Table2[[#This Row],[Current Upsell $ ]]&gt;=400,"High",Table2[[#This Row],[Current Upsell $ ]]&gt;=100,"Medium", Table2[[#This Row],[Current Upsell $ ]]&lt;100,"Low")</f>
        <v>Medium</v>
      </c>
      <c r="K2193" t="str">
        <f>IF(Table2[[#This Row],[Current Upsell $ ]]&gt;0,_xlfn.CONCAT(Table2[[#This Row],[Subscription Type]]," ",Table2[[#This Row],[Upsell Priority]]," ",TEXT(Table2[[#This Row],[Current Upsell $ ]],"$#,#"))," ")</f>
        <v>Premium Medium $100</v>
      </c>
    </row>
    <row r="2194" spans="1:11" x14ac:dyDescent="0.2">
      <c r="A2194">
        <v>100275</v>
      </c>
      <c r="B2194" t="s">
        <v>0</v>
      </c>
      <c r="C2194">
        <v>13</v>
      </c>
      <c r="D2194">
        <v>23</v>
      </c>
      <c r="E2194">
        <f>IF((Table2[[#This Row],[Number of Users]]-Table2[[#This Row],[Licenses Bought]]) &gt; 0,(Table2[[#This Row],[Number of Users]]-Table2[[#This Row],[Licenses Bought]]),0)</f>
        <v>10</v>
      </c>
      <c r="F2194" s="1">
        <v>44348</v>
      </c>
      <c r="G2194">
        <v>130</v>
      </c>
      <c r="H2194" s="4">
        <v>10</v>
      </c>
      <c r="I2194">
        <f xml:space="preserve"> IF(Table2[[#This Row],[Sales Month]]=MAX(Table2[Sales Month]),Table2[[#This Row],[Upsell $ Per Non-Paying User]]*Table2[[#This Row],[Non-Paying Users]],0)</f>
        <v>100</v>
      </c>
      <c r="J2194" s="7" t="str" cm="1">
        <f t="array" ref="J2194">_xlfn.IFS(Table2[[#This Row],[Current Upsell $ ]]=0,"",Table2[[#This Row],[Current Upsell $ ]]&gt;=400,"High",Table2[[#This Row],[Current Upsell $ ]]&gt;=100,"Medium", Table2[[#This Row],[Current Upsell $ ]]&lt;100,"Low")</f>
        <v>Medium</v>
      </c>
      <c r="K2194" t="str">
        <f>IF(Table2[[#This Row],[Current Upsell $ ]]&gt;0,_xlfn.CONCAT(Table2[[#This Row],[Subscription Type]]," ",Table2[[#This Row],[Upsell Priority]]," ",TEXT(Table2[[#This Row],[Current Upsell $ ]],"$#,#"))," ")</f>
        <v>Premium Medium $100</v>
      </c>
    </row>
    <row r="2195" spans="1:11" x14ac:dyDescent="0.2">
      <c r="A2195">
        <v>100019</v>
      </c>
      <c r="B2195" t="s">
        <v>0</v>
      </c>
      <c r="C2195">
        <v>33</v>
      </c>
      <c r="D2195">
        <v>44</v>
      </c>
      <c r="E2195">
        <f>IF((Table2[[#This Row],[Number of Users]]-Table2[[#This Row],[Licenses Bought]]) &gt; 0,(Table2[[#This Row],[Number of Users]]-Table2[[#This Row],[Licenses Bought]]),0)</f>
        <v>11</v>
      </c>
      <c r="F2195" s="1">
        <v>44348</v>
      </c>
      <c r="G2195">
        <v>330</v>
      </c>
      <c r="H2195" s="4">
        <v>10</v>
      </c>
      <c r="I2195">
        <f xml:space="preserve"> IF(Table2[[#This Row],[Sales Month]]=MAX(Table2[Sales Month]),Table2[[#This Row],[Upsell $ Per Non-Paying User]]*Table2[[#This Row],[Non-Paying Users]],0)</f>
        <v>110</v>
      </c>
      <c r="J2195" s="7" t="str" cm="1">
        <f t="array" ref="J2195">_xlfn.IFS(Table2[[#This Row],[Current Upsell $ ]]=0,"",Table2[[#This Row],[Current Upsell $ ]]&gt;=400,"High",Table2[[#This Row],[Current Upsell $ ]]&gt;=100,"Medium", Table2[[#This Row],[Current Upsell $ ]]&lt;100,"Low")</f>
        <v>Medium</v>
      </c>
      <c r="K2195" t="str">
        <f>IF(Table2[[#This Row],[Current Upsell $ ]]&gt;0,_xlfn.CONCAT(Table2[[#This Row],[Subscription Type]]," ",Table2[[#This Row],[Upsell Priority]]," ",TEXT(Table2[[#This Row],[Current Upsell $ ]],"$#,#"))," ")</f>
        <v>Premium Medium $110</v>
      </c>
    </row>
    <row r="2196" spans="1:11" x14ac:dyDescent="0.2">
      <c r="A2196">
        <v>100039</v>
      </c>
      <c r="B2196" t="s">
        <v>0</v>
      </c>
      <c r="C2196">
        <v>40</v>
      </c>
      <c r="D2196">
        <v>51</v>
      </c>
      <c r="E2196">
        <f>IF((Table2[[#This Row],[Number of Users]]-Table2[[#This Row],[Licenses Bought]]) &gt; 0,(Table2[[#This Row],[Number of Users]]-Table2[[#This Row],[Licenses Bought]]),0)</f>
        <v>11</v>
      </c>
      <c r="F2196" s="1">
        <v>44348</v>
      </c>
      <c r="G2196">
        <v>400</v>
      </c>
      <c r="H2196" s="4">
        <v>10</v>
      </c>
      <c r="I2196">
        <f xml:space="preserve"> IF(Table2[[#This Row],[Sales Month]]=MAX(Table2[Sales Month]),Table2[[#This Row],[Upsell $ Per Non-Paying User]]*Table2[[#This Row],[Non-Paying Users]],0)</f>
        <v>110</v>
      </c>
      <c r="J2196" s="7" t="str" cm="1">
        <f t="array" ref="J2196">_xlfn.IFS(Table2[[#This Row],[Current Upsell $ ]]=0,"",Table2[[#This Row],[Current Upsell $ ]]&gt;=400,"High",Table2[[#This Row],[Current Upsell $ ]]&gt;=100,"Medium", Table2[[#This Row],[Current Upsell $ ]]&lt;100,"Low")</f>
        <v>Medium</v>
      </c>
      <c r="K2196" t="str">
        <f>IF(Table2[[#This Row],[Current Upsell $ ]]&gt;0,_xlfn.CONCAT(Table2[[#This Row],[Subscription Type]]," ",Table2[[#This Row],[Upsell Priority]]," ",TEXT(Table2[[#This Row],[Current Upsell $ ]],"$#,#"))," ")</f>
        <v>Premium Medium $110</v>
      </c>
    </row>
    <row r="2197" spans="1:11" x14ac:dyDescent="0.2">
      <c r="A2197">
        <v>100081</v>
      </c>
      <c r="B2197" t="s">
        <v>0</v>
      </c>
      <c r="C2197">
        <v>36</v>
      </c>
      <c r="D2197">
        <v>47</v>
      </c>
      <c r="E2197">
        <f>IF((Table2[[#This Row],[Number of Users]]-Table2[[#This Row],[Licenses Bought]]) &gt; 0,(Table2[[#This Row],[Number of Users]]-Table2[[#This Row],[Licenses Bought]]),0)</f>
        <v>11</v>
      </c>
      <c r="F2197" s="1">
        <v>44348</v>
      </c>
      <c r="G2197">
        <v>360</v>
      </c>
      <c r="H2197" s="4">
        <v>10</v>
      </c>
      <c r="I2197">
        <f xml:space="preserve"> IF(Table2[[#This Row],[Sales Month]]=MAX(Table2[Sales Month]),Table2[[#This Row],[Upsell $ Per Non-Paying User]]*Table2[[#This Row],[Non-Paying Users]],0)</f>
        <v>110</v>
      </c>
      <c r="J2197" s="7" t="str" cm="1">
        <f t="array" ref="J2197">_xlfn.IFS(Table2[[#This Row],[Current Upsell $ ]]=0,"",Table2[[#This Row],[Current Upsell $ ]]&gt;=400,"High",Table2[[#This Row],[Current Upsell $ ]]&gt;=100,"Medium", Table2[[#This Row],[Current Upsell $ ]]&lt;100,"Low")</f>
        <v>Medium</v>
      </c>
      <c r="K2197" t="str">
        <f>IF(Table2[[#This Row],[Current Upsell $ ]]&gt;0,_xlfn.CONCAT(Table2[[#This Row],[Subscription Type]]," ",Table2[[#This Row],[Upsell Priority]]," ",TEXT(Table2[[#This Row],[Current Upsell $ ]],"$#,#"))," ")</f>
        <v>Premium Medium $110</v>
      </c>
    </row>
    <row r="2198" spans="1:11" x14ac:dyDescent="0.2">
      <c r="A2198">
        <v>100201</v>
      </c>
      <c r="B2198" t="s">
        <v>0</v>
      </c>
      <c r="C2198">
        <v>26</v>
      </c>
      <c r="D2198">
        <v>37</v>
      </c>
      <c r="E2198">
        <f>IF((Table2[[#This Row],[Number of Users]]-Table2[[#This Row],[Licenses Bought]]) &gt; 0,(Table2[[#This Row],[Number of Users]]-Table2[[#This Row],[Licenses Bought]]),0)</f>
        <v>11</v>
      </c>
      <c r="F2198" s="1">
        <v>44348</v>
      </c>
      <c r="G2198">
        <v>260</v>
      </c>
      <c r="H2198" s="4">
        <v>10</v>
      </c>
      <c r="I2198">
        <f xml:space="preserve"> IF(Table2[[#This Row],[Sales Month]]=MAX(Table2[Sales Month]),Table2[[#This Row],[Upsell $ Per Non-Paying User]]*Table2[[#This Row],[Non-Paying Users]],0)</f>
        <v>110</v>
      </c>
      <c r="J2198" s="7" t="str" cm="1">
        <f t="array" ref="J2198">_xlfn.IFS(Table2[[#This Row],[Current Upsell $ ]]=0,"",Table2[[#This Row],[Current Upsell $ ]]&gt;=400,"High",Table2[[#This Row],[Current Upsell $ ]]&gt;=100,"Medium", Table2[[#This Row],[Current Upsell $ ]]&lt;100,"Low")</f>
        <v>Medium</v>
      </c>
      <c r="K2198" t="str">
        <f>IF(Table2[[#This Row],[Current Upsell $ ]]&gt;0,_xlfn.CONCAT(Table2[[#This Row],[Subscription Type]]," ",Table2[[#This Row],[Upsell Priority]]," ",TEXT(Table2[[#This Row],[Current Upsell $ ]],"$#,#"))," ")</f>
        <v>Premium Medium $110</v>
      </c>
    </row>
    <row r="2199" spans="1:11" x14ac:dyDescent="0.2">
      <c r="A2199">
        <v>100225</v>
      </c>
      <c r="B2199" t="s">
        <v>0</v>
      </c>
      <c r="C2199">
        <v>23</v>
      </c>
      <c r="D2199">
        <v>34</v>
      </c>
      <c r="E2199">
        <f>IF((Table2[[#This Row],[Number of Users]]-Table2[[#This Row],[Licenses Bought]]) &gt; 0,(Table2[[#This Row],[Number of Users]]-Table2[[#This Row],[Licenses Bought]]),0)</f>
        <v>11</v>
      </c>
      <c r="F2199" s="1">
        <v>44348</v>
      </c>
      <c r="G2199">
        <v>230</v>
      </c>
      <c r="H2199" s="4">
        <v>10</v>
      </c>
      <c r="I2199">
        <f xml:space="preserve"> IF(Table2[[#This Row],[Sales Month]]=MAX(Table2[Sales Month]),Table2[[#This Row],[Upsell $ Per Non-Paying User]]*Table2[[#This Row],[Non-Paying Users]],0)</f>
        <v>110</v>
      </c>
      <c r="J2199" s="7" t="str" cm="1">
        <f t="array" ref="J2199">_xlfn.IFS(Table2[[#This Row],[Current Upsell $ ]]=0,"",Table2[[#This Row],[Current Upsell $ ]]&gt;=400,"High",Table2[[#This Row],[Current Upsell $ ]]&gt;=100,"Medium", Table2[[#This Row],[Current Upsell $ ]]&lt;100,"Low")</f>
        <v>Medium</v>
      </c>
      <c r="K2199" t="str">
        <f>IF(Table2[[#This Row],[Current Upsell $ ]]&gt;0,_xlfn.CONCAT(Table2[[#This Row],[Subscription Type]]," ",Table2[[#This Row],[Upsell Priority]]," ",TEXT(Table2[[#This Row],[Current Upsell $ ]],"$#,#"))," ")</f>
        <v>Premium Medium $110</v>
      </c>
    </row>
    <row r="2200" spans="1:11" x14ac:dyDescent="0.2">
      <c r="A2200">
        <v>100037</v>
      </c>
      <c r="B2200" t="s">
        <v>0</v>
      </c>
      <c r="C2200">
        <v>53</v>
      </c>
      <c r="D2200">
        <v>66</v>
      </c>
      <c r="E2200">
        <f>IF((Table2[[#This Row],[Number of Users]]-Table2[[#This Row],[Licenses Bought]]) &gt; 0,(Table2[[#This Row],[Number of Users]]-Table2[[#This Row],[Licenses Bought]]),0)</f>
        <v>13</v>
      </c>
      <c r="F2200" s="1">
        <v>44348</v>
      </c>
      <c r="G2200">
        <v>530</v>
      </c>
      <c r="H2200" s="4">
        <v>10</v>
      </c>
      <c r="I2200">
        <f xml:space="preserve"> IF(Table2[[#This Row],[Sales Month]]=MAX(Table2[Sales Month]),Table2[[#This Row],[Upsell $ Per Non-Paying User]]*Table2[[#This Row],[Non-Paying Users]],0)</f>
        <v>130</v>
      </c>
      <c r="J2200" s="7" t="str" cm="1">
        <f t="array" ref="J2200">_xlfn.IFS(Table2[[#This Row],[Current Upsell $ ]]=0,"",Table2[[#This Row],[Current Upsell $ ]]&gt;=400,"High",Table2[[#This Row],[Current Upsell $ ]]&gt;=100,"Medium", Table2[[#This Row],[Current Upsell $ ]]&lt;100,"Low")</f>
        <v>Medium</v>
      </c>
      <c r="K2200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1" spans="1:11" x14ac:dyDescent="0.2">
      <c r="A2201">
        <v>100082</v>
      </c>
      <c r="B2201" t="s">
        <v>0</v>
      </c>
      <c r="C2201">
        <v>34</v>
      </c>
      <c r="D2201">
        <v>47</v>
      </c>
      <c r="E2201">
        <f>IF((Table2[[#This Row],[Number of Users]]-Table2[[#This Row],[Licenses Bought]]) &gt; 0,(Table2[[#This Row],[Number of Users]]-Table2[[#This Row],[Licenses Bought]]),0)</f>
        <v>13</v>
      </c>
      <c r="F2201" s="1">
        <v>44348</v>
      </c>
      <c r="G2201">
        <v>340</v>
      </c>
      <c r="H2201" s="4">
        <v>10</v>
      </c>
      <c r="I2201">
        <f xml:space="preserve"> IF(Table2[[#This Row],[Sales Month]]=MAX(Table2[Sales Month]),Table2[[#This Row],[Upsell $ Per Non-Paying User]]*Table2[[#This Row],[Non-Paying Users]],0)</f>
        <v>130</v>
      </c>
      <c r="J2201" s="7" t="str" cm="1">
        <f t="array" ref="J2201">_xlfn.IFS(Table2[[#This Row],[Current Upsell $ ]]=0,"",Table2[[#This Row],[Current Upsell $ ]]&gt;=400,"High",Table2[[#This Row],[Current Upsell $ ]]&gt;=100,"Medium", Table2[[#This Row],[Current Upsell $ ]]&lt;100,"Low")</f>
        <v>Medium</v>
      </c>
      <c r="K2201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2" spans="1:11" x14ac:dyDescent="0.2">
      <c r="A2202">
        <v>100118</v>
      </c>
      <c r="B2202" t="s">
        <v>0</v>
      </c>
      <c r="C2202">
        <v>31</v>
      </c>
      <c r="D2202">
        <v>44</v>
      </c>
      <c r="E2202">
        <f>IF((Table2[[#This Row],[Number of Users]]-Table2[[#This Row],[Licenses Bought]]) &gt; 0,(Table2[[#This Row],[Number of Users]]-Table2[[#This Row],[Licenses Bought]]),0)</f>
        <v>13</v>
      </c>
      <c r="F2202" s="1">
        <v>44348</v>
      </c>
      <c r="G2202">
        <v>310</v>
      </c>
      <c r="H2202" s="4">
        <v>10</v>
      </c>
      <c r="I2202">
        <f xml:space="preserve"> IF(Table2[[#This Row],[Sales Month]]=MAX(Table2[Sales Month]),Table2[[#This Row],[Upsell $ Per Non-Paying User]]*Table2[[#This Row],[Non-Paying Users]],0)</f>
        <v>130</v>
      </c>
      <c r="J2202" s="7" t="str" cm="1">
        <f t="array" ref="J2202">_xlfn.IFS(Table2[[#This Row],[Current Upsell $ ]]=0,"",Table2[[#This Row],[Current Upsell $ ]]&gt;=400,"High",Table2[[#This Row],[Current Upsell $ ]]&gt;=100,"Medium", Table2[[#This Row],[Current Upsell $ ]]&lt;100,"Low")</f>
        <v>Medium</v>
      </c>
      <c r="K2202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3" spans="1:11" x14ac:dyDescent="0.2">
      <c r="A2203">
        <v>100184</v>
      </c>
      <c r="B2203" t="s">
        <v>0</v>
      </c>
      <c r="C2203">
        <v>27</v>
      </c>
      <c r="D2203">
        <v>40</v>
      </c>
      <c r="E2203">
        <f>IF((Table2[[#This Row],[Number of Users]]-Table2[[#This Row],[Licenses Bought]]) &gt; 0,(Table2[[#This Row],[Number of Users]]-Table2[[#This Row],[Licenses Bought]]),0)</f>
        <v>13</v>
      </c>
      <c r="F2203" s="1">
        <v>44348</v>
      </c>
      <c r="G2203">
        <v>270</v>
      </c>
      <c r="H2203" s="4">
        <v>10</v>
      </c>
      <c r="I2203">
        <f xml:space="preserve"> IF(Table2[[#This Row],[Sales Month]]=MAX(Table2[Sales Month]),Table2[[#This Row],[Upsell $ Per Non-Paying User]]*Table2[[#This Row],[Non-Paying Users]],0)</f>
        <v>130</v>
      </c>
      <c r="J2203" s="7" t="str" cm="1">
        <f t="array" ref="J2203">_xlfn.IFS(Table2[[#This Row],[Current Upsell $ ]]=0,"",Table2[[#This Row],[Current Upsell $ ]]&gt;=400,"High",Table2[[#This Row],[Current Upsell $ ]]&gt;=100,"Medium", Table2[[#This Row],[Current Upsell $ ]]&lt;100,"Low")</f>
        <v>Medium</v>
      </c>
      <c r="K2203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4" spans="1:11" x14ac:dyDescent="0.2">
      <c r="A2204">
        <v>100192</v>
      </c>
      <c r="B2204" t="s">
        <v>0</v>
      </c>
      <c r="C2204">
        <v>58</v>
      </c>
      <c r="D2204">
        <v>71</v>
      </c>
      <c r="E2204">
        <f>IF((Table2[[#This Row],[Number of Users]]-Table2[[#This Row],[Licenses Bought]]) &gt; 0,(Table2[[#This Row],[Number of Users]]-Table2[[#This Row],[Licenses Bought]]),0)</f>
        <v>13</v>
      </c>
      <c r="F2204" s="1">
        <v>44348</v>
      </c>
      <c r="G2204">
        <v>580</v>
      </c>
      <c r="H2204" s="4">
        <v>10</v>
      </c>
      <c r="I2204">
        <f xml:space="preserve"> IF(Table2[[#This Row],[Sales Month]]=MAX(Table2[Sales Month]),Table2[[#This Row],[Upsell $ Per Non-Paying User]]*Table2[[#This Row],[Non-Paying Users]],0)</f>
        <v>130</v>
      </c>
      <c r="J2204" s="7" t="str" cm="1">
        <f t="array" ref="J2204">_xlfn.IFS(Table2[[#This Row],[Current Upsell $ ]]=0,"",Table2[[#This Row],[Current Upsell $ ]]&gt;=400,"High",Table2[[#This Row],[Current Upsell $ ]]&gt;=100,"Medium", Table2[[#This Row],[Current Upsell $ ]]&lt;100,"Low")</f>
        <v>Medium</v>
      </c>
      <c r="K2204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5" spans="1:11" x14ac:dyDescent="0.2">
      <c r="A2205">
        <v>100247</v>
      </c>
      <c r="B2205" t="s">
        <v>0</v>
      </c>
      <c r="C2205">
        <v>29</v>
      </c>
      <c r="D2205">
        <v>42</v>
      </c>
      <c r="E2205">
        <f>IF((Table2[[#This Row],[Number of Users]]-Table2[[#This Row],[Licenses Bought]]) &gt; 0,(Table2[[#This Row],[Number of Users]]-Table2[[#This Row],[Licenses Bought]]),0)</f>
        <v>13</v>
      </c>
      <c r="F2205" s="1">
        <v>44348</v>
      </c>
      <c r="G2205">
        <v>290</v>
      </c>
      <c r="H2205" s="4">
        <v>10</v>
      </c>
      <c r="I2205">
        <f xml:space="preserve"> IF(Table2[[#This Row],[Sales Month]]=MAX(Table2[Sales Month]),Table2[[#This Row],[Upsell $ Per Non-Paying User]]*Table2[[#This Row],[Non-Paying Users]],0)</f>
        <v>130</v>
      </c>
      <c r="J2205" s="7" t="str" cm="1">
        <f t="array" ref="J2205">_xlfn.IFS(Table2[[#This Row],[Current Upsell $ ]]=0,"",Table2[[#This Row],[Current Upsell $ ]]&gt;=400,"High",Table2[[#This Row],[Current Upsell $ ]]&gt;=100,"Medium", Table2[[#This Row],[Current Upsell $ ]]&lt;100,"Low")</f>
        <v>Medium</v>
      </c>
      <c r="K2205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6" spans="1:11" x14ac:dyDescent="0.2">
      <c r="A2206">
        <v>100251</v>
      </c>
      <c r="B2206" t="s">
        <v>0</v>
      </c>
      <c r="C2206">
        <v>13</v>
      </c>
      <c r="D2206">
        <v>26</v>
      </c>
      <c r="E2206">
        <f>IF((Table2[[#This Row],[Number of Users]]-Table2[[#This Row],[Licenses Bought]]) &gt; 0,(Table2[[#This Row],[Number of Users]]-Table2[[#This Row],[Licenses Bought]]),0)</f>
        <v>13</v>
      </c>
      <c r="F2206" s="1">
        <v>44348</v>
      </c>
      <c r="G2206">
        <v>130</v>
      </c>
      <c r="H2206" s="4">
        <v>10</v>
      </c>
      <c r="I2206">
        <f xml:space="preserve"> IF(Table2[[#This Row],[Sales Month]]=MAX(Table2[Sales Month]),Table2[[#This Row],[Upsell $ Per Non-Paying User]]*Table2[[#This Row],[Non-Paying Users]],0)</f>
        <v>130</v>
      </c>
      <c r="J2206" s="7" t="str" cm="1">
        <f t="array" ref="J2206">_xlfn.IFS(Table2[[#This Row],[Current Upsell $ ]]=0,"",Table2[[#This Row],[Current Upsell $ ]]&gt;=400,"High",Table2[[#This Row],[Current Upsell $ ]]&gt;=100,"Medium", Table2[[#This Row],[Current Upsell $ ]]&lt;100,"Low")</f>
        <v>Medium</v>
      </c>
      <c r="K2206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7" spans="1:11" x14ac:dyDescent="0.2">
      <c r="A2207">
        <v>100278</v>
      </c>
      <c r="B2207" t="s">
        <v>0</v>
      </c>
      <c r="C2207">
        <v>6</v>
      </c>
      <c r="D2207">
        <v>19</v>
      </c>
      <c r="E2207">
        <f>IF((Table2[[#This Row],[Number of Users]]-Table2[[#This Row],[Licenses Bought]]) &gt; 0,(Table2[[#This Row],[Number of Users]]-Table2[[#This Row],[Licenses Bought]]),0)</f>
        <v>13</v>
      </c>
      <c r="F2207" s="1">
        <v>44348</v>
      </c>
      <c r="G2207">
        <v>60</v>
      </c>
      <c r="H2207" s="4">
        <v>10</v>
      </c>
      <c r="I2207">
        <f xml:space="preserve"> IF(Table2[[#This Row],[Sales Month]]=MAX(Table2[Sales Month]),Table2[[#This Row],[Upsell $ Per Non-Paying User]]*Table2[[#This Row],[Non-Paying Users]],0)</f>
        <v>130</v>
      </c>
      <c r="J2207" s="7" t="str" cm="1">
        <f t="array" ref="J2207">_xlfn.IFS(Table2[[#This Row],[Current Upsell $ ]]=0,"",Table2[[#This Row],[Current Upsell $ ]]&gt;=400,"High",Table2[[#This Row],[Current Upsell $ ]]&gt;=100,"Medium", Table2[[#This Row],[Current Upsell $ ]]&lt;100,"Low")</f>
        <v>Medium</v>
      </c>
      <c r="K2207" t="str">
        <f>IF(Table2[[#This Row],[Current Upsell $ ]]&gt;0,_xlfn.CONCAT(Table2[[#This Row],[Subscription Type]]," ",Table2[[#This Row],[Upsell Priority]]," ",TEXT(Table2[[#This Row],[Current Upsell $ ]],"$#,#"))," ")</f>
        <v>Premium Medium $130</v>
      </c>
    </row>
    <row r="2208" spans="1:11" x14ac:dyDescent="0.2">
      <c r="A2208">
        <v>100220</v>
      </c>
      <c r="B2208" t="s">
        <v>0</v>
      </c>
      <c r="C2208">
        <v>46</v>
      </c>
      <c r="D2208">
        <v>60</v>
      </c>
      <c r="E2208">
        <f>IF((Table2[[#This Row],[Number of Users]]-Table2[[#This Row],[Licenses Bought]]) &gt; 0,(Table2[[#This Row],[Number of Users]]-Table2[[#This Row],[Licenses Bought]]),0)</f>
        <v>14</v>
      </c>
      <c r="F2208" s="1">
        <v>44348</v>
      </c>
      <c r="G2208">
        <v>460</v>
      </c>
      <c r="H2208" s="4">
        <v>10</v>
      </c>
      <c r="I2208">
        <f xml:space="preserve"> IF(Table2[[#This Row],[Sales Month]]=MAX(Table2[Sales Month]),Table2[[#This Row],[Upsell $ Per Non-Paying User]]*Table2[[#This Row],[Non-Paying Users]],0)</f>
        <v>140</v>
      </c>
      <c r="J2208" s="7" t="str" cm="1">
        <f t="array" ref="J2208">_xlfn.IFS(Table2[[#This Row],[Current Upsell $ ]]=0,"",Table2[[#This Row],[Current Upsell $ ]]&gt;=400,"High",Table2[[#This Row],[Current Upsell $ ]]&gt;=100,"Medium", Table2[[#This Row],[Current Upsell $ ]]&lt;100,"Low")</f>
        <v>Medium</v>
      </c>
      <c r="K2208" t="str">
        <f>IF(Table2[[#This Row],[Current Upsell $ ]]&gt;0,_xlfn.CONCAT(Table2[[#This Row],[Subscription Type]]," ",Table2[[#This Row],[Upsell Priority]]," ",TEXT(Table2[[#This Row],[Current Upsell $ ]],"$#,#"))," ")</f>
        <v>Premium Medium $140</v>
      </c>
    </row>
    <row r="2209" spans="1:13" x14ac:dyDescent="0.2">
      <c r="A2209">
        <v>100223</v>
      </c>
      <c r="B2209" t="s">
        <v>0</v>
      </c>
      <c r="C2209">
        <v>39</v>
      </c>
      <c r="D2209">
        <v>53</v>
      </c>
      <c r="E2209">
        <f>IF((Table2[[#This Row],[Number of Users]]-Table2[[#This Row],[Licenses Bought]]) &gt; 0,(Table2[[#This Row],[Number of Users]]-Table2[[#This Row],[Licenses Bought]]),0)</f>
        <v>14</v>
      </c>
      <c r="F2209" s="1">
        <v>44348</v>
      </c>
      <c r="G2209">
        <v>390</v>
      </c>
      <c r="H2209" s="4">
        <v>10</v>
      </c>
      <c r="I2209">
        <f xml:space="preserve"> IF(Table2[[#This Row],[Sales Month]]=MAX(Table2[Sales Month]),Table2[[#This Row],[Upsell $ Per Non-Paying User]]*Table2[[#This Row],[Non-Paying Users]],0)</f>
        <v>140</v>
      </c>
      <c r="J2209" s="7" t="str" cm="1">
        <f t="array" ref="J2209">_xlfn.IFS(Table2[[#This Row],[Current Upsell $ ]]=0,"",Table2[[#This Row],[Current Upsell $ ]]&gt;=400,"High",Table2[[#This Row],[Current Upsell $ ]]&gt;=100,"Medium", Table2[[#This Row],[Current Upsell $ ]]&lt;100,"Low")</f>
        <v>Medium</v>
      </c>
      <c r="K2209" t="str">
        <f>IF(Table2[[#This Row],[Current Upsell $ ]]&gt;0,_xlfn.CONCAT(Table2[[#This Row],[Subscription Type]]," ",Table2[[#This Row],[Upsell Priority]]," ",TEXT(Table2[[#This Row],[Current Upsell $ ]],"$#,#"))," ")</f>
        <v>Premium Medium $140</v>
      </c>
    </row>
    <row r="2210" spans="1:13" x14ac:dyDescent="0.2">
      <c r="A2210">
        <v>100279</v>
      </c>
      <c r="B2210" t="s">
        <v>0</v>
      </c>
      <c r="C2210">
        <v>8</v>
      </c>
      <c r="D2210">
        <v>22</v>
      </c>
      <c r="E2210">
        <f>IF((Table2[[#This Row],[Number of Users]]-Table2[[#This Row],[Licenses Bought]]) &gt; 0,(Table2[[#This Row],[Number of Users]]-Table2[[#This Row],[Licenses Bought]]),0)</f>
        <v>14</v>
      </c>
      <c r="F2210" s="1">
        <v>44348</v>
      </c>
      <c r="G2210">
        <v>80</v>
      </c>
      <c r="H2210" s="4">
        <v>10</v>
      </c>
      <c r="I2210">
        <f xml:space="preserve"> IF(Table2[[#This Row],[Sales Month]]=MAX(Table2[Sales Month]),Table2[[#This Row],[Upsell $ Per Non-Paying User]]*Table2[[#This Row],[Non-Paying Users]],0)</f>
        <v>140</v>
      </c>
      <c r="J2210" s="7" t="str" cm="1">
        <f t="array" ref="J2210">_xlfn.IFS(Table2[[#This Row],[Current Upsell $ ]]=0,"",Table2[[#This Row],[Current Upsell $ ]]&gt;=400,"High",Table2[[#This Row],[Current Upsell $ ]]&gt;=100,"Medium", Table2[[#This Row],[Current Upsell $ ]]&lt;100,"Low")</f>
        <v>Medium</v>
      </c>
      <c r="K2210" t="str">
        <f>IF(Table2[[#This Row],[Current Upsell $ ]]&gt;0,_xlfn.CONCAT(Table2[[#This Row],[Subscription Type]]," ",Table2[[#This Row],[Upsell Priority]]," ",TEXT(Table2[[#This Row],[Current Upsell $ ]],"$#,#"))," ")</f>
        <v>Premium Medium $140</v>
      </c>
    </row>
    <row r="2211" spans="1:13" x14ac:dyDescent="0.2">
      <c r="A2211">
        <v>100197</v>
      </c>
      <c r="B2211" t="s">
        <v>0</v>
      </c>
      <c r="C2211">
        <v>44</v>
      </c>
      <c r="D2211">
        <v>59</v>
      </c>
      <c r="E2211">
        <f>IF((Table2[[#This Row],[Number of Users]]-Table2[[#This Row],[Licenses Bought]]) &gt; 0,(Table2[[#This Row],[Number of Users]]-Table2[[#This Row],[Licenses Bought]]),0)</f>
        <v>15</v>
      </c>
      <c r="F2211" s="1">
        <v>44348</v>
      </c>
      <c r="G2211">
        <v>440</v>
      </c>
      <c r="H2211" s="4">
        <v>10</v>
      </c>
      <c r="I2211">
        <f xml:space="preserve"> IF(Table2[[#This Row],[Sales Month]]=MAX(Table2[Sales Month]),Table2[[#This Row],[Upsell $ Per Non-Paying User]]*Table2[[#This Row],[Non-Paying Users]],0)</f>
        <v>150</v>
      </c>
      <c r="J2211" s="7" t="str" cm="1">
        <f t="array" ref="J2211">_xlfn.IFS(Table2[[#This Row],[Current Upsell $ ]]=0,"",Table2[[#This Row],[Current Upsell $ ]]&gt;=400,"High",Table2[[#This Row],[Current Upsell $ ]]&gt;=100,"Medium", Table2[[#This Row],[Current Upsell $ ]]&lt;100,"Low")</f>
        <v>Medium</v>
      </c>
      <c r="K2211" t="str">
        <f>IF(Table2[[#This Row],[Current Upsell $ ]]&gt;0,_xlfn.CONCAT(Table2[[#This Row],[Subscription Type]]," ",Table2[[#This Row],[Upsell Priority]]," ",TEXT(Table2[[#This Row],[Current Upsell $ ]],"$#,#"))," ")</f>
        <v>Premium Medium $150</v>
      </c>
    </row>
    <row r="2212" spans="1:13" x14ac:dyDescent="0.2">
      <c r="A2212">
        <v>100277</v>
      </c>
      <c r="B2212" t="s">
        <v>0</v>
      </c>
      <c r="C2212">
        <v>12</v>
      </c>
      <c r="D2212">
        <v>27</v>
      </c>
      <c r="E2212">
        <f>IF((Table2[[#This Row],[Number of Users]]-Table2[[#This Row],[Licenses Bought]]) &gt; 0,(Table2[[#This Row],[Number of Users]]-Table2[[#This Row],[Licenses Bought]]),0)</f>
        <v>15</v>
      </c>
      <c r="F2212" s="1">
        <v>44348</v>
      </c>
      <c r="G2212">
        <v>120</v>
      </c>
      <c r="H2212" s="4">
        <v>10</v>
      </c>
      <c r="I2212">
        <f xml:space="preserve"> IF(Table2[[#This Row],[Sales Month]]=MAX(Table2[Sales Month]),Table2[[#This Row],[Upsell $ Per Non-Paying User]]*Table2[[#This Row],[Non-Paying Users]],0)</f>
        <v>150</v>
      </c>
      <c r="J2212" s="7" t="str" cm="1">
        <f t="array" ref="J2212">_xlfn.IFS(Table2[[#This Row],[Current Upsell $ ]]=0,"",Table2[[#This Row],[Current Upsell $ ]]&gt;=400,"High",Table2[[#This Row],[Current Upsell $ ]]&gt;=100,"Medium", Table2[[#This Row],[Current Upsell $ ]]&lt;100,"Low")</f>
        <v>Medium</v>
      </c>
      <c r="K2212" t="str">
        <f>IF(Table2[[#This Row],[Current Upsell $ ]]&gt;0,_xlfn.CONCAT(Table2[[#This Row],[Subscription Type]]," ",Table2[[#This Row],[Upsell Priority]]," ",TEXT(Table2[[#This Row],[Current Upsell $ ]],"$#,#"))," ")</f>
        <v>Premium Medium $150</v>
      </c>
    </row>
    <row r="2213" spans="1:13" x14ac:dyDescent="0.2">
      <c r="A2213">
        <v>100271</v>
      </c>
      <c r="B2213" t="s">
        <v>0</v>
      </c>
      <c r="C2213">
        <v>39</v>
      </c>
      <c r="D2213">
        <v>55</v>
      </c>
      <c r="E2213">
        <f>IF((Table2[[#This Row],[Number of Users]]-Table2[[#This Row],[Licenses Bought]]) &gt; 0,(Table2[[#This Row],[Number of Users]]-Table2[[#This Row],[Licenses Bought]]),0)</f>
        <v>16</v>
      </c>
      <c r="F2213" s="1">
        <v>44348</v>
      </c>
      <c r="G2213">
        <v>390</v>
      </c>
      <c r="H2213" s="4">
        <v>10</v>
      </c>
      <c r="I2213">
        <f xml:space="preserve"> IF(Table2[[#This Row],[Sales Month]]=MAX(Table2[Sales Month]),Table2[[#This Row],[Upsell $ Per Non-Paying User]]*Table2[[#This Row],[Non-Paying Users]],0)</f>
        <v>160</v>
      </c>
      <c r="J2213" s="7" t="str" cm="1">
        <f t="array" ref="J2213">_xlfn.IFS(Table2[[#This Row],[Current Upsell $ ]]=0,"",Table2[[#This Row],[Current Upsell $ ]]&gt;=400,"High",Table2[[#This Row],[Current Upsell $ ]]&gt;=100,"Medium", Table2[[#This Row],[Current Upsell $ ]]&lt;100,"Low")</f>
        <v>Medium</v>
      </c>
      <c r="K2213" t="str">
        <f>IF(Table2[[#This Row],[Current Upsell $ ]]&gt;0,_xlfn.CONCAT(Table2[[#This Row],[Subscription Type]]," ",Table2[[#This Row],[Upsell Priority]]," ",TEXT(Table2[[#This Row],[Current Upsell $ ]],"$#,#"))," ")</f>
        <v>Premium Medium $160</v>
      </c>
    </row>
    <row r="2214" spans="1:13" x14ac:dyDescent="0.2">
      <c r="A2214">
        <v>100248</v>
      </c>
      <c r="B2214" t="s">
        <v>0</v>
      </c>
      <c r="C2214">
        <v>19</v>
      </c>
      <c r="D2214">
        <v>36</v>
      </c>
      <c r="E2214">
        <f>IF((Table2[[#This Row],[Number of Users]]-Table2[[#This Row],[Licenses Bought]]) &gt; 0,(Table2[[#This Row],[Number of Users]]-Table2[[#This Row],[Licenses Bought]]),0)</f>
        <v>17</v>
      </c>
      <c r="F2214" s="1">
        <v>44348</v>
      </c>
      <c r="G2214">
        <v>190</v>
      </c>
      <c r="H2214" s="4">
        <v>10</v>
      </c>
      <c r="I2214">
        <f xml:space="preserve"> IF(Table2[[#This Row],[Sales Month]]=MAX(Table2[Sales Month]),Table2[[#This Row],[Upsell $ Per Non-Paying User]]*Table2[[#This Row],[Non-Paying Users]],0)</f>
        <v>170</v>
      </c>
      <c r="J2214" s="7" t="str" cm="1">
        <f t="array" ref="J2214">_xlfn.IFS(Table2[[#This Row],[Current Upsell $ ]]=0,"",Table2[[#This Row],[Current Upsell $ ]]&gt;=400,"High",Table2[[#This Row],[Current Upsell $ ]]&gt;=100,"Medium", Table2[[#This Row],[Current Upsell $ ]]&lt;100,"Low")</f>
        <v>Medium</v>
      </c>
      <c r="K2214" t="str">
        <f>IF(Table2[[#This Row],[Current Upsell $ ]]&gt;0,_xlfn.CONCAT(Table2[[#This Row],[Subscription Type]]," ",Table2[[#This Row],[Upsell Priority]]," ",TEXT(Table2[[#This Row],[Current Upsell $ ]],"$#,#"))," ")</f>
        <v>Premium Medium $170</v>
      </c>
    </row>
    <row r="2215" spans="1:13" x14ac:dyDescent="0.2">
      <c r="A2215">
        <v>100246</v>
      </c>
      <c r="B2215" t="s">
        <v>0</v>
      </c>
      <c r="C2215">
        <v>23</v>
      </c>
      <c r="D2215">
        <v>41</v>
      </c>
      <c r="E2215">
        <f>IF((Table2[[#This Row],[Number of Users]]-Table2[[#This Row],[Licenses Bought]]) &gt; 0,(Table2[[#This Row],[Number of Users]]-Table2[[#This Row],[Licenses Bought]]),0)</f>
        <v>18</v>
      </c>
      <c r="F2215" s="1">
        <v>44348</v>
      </c>
      <c r="G2215">
        <v>230</v>
      </c>
      <c r="H2215" s="4">
        <v>10</v>
      </c>
      <c r="I2215">
        <f xml:space="preserve"> IF(Table2[[#This Row],[Sales Month]]=MAX(Table2[Sales Month]),Table2[[#This Row],[Upsell $ Per Non-Paying User]]*Table2[[#This Row],[Non-Paying Users]],0)</f>
        <v>180</v>
      </c>
      <c r="J2215" s="7" t="str" cm="1">
        <f t="array" ref="J2215">_xlfn.IFS(Table2[[#This Row],[Current Upsell $ ]]=0,"",Table2[[#This Row],[Current Upsell $ ]]&gt;=400,"High",Table2[[#This Row],[Current Upsell $ ]]&gt;=100,"Medium", Table2[[#This Row],[Current Upsell $ ]]&lt;100,"Low")</f>
        <v>Medium</v>
      </c>
      <c r="K2215" t="str">
        <f>IF(Table2[[#This Row],[Current Upsell $ ]]&gt;0,_xlfn.CONCAT(Table2[[#This Row],[Subscription Type]]," ",Table2[[#This Row],[Upsell Priority]]," ",TEXT(Table2[[#This Row],[Current Upsell $ ]],"$#,#"))," ")</f>
        <v>Premium Medium $180</v>
      </c>
    </row>
    <row r="2216" spans="1:13" x14ac:dyDescent="0.2">
      <c r="A2216">
        <v>100057</v>
      </c>
      <c r="B2216" t="s">
        <v>0</v>
      </c>
      <c r="C2216">
        <v>56</v>
      </c>
      <c r="D2216">
        <v>76</v>
      </c>
      <c r="E2216">
        <f>IF((Table2[[#This Row],[Number of Users]]-Table2[[#This Row],[Licenses Bought]]) &gt; 0,(Table2[[#This Row],[Number of Users]]-Table2[[#This Row],[Licenses Bought]]),0)</f>
        <v>20</v>
      </c>
      <c r="F2216" s="1">
        <v>44348</v>
      </c>
      <c r="G2216">
        <v>560</v>
      </c>
      <c r="H2216" s="4">
        <v>10</v>
      </c>
      <c r="I2216">
        <f xml:space="preserve"> IF(Table2[[#This Row],[Sales Month]]=MAX(Table2[Sales Month]),Table2[[#This Row],[Upsell $ Per Non-Paying User]]*Table2[[#This Row],[Non-Paying Users]],0)</f>
        <v>200</v>
      </c>
      <c r="J2216" s="7" t="str" cm="1">
        <f t="array" ref="J2216">_xlfn.IFS(Table2[[#This Row],[Current Upsell $ ]]=0,"",Table2[[#This Row],[Current Upsell $ ]]&gt;=400,"High",Table2[[#This Row],[Current Upsell $ ]]&gt;=100,"Medium", Table2[[#This Row],[Current Upsell $ ]]&lt;100,"Low")</f>
        <v>Medium</v>
      </c>
      <c r="K2216" t="str">
        <f>IF(Table2[[#This Row],[Current Upsell $ ]]&gt;0,_xlfn.CONCAT(Table2[[#This Row],[Subscription Type]]," ",Table2[[#This Row],[Upsell Priority]]," ",TEXT(Table2[[#This Row],[Current Upsell $ ]],"$#,#"))," ")</f>
        <v>Premium Medium $200</v>
      </c>
    </row>
    <row r="2217" spans="1:13" x14ac:dyDescent="0.2">
      <c r="A2217">
        <v>100110</v>
      </c>
      <c r="B2217" t="s">
        <v>0</v>
      </c>
      <c r="C2217">
        <v>62</v>
      </c>
      <c r="D2217">
        <v>82</v>
      </c>
      <c r="E2217">
        <f>IF((Table2[[#This Row],[Number of Users]]-Table2[[#This Row],[Licenses Bought]]) &gt; 0,(Table2[[#This Row],[Number of Users]]-Table2[[#This Row],[Licenses Bought]]),0)</f>
        <v>20</v>
      </c>
      <c r="F2217" s="1">
        <v>44348</v>
      </c>
      <c r="G2217">
        <v>620</v>
      </c>
      <c r="H2217" s="4">
        <v>10</v>
      </c>
      <c r="I2217">
        <f xml:space="preserve"> IF(Table2[[#This Row],[Sales Month]]=MAX(Table2[Sales Month]),Table2[[#This Row],[Upsell $ Per Non-Paying User]]*Table2[[#This Row],[Non-Paying Users]],0)</f>
        <v>200</v>
      </c>
      <c r="J2217" s="7" t="str" cm="1">
        <f t="array" ref="J2217">_xlfn.IFS(Table2[[#This Row],[Current Upsell $ ]]=0,"",Table2[[#This Row],[Current Upsell $ ]]&gt;=400,"High",Table2[[#This Row],[Current Upsell $ ]]&gt;=100,"Medium", Table2[[#This Row],[Current Upsell $ ]]&lt;100,"Low")</f>
        <v>Medium</v>
      </c>
      <c r="K2217" t="str">
        <f>IF(Table2[[#This Row],[Current Upsell $ ]]&gt;0,_xlfn.CONCAT(Table2[[#This Row],[Subscription Type]]," ",Table2[[#This Row],[Upsell Priority]]," ",TEXT(Table2[[#This Row],[Current Upsell $ ]],"$#,#"))," ")</f>
        <v>Premium Medium $200</v>
      </c>
    </row>
    <row r="2218" spans="1:13" x14ac:dyDescent="0.2">
      <c r="A2218">
        <v>100273</v>
      </c>
      <c r="B2218" t="s">
        <v>0</v>
      </c>
      <c r="C2218">
        <v>15</v>
      </c>
      <c r="D2218">
        <v>35</v>
      </c>
      <c r="E2218">
        <f>IF((Table2[[#This Row],[Number of Users]]-Table2[[#This Row],[Licenses Bought]]) &gt; 0,(Table2[[#This Row],[Number of Users]]-Table2[[#This Row],[Licenses Bought]]),0)</f>
        <v>20</v>
      </c>
      <c r="F2218" s="1">
        <v>44348</v>
      </c>
      <c r="G2218">
        <v>150</v>
      </c>
      <c r="H2218" s="4">
        <v>10</v>
      </c>
      <c r="I2218">
        <f xml:space="preserve"> IF(Table2[[#This Row],[Sales Month]]=MAX(Table2[Sales Month]),Table2[[#This Row],[Upsell $ Per Non-Paying User]]*Table2[[#This Row],[Non-Paying Users]],0)</f>
        <v>200</v>
      </c>
      <c r="J2218" s="7" t="str" cm="1">
        <f t="array" ref="J2218">_xlfn.IFS(Table2[[#This Row],[Current Upsell $ ]]=0,"",Table2[[#This Row],[Current Upsell $ ]]&gt;=400,"High",Table2[[#This Row],[Current Upsell $ ]]&gt;=100,"Medium", Table2[[#This Row],[Current Upsell $ ]]&lt;100,"Low")</f>
        <v>Medium</v>
      </c>
      <c r="K2218" t="str">
        <f>IF(Table2[[#This Row],[Current Upsell $ ]]&gt;0,_xlfn.CONCAT(Table2[[#This Row],[Subscription Type]]," ",Table2[[#This Row],[Upsell Priority]]," ",TEXT(Table2[[#This Row],[Current Upsell $ ]],"$#,#"))," ")</f>
        <v>Premium Medium $200</v>
      </c>
    </row>
    <row r="2219" spans="1:13" x14ac:dyDescent="0.2">
      <c r="A2219">
        <v>100276</v>
      </c>
      <c r="B2219" t="s">
        <v>0</v>
      </c>
      <c r="C2219">
        <v>8</v>
      </c>
      <c r="D2219">
        <v>28</v>
      </c>
      <c r="E2219">
        <f>IF((Table2[[#This Row],[Number of Users]]-Table2[[#This Row],[Licenses Bought]]) &gt; 0,(Table2[[#This Row],[Number of Users]]-Table2[[#This Row],[Licenses Bought]]),0)</f>
        <v>20</v>
      </c>
      <c r="F2219" s="1">
        <v>44348</v>
      </c>
      <c r="G2219">
        <v>80</v>
      </c>
      <c r="H2219" s="4">
        <v>10</v>
      </c>
      <c r="I2219">
        <f xml:space="preserve"> IF(Table2[[#This Row],[Sales Month]]=MAX(Table2[Sales Month]),Table2[[#This Row],[Upsell $ Per Non-Paying User]]*Table2[[#This Row],[Non-Paying Users]],0)</f>
        <v>200</v>
      </c>
      <c r="J2219" s="7" t="str" cm="1">
        <f t="array" ref="J2219">_xlfn.IFS(Table2[[#This Row],[Current Upsell $ ]]=0,"",Table2[[#This Row],[Current Upsell $ ]]&gt;=400,"High",Table2[[#This Row],[Current Upsell $ ]]&gt;=100,"Medium", Table2[[#This Row],[Current Upsell $ ]]&lt;100,"Low")</f>
        <v>Medium</v>
      </c>
      <c r="K2219" t="str">
        <f>IF(Table2[[#This Row],[Current Upsell $ ]]&gt;0,_xlfn.CONCAT(Table2[[#This Row],[Subscription Type]]," ",Table2[[#This Row],[Upsell Priority]]," ",TEXT(Table2[[#This Row],[Current Upsell $ ]],"$#,#"))," ")</f>
        <v>Premium Medium $200</v>
      </c>
    </row>
    <row r="2220" spans="1:13" x14ac:dyDescent="0.2">
      <c r="A2220">
        <v>100274</v>
      </c>
      <c r="B2220" t="s">
        <v>0</v>
      </c>
      <c r="C2220">
        <v>10</v>
      </c>
      <c r="D2220">
        <v>38</v>
      </c>
      <c r="E2220">
        <f>IF((Table2[[#This Row],[Number of Users]]-Table2[[#This Row],[Licenses Bought]]) &gt; 0,(Table2[[#This Row],[Number of Users]]-Table2[[#This Row],[Licenses Bought]]),0)</f>
        <v>28</v>
      </c>
      <c r="F2220" s="1">
        <v>44348</v>
      </c>
      <c r="G2220">
        <v>100</v>
      </c>
      <c r="H2220" s="4">
        <v>10</v>
      </c>
      <c r="I2220">
        <f xml:space="preserve"> IF(Table2[[#This Row],[Sales Month]]=MAX(Table2[Sales Month]),Table2[[#This Row],[Upsell $ Per Non-Paying User]]*Table2[[#This Row],[Non-Paying Users]],0)</f>
        <v>280</v>
      </c>
      <c r="J2220" s="7" t="str" cm="1">
        <f t="array" ref="J2220">_xlfn.IFS(Table2[[#This Row],[Current Upsell $ ]]=0,"",Table2[[#This Row],[Current Upsell $ ]]&gt;=400,"High",Table2[[#This Row],[Current Upsell $ ]]&gt;=100,"Medium", Table2[[#This Row],[Current Upsell $ ]]&lt;100,"Low")</f>
        <v>Medium</v>
      </c>
      <c r="K2220" t="str">
        <f>IF(Table2[[#This Row],[Current Upsell $ ]]&gt;0,_xlfn.CONCAT(Table2[[#This Row],[Subscription Type]]," ",Table2[[#This Row],[Upsell Priority]]," ",TEXT(Table2[[#This Row],[Current Upsell $ ]],"$#,#"))," ")</f>
        <v>Premium Medium $280</v>
      </c>
    </row>
    <row r="2221" spans="1:13" x14ac:dyDescent="0.2">
      <c r="A2221">
        <v>100270</v>
      </c>
      <c r="B2221" t="s">
        <v>0</v>
      </c>
      <c r="C2221">
        <v>14</v>
      </c>
      <c r="D2221">
        <v>51</v>
      </c>
      <c r="E2221">
        <f>IF((Table2[[#This Row],[Number of Users]]-Table2[[#This Row],[Licenses Bought]]) &gt; 0,(Table2[[#This Row],[Number of Users]]-Table2[[#This Row],[Licenses Bought]]),0)</f>
        <v>37</v>
      </c>
      <c r="F2221" s="1">
        <v>44348</v>
      </c>
      <c r="G2221">
        <v>140</v>
      </c>
      <c r="H2221" s="4">
        <v>10</v>
      </c>
      <c r="I2221">
        <f xml:space="preserve"> IF(Table2[[#This Row],[Sales Month]]=MAX(Table2[Sales Month]),Table2[[#This Row],[Upsell $ Per Non-Paying User]]*Table2[[#This Row],[Non-Paying Users]],0)</f>
        <v>370</v>
      </c>
      <c r="J2221" s="7" t="str" cm="1">
        <f t="array" ref="J2221">_xlfn.IFS(Table2[[#This Row],[Current Upsell $ ]]=0,"",Table2[[#This Row],[Current Upsell $ ]]&gt;=400,"High",Table2[[#This Row],[Current Upsell $ ]]&gt;=100,"Medium", Table2[[#This Row],[Current Upsell $ ]]&lt;100,"Low")</f>
        <v>Medium</v>
      </c>
      <c r="K2221" t="str">
        <f>IF(Table2[[#This Row],[Current Upsell $ ]]&gt;0,_xlfn.CONCAT(Table2[[#This Row],[Subscription Type]]," ",Table2[[#This Row],[Upsell Priority]]," ",TEXT(Table2[[#This Row],[Current Upsell $ ]],"$#,#"))," ")</f>
        <v>Premium Medium $370</v>
      </c>
    </row>
    <row r="2222" spans="1:13" x14ac:dyDescent="0.2">
      <c r="H2222" s="1"/>
      <c r="I2222" s="1"/>
      <c r="M2222" s="1"/>
    </row>
    <row r="2223" spans="1:13" x14ac:dyDescent="0.2">
      <c r="H2223" s="1"/>
      <c r="I2223" s="1"/>
      <c r="M2223" s="1"/>
    </row>
    <row r="2224" spans="1:13" x14ac:dyDescent="0.2">
      <c r="H2224" s="1"/>
      <c r="I2224" s="1"/>
      <c r="M2224" s="1"/>
    </row>
    <row r="2225" spans="8:13" x14ac:dyDescent="0.2">
      <c r="H2225" s="1"/>
      <c r="I2225" s="1"/>
      <c r="M2225" s="1"/>
    </row>
    <row r="2226" spans="8:13" x14ac:dyDescent="0.2">
      <c r="H2226" s="1"/>
      <c r="I2226" s="1"/>
      <c r="M2226" s="1"/>
    </row>
    <row r="2227" spans="8:13" x14ac:dyDescent="0.2">
      <c r="H2227" s="1"/>
      <c r="I2227" s="1"/>
      <c r="M2227" s="1"/>
    </row>
    <row r="2228" spans="8:13" x14ac:dyDescent="0.2">
      <c r="H2228" s="1"/>
      <c r="I2228" s="1"/>
      <c r="M2228" s="1"/>
    </row>
    <row r="2229" spans="8:13" x14ac:dyDescent="0.2">
      <c r="H2229" s="1"/>
      <c r="I2229" s="1"/>
      <c r="M2229" s="1"/>
    </row>
    <row r="2230" spans="8:13" x14ac:dyDescent="0.2">
      <c r="H2230" s="1"/>
      <c r="I2230" s="1"/>
      <c r="M2230" s="1"/>
    </row>
    <row r="2231" spans="8:13" x14ac:dyDescent="0.2">
      <c r="H2231" s="1"/>
      <c r="I2231" s="1"/>
      <c r="M2231" s="1"/>
    </row>
    <row r="2232" spans="8:13" x14ac:dyDescent="0.2">
      <c r="H2232" s="1"/>
      <c r="I2232" s="1"/>
      <c r="M2232" s="1"/>
    </row>
    <row r="2233" spans="8:13" x14ac:dyDescent="0.2">
      <c r="H2233" s="1"/>
      <c r="I2233" s="1"/>
      <c r="M2233" s="1"/>
    </row>
    <row r="2234" spans="8:13" x14ac:dyDescent="0.2">
      <c r="H2234" s="1"/>
      <c r="I2234" s="1"/>
      <c r="M2234" s="1"/>
    </row>
    <row r="2235" spans="8:13" x14ac:dyDescent="0.2">
      <c r="H2235" s="1"/>
      <c r="I2235" s="1"/>
      <c r="M2235" s="1"/>
    </row>
    <row r="2236" spans="8:13" x14ac:dyDescent="0.2">
      <c r="H2236" s="1"/>
      <c r="I2236" s="1"/>
      <c r="M2236" s="1"/>
    </row>
    <row r="2237" spans="8:13" x14ac:dyDescent="0.2">
      <c r="H2237" s="1"/>
      <c r="I2237" s="1"/>
      <c r="M2237" s="1"/>
    </row>
    <row r="2238" spans="8:13" x14ac:dyDescent="0.2">
      <c r="H2238" s="1"/>
      <c r="I2238" s="1"/>
      <c r="M2238" s="1"/>
    </row>
    <row r="2239" spans="8:13" x14ac:dyDescent="0.2">
      <c r="H2239" s="1"/>
      <c r="I2239" s="1"/>
      <c r="M2239" s="1"/>
    </row>
    <row r="2240" spans="8:13" x14ac:dyDescent="0.2">
      <c r="H2240" s="1"/>
      <c r="I2240" s="1"/>
      <c r="M2240" s="1"/>
    </row>
    <row r="2241" spans="8:13" x14ac:dyDescent="0.2">
      <c r="H2241" s="1"/>
      <c r="I2241" s="1"/>
      <c r="M2241" s="1"/>
    </row>
    <row r="2242" spans="8:13" x14ac:dyDescent="0.2">
      <c r="H2242" s="1"/>
      <c r="I2242" s="1"/>
      <c r="M2242" s="1"/>
    </row>
    <row r="2243" spans="8:13" x14ac:dyDescent="0.2">
      <c r="H2243" s="1"/>
      <c r="I2243" s="1"/>
      <c r="M2243" s="1"/>
    </row>
    <row r="2244" spans="8:13" x14ac:dyDescent="0.2">
      <c r="H2244" s="1"/>
      <c r="I2244" s="1"/>
      <c r="M2244" s="1"/>
    </row>
    <row r="2245" spans="8:13" x14ac:dyDescent="0.2">
      <c r="H2245" s="1"/>
      <c r="I2245" s="1"/>
      <c r="M2245" s="1"/>
    </row>
    <row r="2246" spans="8:13" x14ac:dyDescent="0.2">
      <c r="H2246" s="1"/>
      <c r="I2246" s="1"/>
      <c r="M2246" s="1"/>
    </row>
    <row r="2247" spans="8:13" x14ac:dyDescent="0.2">
      <c r="H2247" s="1"/>
      <c r="I2247" s="1"/>
      <c r="M2247" s="1"/>
    </row>
    <row r="2248" spans="8:13" x14ac:dyDescent="0.2">
      <c r="H2248" s="1"/>
      <c r="I2248" s="1"/>
      <c r="M2248" s="1"/>
    </row>
    <row r="2249" spans="8:13" x14ac:dyDescent="0.2">
      <c r="H2249" s="1"/>
      <c r="I2249" s="1"/>
      <c r="M2249" s="1"/>
    </row>
    <row r="2250" spans="8:13" x14ac:dyDescent="0.2">
      <c r="H2250" s="1"/>
      <c r="I2250" s="1"/>
      <c r="M2250" s="1"/>
    </row>
    <row r="2251" spans="8:13" x14ac:dyDescent="0.2">
      <c r="H2251" s="1"/>
      <c r="I2251" s="1"/>
      <c r="M2251" s="1"/>
    </row>
    <row r="2252" spans="8:13" x14ac:dyDescent="0.2">
      <c r="H2252" s="1"/>
      <c r="I2252" s="1"/>
      <c r="M2252" s="1"/>
    </row>
    <row r="2253" spans="8:13" x14ac:dyDescent="0.2">
      <c r="H2253" s="1"/>
      <c r="I2253" s="1"/>
      <c r="M2253" s="1"/>
    </row>
    <row r="2254" spans="8:13" x14ac:dyDescent="0.2">
      <c r="H2254" s="1"/>
      <c r="I2254" s="1"/>
      <c r="M2254" s="1"/>
    </row>
    <row r="2255" spans="8:13" x14ac:dyDescent="0.2">
      <c r="H2255" s="1"/>
      <c r="I2255" s="1"/>
      <c r="M2255" s="1"/>
    </row>
    <row r="2256" spans="8:13" x14ac:dyDescent="0.2">
      <c r="H2256" s="1"/>
      <c r="I2256" s="1"/>
      <c r="M2256" s="1"/>
    </row>
    <row r="2257" spans="8:13" x14ac:dyDescent="0.2">
      <c r="H2257" s="1"/>
      <c r="I2257" s="1"/>
      <c r="M2257" s="1"/>
    </row>
    <row r="2258" spans="8:13" x14ac:dyDescent="0.2">
      <c r="H2258" s="1"/>
      <c r="I2258" s="1"/>
      <c r="M2258" s="1"/>
    </row>
    <row r="2259" spans="8:13" x14ac:dyDescent="0.2">
      <c r="H2259" s="1"/>
      <c r="I2259" s="1"/>
      <c r="M2259" s="1"/>
    </row>
    <row r="2260" spans="8:13" x14ac:dyDescent="0.2">
      <c r="H2260" s="1"/>
      <c r="I2260" s="1"/>
      <c r="M2260" s="1"/>
    </row>
    <row r="2261" spans="8:13" x14ac:dyDescent="0.2">
      <c r="H2261" s="1"/>
      <c r="I2261" s="1"/>
      <c r="M2261" s="1"/>
    </row>
    <row r="2262" spans="8:13" x14ac:dyDescent="0.2">
      <c r="H2262" s="1"/>
      <c r="I2262" s="1"/>
      <c r="M2262" s="1"/>
    </row>
    <row r="2263" spans="8:13" x14ac:dyDescent="0.2">
      <c r="H2263" s="1"/>
      <c r="I2263" s="1"/>
      <c r="M2263" s="1"/>
    </row>
    <row r="2264" spans="8:13" x14ac:dyDescent="0.2">
      <c r="H2264" s="1"/>
      <c r="I2264" s="1"/>
      <c r="M2264" s="1"/>
    </row>
    <row r="2265" spans="8:13" x14ac:dyDescent="0.2">
      <c r="H2265" s="1"/>
      <c r="I2265" s="1"/>
      <c r="M2265" s="1"/>
    </row>
    <row r="2266" spans="8:13" x14ac:dyDescent="0.2">
      <c r="H2266" s="1"/>
      <c r="I2266" s="1"/>
      <c r="M2266" s="1"/>
    </row>
    <row r="2267" spans="8:13" x14ac:dyDescent="0.2">
      <c r="H2267" s="1"/>
      <c r="I2267" s="1"/>
      <c r="M2267" s="1"/>
    </row>
    <row r="2268" spans="8:13" x14ac:dyDescent="0.2">
      <c r="H2268" s="1"/>
      <c r="I2268" s="1"/>
      <c r="M2268" s="1"/>
    </row>
    <row r="2269" spans="8:13" x14ac:dyDescent="0.2">
      <c r="H2269" s="1"/>
      <c r="I2269" s="1"/>
      <c r="M2269" s="1"/>
    </row>
    <row r="2270" spans="8:13" x14ac:dyDescent="0.2">
      <c r="H2270" s="1"/>
      <c r="I2270" s="1"/>
      <c r="M2270" s="1"/>
    </row>
    <row r="2271" spans="8:13" x14ac:dyDescent="0.2">
      <c r="H2271" s="1"/>
      <c r="I2271" s="1"/>
      <c r="M2271" s="1"/>
    </row>
    <row r="2272" spans="8:13" x14ac:dyDescent="0.2">
      <c r="H2272" s="1"/>
      <c r="I2272" s="1"/>
      <c r="M2272" s="1"/>
    </row>
    <row r="2273" spans="4:13" x14ac:dyDescent="0.2">
      <c r="H2273" s="1"/>
      <c r="I2273" s="1"/>
      <c r="M2273" s="1"/>
    </row>
    <row r="2274" spans="4:13" x14ac:dyDescent="0.2">
      <c r="H2274" s="1"/>
      <c r="I2274" s="1"/>
      <c r="M2274" s="1"/>
    </row>
    <row r="2275" spans="4:13" x14ac:dyDescent="0.2">
      <c r="H2275" s="1"/>
      <c r="I2275" s="1"/>
      <c r="M2275" s="1"/>
    </row>
    <row r="2276" spans="4:13" x14ac:dyDescent="0.2">
      <c r="H2276" s="1"/>
      <c r="I2276" s="1"/>
      <c r="M2276" s="1"/>
    </row>
    <row r="2277" spans="4:13" x14ac:dyDescent="0.2">
      <c r="H2277" s="1"/>
      <c r="I2277" s="1"/>
      <c r="M2277" s="1"/>
    </row>
    <row r="2278" spans="4:13" x14ac:dyDescent="0.2">
      <c r="H2278" s="1"/>
      <c r="I2278" s="1"/>
      <c r="M2278" s="1"/>
    </row>
    <row r="2279" spans="4:13" x14ac:dyDescent="0.2">
      <c r="H2279" s="1"/>
      <c r="I2279" s="1"/>
      <c r="M2279" s="1"/>
    </row>
    <row r="2280" spans="4:13" x14ac:dyDescent="0.2">
      <c r="H2280" s="1"/>
      <c r="I2280" s="1"/>
      <c r="M2280" s="1"/>
    </row>
    <row r="2281" spans="4:13" x14ac:dyDescent="0.2">
      <c r="H2281" s="1"/>
      <c r="I2281" s="1"/>
      <c r="M2281" s="1"/>
    </row>
    <row r="2282" spans="4:13" x14ac:dyDescent="0.2">
      <c r="D2282" s="1"/>
      <c r="E2282" s="1"/>
      <c r="H2282" s="1"/>
      <c r="I2282" s="1"/>
      <c r="M2282" s="1"/>
    </row>
    <row r="2283" spans="4:13" x14ac:dyDescent="0.2">
      <c r="D2283" s="1"/>
      <c r="E2283" s="1"/>
      <c r="H2283" s="1"/>
      <c r="I2283" s="1"/>
      <c r="M2283" s="1"/>
    </row>
    <row r="2284" spans="4:13" x14ac:dyDescent="0.2">
      <c r="D2284" s="1"/>
      <c r="E2284" s="1"/>
      <c r="H2284" s="1"/>
      <c r="I2284" s="1"/>
      <c r="M2284" s="1"/>
    </row>
    <row r="2285" spans="4:13" x14ac:dyDescent="0.2">
      <c r="D2285" s="1"/>
      <c r="E2285" s="1"/>
      <c r="H2285" s="1"/>
      <c r="I2285" s="1"/>
      <c r="M2285" s="1"/>
    </row>
    <row r="2286" spans="4:13" x14ac:dyDescent="0.2">
      <c r="D2286" s="1"/>
      <c r="E2286" s="1"/>
      <c r="H2286" s="1"/>
      <c r="I2286" s="1"/>
      <c r="M2286" s="1"/>
    </row>
    <row r="2287" spans="4:13" x14ac:dyDescent="0.2">
      <c r="D2287" s="1"/>
      <c r="E2287" s="1"/>
      <c r="H2287" s="1"/>
      <c r="I2287" s="1"/>
      <c r="M2287" s="1"/>
    </row>
    <row r="2288" spans="4:13" x14ac:dyDescent="0.2">
      <c r="D2288" s="1"/>
      <c r="E2288" s="1"/>
      <c r="H2288" s="1"/>
      <c r="I2288" s="1"/>
      <c r="M2288" s="1"/>
    </row>
    <row r="2289" spans="4:13" x14ac:dyDescent="0.2">
      <c r="D2289" s="1"/>
      <c r="E2289" s="1"/>
      <c r="H2289" s="1"/>
      <c r="I2289" s="1"/>
      <c r="M2289" s="1"/>
    </row>
    <row r="2290" spans="4:13" x14ac:dyDescent="0.2">
      <c r="D2290" s="1"/>
      <c r="E2290" s="1"/>
      <c r="H2290" s="1"/>
      <c r="I2290" s="1"/>
      <c r="M2290" s="1"/>
    </row>
    <row r="2291" spans="4:13" x14ac:dyDescent="0.2">
      <c r="D2291" s="1"/>
      <c r="E2291" s="1"/>
      <c r="H2291" s="1"/>
      <c r="I2291" s="1"/>
      <c r="M2291" s="1"/>
    </row>
    <row r="2292" spans="4:13" x14ac:dyDescent="0.2">
      <c r="D2292" s="1"/>
      <c r="E2292" s="1"/>
      <c r="H2292" s="1"/>
      <c r="I2292" s="1"/>
      <c r="M2292" s="1"/>
    </row>
    <row r="2293" spans="4:13" x14ac:dyDescent="0.2">
      <c r="D2293" s="1"/>
      <c r="E2293" s="1"/>
      <c r="H2293" s="1"/>
      <c r="I2293" s="1"/>
      <c r="M2293" s="1"/>
    </row>
    <row r="2294" spans="4:13" x14ac:dyDescent="0.2">
      <c r="D2294" s="1"/>
      <c r="E2294" s="1"/>
      <c r="H2294" s="1"/>
      <c r="I2294" s="1"/>
      <c r="M2294" s="1"/>
    </row>
    <row r="2295" spans="4:13" x14ac:dyDescent="0.2">
      <c r="D2295" s="1"/>
      <c r="E2295" s="1"/>
      <c r="H2295" s="1"/>
      <c r="I2295" s="1"/>
      <c r="M2295" s="1"/>
    </row>
    <row r="2296" spans="4:13" x14ac:dyDescent="0.2">
      <c r="D2296" s="1"/>
      <c r="E2296" s="1"/>
      <c r="H2296" s="1"/>
      <c r="I2296" s="1"/>
      <c r="M2296" s="1"/>
    </row>
    <row r="2297" spans="4:13" x14ac:dyDescent="0.2">
      <c r="D2297" s="1"/>
      <c r="E2297" s="1"/>
      <c r="H2297" s="1"/>
      <c r="I2297" s="1"/>
      <c r="M2297" s="1"/>
    </row>
    <row r="2298" spans="4:13" x14ac:dyDescent="0.2">
      <c r="D2298" s="1"/>
      <c r="E2298" s="1"/>
      <c r="H2298" s="1"/>
      <c r="I2298" s="1"/>
      <c r="M2298" s="1"/>
    </row>
    <row r="2299" spans="4:13" x14ac:dyDescent="0.2">
      <c r="D2299" s="1"/>
      <c r="E2299" s="1"/>
      <c r="H2299" s="1"/>
      <c r="I2299" s="1"/>
      <c r="M2299" s="1"/>
    </row>
    <row r="2300" spans="4:13" x14ac:dyDescent="0.2">
      <c r="D2300" s="1"/>
      <c r="E2300" s="1"/>
      <c r="H2300" s="1"/>
      <c r="I2300" s="1"/>
      <c r="M2300" s="1"/>
    </row>
    <row r="2301" spans="4:13" x14ac:dyDescent="0.2">
      <c r="D2301" s="1"/>
      <c r="E2301" s="1"/>
      <c r="H2301" s="1"/>
      <c r="I2301" s="1"/>
      <c r="M2301" s="1"/>
    </row>
    <row r="2302" spans="4:13" x14ac:dyDescent="0.2">
      <c r="D2302" s="1"/>
      <c r="E2302" s="1"/>
      <c r="H2302" s="1"/>
      <c r="I2302" s="1"/>
      <c r="M2302" s="1"/>
    </row>
    <row r="2303" spans="4:13" x14ac:dyDescent="0.2">
      <c r="D2303" s="1"/>
      <c r="E2303" s="1"/>
      <c r="H2303" s="1"/>
      <c r="I2303" s="1"/>
      <c r="M2303" s="1"/>
    </row>
    <row r="2304" spans="4:13" x14ac:dyDescent="0.2">
      <c r="D2304" s="1"/>
      <c r="E2304" s="1"/>
      <c r="H2304" s="1"/>
      <c r="I2304" s="1"/>
      <c r="M2304" s="1"/>
    </row>
    <row r="2305" spans="4:13" x14ac:dyDescent="0.2">
      <c r="D2305" s="1"/>
      <c r="E2305" s="1"/>
      <c r="H2305" s="1"/>
      <c r="I2305" s="1"/>
      <c r="M2305" s="1"/>
    </row>
    <row r="2306" spans="4:13" x14ac:dyDescent="0.2">
      <c r="H2306" s="1"/>
      <c r="I2306" s="1"/>
      <c r="M2306" s="1"/>
    </row>
    <row r="2307" spans="4:13" x14ac:dyDescent="0.2">
      <c r="H2307" s="1"/>
      <c r="I2307" s="1"/>
      <c r="M2307" s="1"/>
    </row>
    <row r="2308" spans="4:13" x14ac:dyDescent="0.2">
      <c r="H2308" s="1"/>
      <c r="I2308" s="1"/>
      <c r="M2308" s="1"/>
    </row>
    <row r="2309" spans="4:13" x14ac:dyDescent="0.2">
      <c r="H2309" s="1"/>
      <c r="I2309" s="1"/>
      <c r="M2309" s="1"/>
    </row>
    <row r="2310" spans="4:13" x14ac:dyDescent="0.2">
      <c r="H2310" s="1"/>
      <c r="I2310" s="1"/>
      <c r="M2310" s="1"/>
    </row>
    <row r="2311" spans="4:13" x14ac:dyDescent="0.2">
      <c r="H2311" s="1"/>
      <c r="I2311" s="1"/>
      <c r="M2311" s="1"/>
    </row>
    <row r="2312" spans="4:13" x14ac:dyDescent="0.2">
      <c r="H2312" s="1"/>
      <c r="I2312" s="1"/>
      <c r="M2312" s="1"/>
    </row>
    <row r="2313" spans="4:13" x14ac:dyDescent="0.2">
      <c r="H2313" s="1"/>
      <c r="I2313" s="1"/>
      <c r="M2313" s="1"/>
    </row>
    <row r="2314" spans="4:13" x14ac:dyDescent="0.2">
      <c r="H2314" s="1"/>
      <c r="I2314" s="1"/>
      <c r="M2314" s="1"/>
    </row>
    <row r="2315" spans="4:13" x14ac:dyDescent="0.2">
      <c r="H2315" s="1"/>
      <c r="I2315" s="1"/>
      <c r="M2315" s="1"/>
    </row>
    <row r="2316" spans="4:13" x14ac:dyDescent="0.2">
      <c r="H2316" s="1"/>
      <c r="I2316" s="1"/>
      <c r="M2316" s="1"/>
    </row>
    <row r="2317" spans="4:13" x14ac:dyDescent="0.2">
      <c r="H2317" s="1"/>
      <c r="I2317" s="1"/>
      <c r="M2317" s="1"/>
    </row>
    <row r="2318" spans="4:13" x14ac:dyDescent="0.2">
      <c r="H2318" s="1"/>
      <c r="I2318" s="1"/>
      <c r="M2318" s="1"/>
    </row>
    <row r="2319" spans="4:13" x14ac:dyDescent="0.2">
      <c r="H2319" s="1"/>
      <c r="I2319" s="1"/>
      <c r="M2319" s="1"/>
    </row>
    <row r="2320" spans="4:13" x14ac:dyDescent="0.2">
      <c r="H2320" s="1"/>
      <c r="I2320" s="1"/>
      <c r="M2320" s="1"/>
    </row>
    <row r="2321" spans="8:13" x14ac:dyDescent="0.2">
      <c r="H2321" s="1"/>
      <c r="I2321" s="1"/>
      <c r="M2321" s="1"/>
    </row>
    <row r="2322" spans="8:13" x14ac:dyDescent="0.2">
      <c r="H2322" s="1"/>
      <c r="I2322" s="1"/>
      <c r="M2322" s="1"/>
    </row>
    <row r="2323" spans="8:13" x14ac:dyDescent="0.2">
      <c r="H2323" s="1"/>
      <c r="I2323" s="1"/>
      <c r="M2323" s="1"/>
    </row>
    <row r="2324" spans="8:13" x14ac:dyDescent="0.2">
      <c r="H2324" s="1"/>
      <c r="I2324" s="1"/>
      <c r="M2324" s="1"/>
    </row>
    <row r="2325" spans="8:13" x14ac:dyDescent="0.2">
      <c r="H2325" s="1"/>
      <c r="I2325" s="1"/>
      <c r="M2325" s="1"/>
    </row>
    <row r="2326" spans="8:13" x14ac:dyDescent="0.2">
      <c r="H2326" s="1"/>
      <c r="I2326" s="1"/>
      <c r="M2326" s="1"/>
    </row>
    <row r="2327" spans="8:13" x14ac:dyDescent="0.2">
      <c r="H2327" s="1"/>
      <c r="I2327" s="1"/>
      <c r="M2327" s="1"/>
    </row>
    <row r="2328" spans="8:13" x14ac:dyDescent="0.2">
      <c r="H2328" s="1"/>
      <c r="I2328" s="1"/>
      <c r="M2328" s="1"/>
    </row>
    <row r="2329" spans="8:13" x14ac:dyDescent="0.2">
      <c r="H2329" s="1"/>
      <c r="I2329" s="1"/>
      <c r="M2329" s="1"/>
    </row>
    <row r="2330" spans="8:13" x14ac:dyDescent="0.2">
      <c r="H2330" s="1"/>
      <c r="I2330" s="1"/>
      <c r="M2330" s="1"/>
    </row>
    <row r="2331" spans="8:13" x14ac:dyDescent="0.2">
      <c r="H2331" s="1"/>
      <c r="I2331" s="1"/>
      <c r="M2331" s="1"/>
    </row>
    <row r="2332" spans="8:13" x14ac:dyDescent="0.2">
      <c r="H2332" s="1"/>
      <c r="I2332" s="1"/>
      <c r="M2332" s="1"/>
    </row>
    <row r="2333" spans="8:13" x14ac:dyDescent="0.2">
      <c r="H2333" s="1"/>
      <c r="I2333" s="1"/>
      <c r="M2333" s="1"/>
    </row>
    <row r="2334" spans="8:13" x14ac:dyDescent="0.2">
      <c r="H2334" s="1"/>
      <c r="I2334" s="1"/>
      <c r="M2334" s="1"/>
    </row>
    <row r="2335" spans="8:13" x14ac:dyDescent="0.2">
      <c r="H2335" s="1"/>
      <c r="I2335" s="1"/>
      <c r="M2335" s="1"/>
    </row>
    <row r="2336" spans="8:13" x14ac:dyDescent="0.2">
      <c r="H2336" s="1"/>
      <c r="I2336" s="1"/>
      <c r="M2336" s="1"/>
    </row>
    <row r="2337" spans="8:13" x14ac:dyDescent="0.2">
      <c r="H2337" s="1"/>
      <c r="I2337" s="1"/>
      <c r="M2337" s="1"/>
    </row>
    <row r="2338" spans="8:13" x14ac:dyDescent="0.2">
      <c r="H2338" s="1"/>
      <c r="I2338" s="1"/>
      <c r="M2338" s="1"/>
    </row>
    <row r="2339" spans="8:13" x14ac:dyDescent="0.2">
      <c r="H2339" s="1"/>
      <c r="I2339" s="1"/>
      <c r="M2339" s="1"/>
    </row>
    <row r="2340" spans="8:13" x14ac:dyDescent="0.2">
      <c r="H2340" s="1"/>
      <c r="I2340" s="1"/>
      <c r="M2340" s="1"/>
    </row>
    <row r="2341" spans="8:13" x14ac:dyDescent="0.2">
      <c r="H2341" s="1"/>
      <c r="I2341" s="1"/>
      <c r="M2341" s="1"/>
    </row>
    <row r="2342" spans="8:13" x14ac:dyDescent="0.2">
      <c r="H2342" s="1"/>
      <c r="I2342" s="1"/>
      <c r="M2342" s="1"/>
    </row>
    <row r="2343" spans="8:13" x14ac:dyDescent="0.2">
      <c r="H2343" s="1"/>
      <c r="I2343" s="1"/>
      <c r="M2343" s="1"/>
    </row>
    <row r="2344" spans="8:13" x14ac:dyDescent="0.2">
      <c r="H2344" s="1"/>
      <c r="I2344" s="1"/>
      <c r="M2344" s="1"/>
    </row>
    <row r="2345" spans="8:13" x14ac:dyDescent="0.2">
      <c r="H2345" s="1"/>
      <c r="I2345" s="1"/>
      <c r="M2345" s="1"/>
    </row>
    <row r="2346" spans="8:13" x14ac:dyDescent="0.2">
      <c r="H2346" s="1"/>
      <c r="I2346" s="1"/>
      <c r="M2346" s="1"/>
    </row>
    <row r="2347" spans="8:13" x14ac:dyDescent="0.2">
      <c r="H2347" s="1"/>
      <c r="I2347" s="1"/>
      <c r="M2347" s="1"/>
    </row>
    <row r="2348" spans="8:13" x14ac:dyDescent="0.2">
      <c r="H2348" s="1"/>
      <c r="I2348" s="1"/>
      <c r="M2348" s="1"/>
    </row>
    <row r="2349" spans="8:13" x14ac:dyDescent="0.2">
      <c r="H2349" s="1"/>
      <c r="I2349" s="1"/>
      <c r="M2349" s="1"/>
    </row>
    <row r="2350" spans="8:13" x14ac:dyDescent="0.2">
      <c r="H2350" s="1"/>
      <c r="I2350" s="1"/>
      <c r="M2350" s="1"/>
    </row>
    <row r="2351" spans="8:13" x14ac:dyDescent="0.2">
      <c r="H2351" s="1"/>
      <c r="I2351" s="1"/>
      <c r="M2351" s="1"/>
    </row>
    <row r="2352" spans="8:13" x14ac:dyDescent="0.2">
      <c r="H2352" s="1"/>
      <c r="I2352" s="1"/>
      <c r="M2352" s="1"/>
    </row>
    <row r="2353" spans="8:13" x14ac:dyDescent="0.2">
      <c r="H2353" s="1"/>
      <c r="I2353" s="1"/>
      <c r="M2353" s="1"/>
    </row>
    <row r="2354" spans="8:13" x14ac:dyDescent="0.2">
      <c r="H2354" s="1"/>
      <c r="I2354" s="1"/>
      <c r="M2354" s="1"/>
    </row>
    <row r="2355" spans="8:13" x14ac:dyDescent="0.2">
      <c r="H2355" s="1"/>
      <c r="I2355" s="1"/>
      <c r="M2355" s="1"/>
    </row>
    <row r="2356" spans="8:13" x14ac:dyDescent="0.2">
      <c r="H2356" s="1"/>
      <c r="I2356" s="1"/>
      <c r="M2356" s="1"/>
    </row>
    <row r="2357" spans="8:13" x14ac:dyDescent="0.2">
      <c r="H2357" s="1"/>
      <c r="I2357" s="1"/>
      <c r="M2357" s="1"/>
    </row>
    <row r="2358" spans="8:13" x14ac:dyDescent="0.2">
      <c r="H2358" s="1"/>
      <c r="I2358" s="1"/>
      <c r="M2358" s="1"/>
    </row>
    <row r="2359" spans="8:13" x14ac:dyDescent="0.2">
      <c r="H2359" s="1"/>
      <c r="I2359" s="1"/>
      <c r="M2359" s="1"/>
    </row>
    <row r="2360" spans="8:13" x14ac:dyDescent="0.2">
      <c r="H2360" s="1"/>
      <c r="I2360" s="1"/>
      <c r="M2360" s="1"/>
    </row>
    <row r="2361" spans="8:13" x14ac:dyDescent="0.2">
      <c r="H2361" s="1"/>
      <c r="I2361" s="1"/>
      <c r="M2361" s="1"/>
    </row>
    <row r="2362" spans="8:13" x14ac:dyDescent="0.2">
      <c r="H2362" s="1"/>
      <c r="I2362" s="1"/>
      <c r="M2362" s="1"/>
    </row>
    <row r="2363" spans="8:13" x14ac:dyDescent="0.2">
      <c r="H2363" s="1"/>
      <c r="I2363" s="1"/>
      <c r="M2363" s="1"/>
    </row>
    <row r="2364" spans="8:13" x14ac:dyDescent="0.2">
      <c r="H2364" s="1"/>
      <c r="I2364" s="1"/>
      <c r="M2364" s="1"/>
    </row>
    <row r="2365" spans="8:13" x14ac:dyDescent="0.2">
      <c r="H2365" s="1"/>
      <c r="I2365" s="1"/>
      <c r="M2365" s="1"/>
    </row>
    <row r="2366" spans="8:13" x14ac:dyDescent="0.2">
      <c r="H2366" s="1"/>
      <c r="I2366" s="1"/>
      <c r="M2366" s="1"/>
    </row>
    <row r="2367" spans="8:13" x14ac:dyDescent="0.2">
      <c r="H2367" s="1"/>
      <c r="I2367" s="1"/>
      <c r="M2367" s="1"/>
    </row>
    <row r="2368" spans="8:13" x14ac:dyDescent="0.2">
      <c r="H2368" s="1"/>
      <c r="I2368" s="1"/>
      <c r="M2368" s="1"/>
    </row>
    <row r="2369" spans="8:13" x14ac:dyDescent="0.2">
      <c r="H2369" s="1"/>
      <c r="I2369" s="1"/>
      <c r="M2369" s="1"/>
    </row>
    <row r="2370" spans="8:13" x14ac:dyDescent="0.2">
      <c r="H2370" s="1"/>
      <c r="I2370" s="1"/>
      <c r="M2370" s="1"/>
    </row>
    <row r="2371" spans="8:13" x14ac:dyDescent="0.2">
      <c r="H2371" s="1"/>
      <c r="I2371" s="1"/>
      <c r="M2371" s="1"/>
    </row>
    <row r="2372" spans="8:13" x14ac:dyDescent="0.2">
      <c r="H2372" s="1"/>
      <c r="I2372" s="1"/>
      <c r="M2372" s="1"/>
    </row>
    <row r="2373" spans="8:13" x14ac:dyDescent="0.2">
      <c r="H2373" s="1"/>
      <c r="I2373" s="1"/>
      <c r="M2373" s="1"/>
    </row>
    <row r="2374" spans="8:13" x14ac:dyDescent="0.2">
      <c r="H2374" s="1"/>
      <c r="I2374" s="1"/>
      <c r="M2374" s="1"/>
    </row>
    <row r="2375" spans="8:13" x14ac:dyDescent="0.2">
      <c r="H2375" s="1"/>
      <c r="I2375" s="1"/>
      <c r="M2375" s="1"/>
    </row>
    <row r="2376" spans="8:13" x14ac:dyDescent="0.2">
      <c r="H2376" s="1"/>
      <c r="I2376" s="1"/>
      <c r="M2376" s="1"/>
    </row>
    <row r="2377" spans="8:13" x14ac:dyDescent="0.2">
      <c r="H2377" s="1"/>
      <c r="I2377" s="1"/>
      <c r="M2377" s="1"/>
    </row>
    <row r="2378" spans="8:13" x14ac:dyDescent="0.2">
      <c r="H2378" s="1"/>
      <c r="I2378" s="1"/>
      <c r="M2378" s="1"/>
    </row>
    <row r="2379" spans="8:13" x14ac:dyDescent="0.2">
      <c r="H2379" s="1"/>
      <c r="I2379" s="1"/>
      <c r="M2379" s="1"/>
    </row>
    <row r="2380" spans="8:13" x14ac:dyDescent="0.2">
      <c r="H2380" s="1"/>
      <c r="I2380" s="1"/>
      <c r="M2380" s="1"/>
    </row>
    <row r="2381" spans="8:13" x14ac:dyDescent="0.2">
      <c r="H2381" s="1"/>
      <c r="I2381" s="1"/>
      <c r="M2381" s="1"/>
    </row>
    <row r="2382" spans="8:13" x14ac:dyDescent="0.2">
      <c r="H2382" s="1"/>
      <c r="I2382" s="1"/>
      <c r="M2382" s="1"/>
    </row>
    <row r="2383" spans="8:13" x14ac:dyDescent="0.2">
      <c r="H2383" s="1"/>
      <c r="I2383" s="1"/>
      <c r="M2383" s="1"/>
    </row>
    <row r="2384" spans="8:13" x14ac:dyDescent="0.2">
      <c r="H2384" s="1"/>
      <c r="I2384" s="1"/>
      <c r="M2384" s="1"/>
    </row>
    <row r="2385" spans="8:13" x14ac:dyDescent="0.2">
      <c r="H2385" s="1"/>
      <c r="I2385" s="1"/>
      <c r="M2385" s="1"/>
    </row>
    <row r="2386" spans="8:13" x14ac:dyDescent="0.2">
      <c r="H2386" s="1"/>
      <c r="I2386" s="1"/>
      <c r="M2386" s="1"/>
    </row>
    <row r="2387" spans="8:13" x14ac:dyDescent="0.2">
      <c r="H2387" s="1"/>
      <c r="I2387" s="1"/>
      <c r="M2387" s="1"/>
    </row>
    <row r="2388" spans="8:13" x14ac:dyDescent="0.2">
      <c r="H2388" s="1"/>
      <c r="I2388" s="1"/>
      <c r="M2388" s="1"/>
    </row>
    <row r="2389" spans="8:13" x14ac:dyDescent="0.2">
      <c r="H2389" s="1"/>
      <c r="I2389" s="1"/>
      <c r="M2389" s="1"/>
    </row>
    <row r="2390" spans="8:13" x14ac:dyDescent="0.2">
      <c r="H2390" s="1"/>
      <c r="I2390" s="1"/>
      <c r="M2390" s="1"/>
    </row>
    <row r="2391" spans="8:13" x14ac:dyDescent="0.2">
      <c r="H2391" s="1"/>
      <c r="I2391" s="1"/>
      <c r="M2391" s="1"/>
    </row>
    <row r="2392" spans="8:13" x14ac:dyDescent="0.2">
      <c r="H2392" s="1"/>
      <c r="I2392" s="1"/>
      <c r="M2392" s="1"/>
    </row>
    <row r="2393" spans="8:13" x14ac:dyDescent="0.2">
      <c r="H2393" s="1"/>
      <c r="I2393" s="1"/>
      <c r="M2393" s="1"/>
    </row>
    <row r="2394" spans="8:13" x14ac:dyDescent="0.2">
      <c r="H2394" s="1"/>
      <c r="I2394" s="1"/>
      <c r="M2394" s="1"/>
    </row>
    <row r="2395" spans="8:13" x14ac:dyDescent="0.2">
      <c r="H2395" s="1"/>
      <c r="I2395" s="1"/>
      <c r="M2395" s="1"/>
    </row>
    <row r="2396" spans="8:13" x14ac:dyDescent="0.2">
      <c r="H2396" s="1"/>
      <c r="I2396" s="1"/>
      <c r="M2396" s="1"/>
    </row>
    <row r="2397" spans="8:13" x14ac:dyDescent="0.2">
      <c r="H2397" s="1"/>
      <c r="I2397" s="1"/>
      <c r="M2397" s="1"/>
    </row>
    <row r="2398" spans="8:13" x14ac:dyDescent="0.2">
      <c r="H2398" s="1"/>
      <c r="I2398" s="1"/>
      <c r="M2398" s="1"/>
    </row>
    <row r="2399" spans="8:13" x14ac:dyDescent="0.2">
      <c r="H2399" s="1"/>
      <c r="I2399" s="1"/>
      <c r="M2399" s="1"/>
    </row>
    <row r="2400" spans="8:13" x14ac:dyDescent="0.2">
      <c r="H2400" s="1"/>
      <c r="I2400" s="1"/>
      <c r="M2400" s="1"/>
    </row>
    <row r="2401" spans="8:13" x14ac:dyDescent="0.2">
      <c r="H2401" s="1"/>
      <c r="I2401" s="1"/>
      <c r="M2401" s="1"/>
    </row>
    <row r="2402" spans="8:13" x14ac:dyDescent="0.2">
      <c r="H2402" s="1"/>
      <c r="I2402" s="1"/>
      <c r="M2402" s="1"/>
    </row>
    <row r="2403" spans="8:13" x14ac:dyDescent="0.2">
      <c r="H2403" s="1"/>
      <c r="I2403" s="1"/>
      <c r="M2403" s="1"/>
    </row>
    <row r="2404" spans="8:13" x14ac:dyDescent="0.2">
      <c r="H2404" s="1"/>
      <c r="I2404" s="1"/>
      <c r="M2404" s="1"/>
    </row>
    <row r="2405" spans="8:13" x14ac:dyDescent="0.2">
      <c r="H2405" s="1"/>
      <c r="I2405" s="1"/>
      <c r="M2405" s="1"/>
    </row>
    <row r="2406" spans="8:13" x14ac:dyDescent="0.2">
      <c r="H2406" s="1"/>
      <c r="I2406" s="1"/>
      <c r="M2406" s="1"/>
    </row>
    <row r="2407" spans="8:13" x14ac:dyDescent="0.2">
      <c r="H2407" s="1"/>
      <c r="I2407" s="1"/>
      <c r="M2407" s="1"/>
    </row>
    <row r="2408" spans="8:13" x14ac:dyDescent="0.2">
      <c r="H2408" s="1"/>
      <c r="I2408" s="1"/>
      <c r="M2408" s="1"/>
    </row>
    <row r="2409" spans="8:13" x14ac:dyDescent="0.2">
      <c r="H2409" s="1"/>
      <c r="I2409" s="1"/>
      <c r="M2409" s="1"/>
    </row>
    <row r="2410" spans="8:13" x14ac:dyDescent="0.2">
      <c r="H2410" s="1"/>
      <c r="I2410" s="1"/>
      <c r="M2410" s="1"/>
    </row>
    <row r="2411" spans="8:13" x14ac:dyDescent="0.2">
      <c r="H2411" s="1"/>
      <c r="I2411" s="1"/>
      <c r="M2411" s="1"/>
    </row>
    <row r="2412" spans="8:13" x14ac:dyDescent="0.2">
      <c r="H2412" s="1"/>
      <c r="I2412" s="1"/>
      <c r="M2412" s="1"/>
    </row>
    <row r="2413" spans="8:13" x14ac:dyDescent="0.2">
      <c r="H2413" s="1"/>
      <c r="I2413" s="1"/>
      <c r="M2413" s="1"/>
    </row>
    <row r="2414" spans="8:13" x14ac:dyDescent="0.2">
      <c r="H2414" s="1"/>
      <c r="I2414" s="1"/>
      <c r="M2414" s="1"/>
    </row>
    <row r="2415" spans="8:13" x14ac:dyDescent="0.2">
      <c r="H2415" s="1"/>
      <c r="I2415" s="1"/>
      <c r="M2415" s="1"/>
    </row>
    <row r="2416" spans="8:13" x14ac:dyDescent="0.2">
      <c r="H2416" s="1"/>
      <c r="I2416" s="1"/>
      <c r="M2416" s="1"/>
    </row>
    <row r="2417" spans="8:13" x14ac:dyDescent="0.2">
      <c r="H2417" s="1"/>
      <c r="I2417" s="1"/>
      <c r="M2417" s="1"/>
    </row>
    <row r="2418" spans="8:13" x14ac:dyDescent="0.2">
      <c r="H2418" s="1"/>
      <c r="I2418" s="1"/>
      <c r="M2418" s="1"/>
    </row>
    <row r="2419" spans="8:13" x14ac:dyDescent="0.2">
      <c r="H2419" s="1"/>
      <c r="I2419" s="1"/>
      <c r="M2419" s="1"/>
    </row>
    <row r="2420" spans="8:13" x14ac:dyDescent="0.2">
      <c r="H2420" s="1"/>
      <c r="I2420" s="1"/>
      <c r="M2420" s="1"/>
    </row>
    <row r="2421" spans="8:13" x14ac:dyDescent="0.2">
      <c r="H2421" s="1"/>
      <c r="I2421" s="1"/>
      <c r="M2421" s="1"/>
    </row>
    <row r="2422" spans="8:13" x14ac:dyDescent="0.2">
      <c r="H2422" s="1"/>
      <c r="I2422" s="1"/>
      <c r="M2422" s="1"/>
    </row>
    <row r="2423" spans="8:13" x14ac:dyDescent="0.2">
      <c r="H2423" s="1"/>
      <c r="I2423" s="1"/>
      <c r="M2423" s="1"/>
    </row>
    <row r="2424" spans="8:13" x14ac:dyDescent="0.2">
      <c r="H2424" s="1"/>
      <c r="I2424" s="1"/>
      <c r="M2424" s="1"/>
    </row>
    <row r="2425" spans="8:13" x14ac:dyDescent="0.2">
      <c r="H2425" s="1"/>
      <c r="I2425" s="1"/>
      <c r="M2425" s="1"/>
    </row>
    <row r="2426" spans="8:13" x14ac:dyDescent="0.2">
      <c r="H2426" s="1"/>
      <c r="I2426" s="1"/>
      <c r="M2426" s="1"/>
    </row>
    <row r="2427" spans="8:13" x14ac:dyDescent="0.2">
      <c r="H2427" s="1"/>
      <c r="I2427" s="1"/>
      <c r="M2427" s="1"/>
    </row>
    <row r="2428" spans="8:13" x14ac:dyDescent="0.2">
      <c r="H2428" s="1"/>
      <c r="I2428" s="1"/>
      <c r="M2428" s="1"/>
    </row>
    <row r="2429" spans="8:13" x14ac:dyDescent="0.2">
      <c r="H2429" s="1"/>
      <c r="I2429" s="1"/>
      <c r="M2429" s="1"/>
    </row>
    <row r="2430" spans="8:13" x14ac:dyDescent="0.2">
      <c r="H2430" s="1"/>
      <c r="I2430" s="1"/>
      <c r="M2430" s="1"/>
    </row>
    <row r="2431" spans="8:13" x14ac:dyDescent="0.2">
      <c r="H2431" s="1"/>
      <c r="I2431" s="1"/>
      <c r="M2431" s="1"/>
    </row>
    <row r="2432" spans="8:13" x14ac:dyDescent="0.2">
      <c r="H2432" s="1"/>
      <c r="I2432" s="1"/>
      <c r="M2432" s="1"/>
    </row>
    <row r="2433" spans="8:13" x14ac:dyDescent="0.2">
      <c r="H2433" s="1"/>
      <c r="I2433" s="1"/>
      <c r="M2433" s="1"/>
    </row>
    <row r="2434" spans="8:13" x14ac:dyDescent="0.2">
      <c r="H2434" s="1"/>
      <c r="I2434" s="1"/>
      <c r="M2434" s="1"/>
    </row>
    <row r="2435" spans="8:13" x14ac:dyDescent="0.2">
      <c r="H2435" s="1"/>
      <c r="I2435" s="1"/>
      <c r="M2435" s="1"/>
    </row>
    <row r="2436" spans="8:13" x14ac:dyDescent="0.2">
      <c r="H2436" s="1"/>
      <c r="I2436" s="1"/>
      <c r="M2436" s="1"/>
    </row>
    <row r="2437" spans="8:13" x14ac:dyDescent="0.2">
      <c r="H2437" s="1"/>
      <c r="I2437" s="1"/>
      <c r="M2437" s="1"/>
    </row>
    <row r="2438" spans="8:13" x14ac:dyDescent="0.2">
      <c r="H2438" s="1"/>
      <c r="I2438" s="1"/>
      <c r="M2438" s="1"/>
    </row>
    <row r="2439" spans="8:13" x14ac:dyDescent="0.2">
      <c r="H2439" s="1"/>
      <c r="I2439" s="1"/>
      <c r="M2439" s="1"/>
    </row>
    <row r="2440" spans="8:13" x14ac:dyDescent="0.2">
      <c r="H2440" s="1"/>
      <c r="I2440" s="1"/>
      <c r="M2440" s="1"/>
    </row>
    <row r="2441" spans="8:13" x14ac:dyDescent="0.2">
      <c r="H2441" s="1"/>
      <c r="I2441" s="1"/>
      <c r="M2441" s="1"/>
    </row>
    <row r="2442" spans="8:13" x14ac:dyDescent="0.2">
      <c r="H2442" s="1"/>
      <c r="I2442" s="1"/>
      <c r="M2442" s="1"/>
    </row>
    <row r="2443" spans="8:13" x14ac:dyDescent="0.2">
      <c r="H2443" s="1"/>
      <c r="I2443" s="1"/>
      <c r="M2443" s="1"/>
    </row>
    <row r="2444" spans="8:13" x14ac:dyDescent="0.2">
      <c r="H2444" s="1"/>
      <c r="I2444" s="1"/>
      <c r="M2444" s="1"/>
    </row>
    <row r="2445" spans="8:13" x14ac:dyDescent="0.2">
      <c r="H2445" s="1"/>
      <c r="I2445" s="1"/>
      <c r="M2445" s="1"/>
    </row>
    <row r="2446" spans="8:13" x14ac:dyDescent="0.2">
      <c r="H2446" s="1"/>
      <c r="I2446" s="1"/>
      <c r="M2446" s="1"/>
    </row>
    <row r="2447" spans="8:13" x14ac:dyDescent="0.2">
      <c r="H2447" s="1"/>
      <c r="I2447" s="1"/>
      <c r="M2447" s="1"/>
    </row>
    <row r="2448" spans="8:13" x14ac:dyDescent="0.2">
      <c r="H2448" s="1"/>
      <c r="I2448" s="1"/>
      <c r="M2448" s="1"/>
    </row>
    <row r="2449" spans="8:13" x14ac:dyDescent="0.2">
      <c r="H2449" s="1"/>
      <c r="I2449" s="1"/>
      <c r="M2449" s="1"/>
    </row>
    <row r="2450" spans="8:13" x14ac:dyDescent="0.2">
      <c r="H2450" s="1"/>
      <c r="I2450" s="1"/>
      <c r="M2450" s="1"/>
    </row>
    <row r="2451" spans="8:13" x14ac:dyDescent="0.2">
      <c r="H2451" s="1"/>
      <c r="I2451" s="1"/>
      <c r="M2451" s="1"/>
    </row>
    <row r="2452" spans="8:13" x14ac:dyDescent="0.2">
      <c r="H2452" s="1"/>
      <c r="I2452" s="1"/>
      <c r="M2452" s="1"/>
    </row>
    <row r="2453" spans="8:13" x14ac:dyDescent="0.2">
      <c r="H2453" s="1"/>
      <c r="I2453" s="1"/>
      <c r="M2453" s="1"/>
    </row>
    <row r="2454" spans="8:13" x14ac:dyDescent="0.2">
      <c r="H2454" s="1"/>
      <c r="I2454" s="1"/>
      <c r="M2454" s="1"/>
    </row>
    <row r="2455" spans="8:13" x14ac:dyDescent="0.2">
      <c r="H2455" s="1"/>
      <c r="I2455" s="1"/>
      <c r="M2455" s="1"/>
    </row>
    <row r="2456" spans="8:13" x14ac:dyDescent="0.2">
      <c r="H2456" s="1"/>
      <c r="I2456" s="1"/>
      <c r="M2456" s="1"/>
    </row>
    <row r="2457" spans="8:13" x14ac:dyDescent="0.2">
      <c r="H2457" s="1"/>
      <c r="I2457" s="1"/>
      <c r="M2457" s="1"/>
    </row>
    <row r="2458" spans="8:13" x14ac:dyDescent="0.2">
      <c r="H2458" s="1"/>
      <c r="I2458" s="1"/>
      <c r="M2458" s="1"/>
    </row>
    <row r="2459" spans="8:13" x14ac:dyDescent="0.2">
      <c r="H2459" s="1"/>
      <c r="I2459" s="1"/>
      <c r="M2459" s="1"/>
    </row>
    <row r="2460" spans="8:13" x14ac:dyDescent="0.2">
      <c r="H2460" s="1"/>
      <c r="I2460" s="1"/>
      <c r="M2460" s="1"/>
    </row>
    <row r="2461" spans="8:13" x14ac:dyDescent="0.2">
      <c r="H2461" s="1"/>
      <c r="I2461" s="1"/>
      <c r="M2461" s="1"/>
    </row>
    <row r="2462" spans="8:13" x14ac:dyDescent="0.2">
      <c r="H2462" s="1"/>
      <c r="I2462" s="1"/>
      <c r="M2462" s="1"/>
    </row>
    <row r="2463" spans="8:13" x14ac:dyDescent="0.2">
      <c r="H2463" s="1"/>
      <c r="I2463" s="1"/>
      <c r="M2463" s="1"/>
    </row>
    <row r="2464" spans="8:13" x14ac:dyDescent="0.2">
      <c r="H2464" s="1"/>
      <c r="I2464" s="1"/>
      <c r="M2464" s="1"/>
    </row>
    <row r="2465" spans="8:13" x14ac:dyDescent="0.2">
      <c r="H2465" s="1"/>
      <c r="I2465" s="1"/>
      <c r="M2465" s="1"/>
    </row>
    <row r="2466" spans="8:13" x14ac:dyDescent="0.2">
      <c r="H2466" s="1"/>
      <c r="I2466" s="1"/>
      <c r="M2466" s="1"/>
    </row>
    <row r="2467" spans="8:13" x14ac:dyDescent="0.2">
      <c r="H2467" s="1"/>
      <c r="I2467" s="1"/>
      <c r="M2467" s="1"/>
    </row>
    <row r="2468" spans="8:13" x14ac:dyDescent="0.2">
      <c r="H2468" s="1"/>
      <c r="I2468" s="1"/>
      <c r="M2468" s="1"/>
    </row>
    <row r="2469" spans="8:13" x14ac:dyDescent="0.2">
      <c r="H2469" s="1"/>
      <c r="I2469" s="1"/>
      <c r="M2469" s="1"/>
    </row>
    <row r="2470" spans="8:13" x14ac:dyDescent="0.2">
      <c r="H2470" s="1"/>
      <c r="I2470" s="1"/>
      <c r="M2470" s="1"/>
    </row>
    <row r="2471" spans="8:13" x14ac:dyDescent="0.2">
      <c r="H2471" s="1"/>
      <c r="I2471" s="1"/>
      <c r="M2471" s="1"/>
    </row>
    <row r="2472" spans="8:13" x14ac:dyDescent="0.2">
      <c r="H2472" s="1"/>
      <c r="I2472" s="1"/>
      <c r="M2472" s="1"/>
    </row>
    <row r="2473" spans="8:13" x14ac:dyDescent="0.2">
      <c r="H2473" s="1"/>
      <c r="I2473" s="1"/>
      <c r="M2473" s="1"/>
    </row>
    <row r="2474" spans="8:13" x14ac:dyDescent="0.2">
      <c r="H2474" s="1"/>
      <c r="I2474" s="1"/>
      <c r="M2474" s="1"/>
    </row>
    <row r="2475" spans="8:13" x14ac:dyDescent="0.2">
      <c r="H2475" s="1"/>
      <c r="I2475" s="1"/>
      <c r="M2475" s="1"/>
    </row>
    <row r="2476" spans="8:13" x14ac:dyDescent="0.2">
      <c r="H2476" s="1"/>
      <c r="I2476" s="1"/>
      <c r="M2476" s="1"/>
    </row>
    <row r="2477" spans="8:13" x14ac:dyDescent="0.2">
      <c r="H2477" s="1"/>
      <c r="I2477" s="1"/>
      <c r="M2477" s="1"/>
    </row>
    <row r="2478" spans="8:13" x14ac:dyDescent="0.2">
      <c r="H2478" s="1"/>
      <c r="I2478" s="1"/>
      <c r="M2478" s="1"/>
    </row>
    <row r="2479" spans="8:13" x14ac:dyDescent="0.2">
      <c r="H2479" s="1"/>
      <c r="I2479" s="1"/>
      <c r="M2479" s="1"/>
    </row>
    <row r="2480" spans="8:13" x14ac:dyDescent="0.2">
      <c r="H2480" s="1"/>
      <c r="I2480" s="1"/>
      <c r="M2480" s="1"/>
    </row>
    <row r="2481" spans="8:13" x14ac:dyDescent="0.2">
      <c r="H2481" s="1"/>
      <c r="I2481" s="1"/>
      <c r="M2481" s="1"/>
    </row>
    <row r="2482" spans="8:13" x14ac:dyDescent="0.2">
      <c r="H2482" s="1"/>
      <c r="I2482" s="1"/>
      <c r="M2482" s="1"/>
    </row>
    <row r="2483" spans="8:13" x14ac:dyDescent="0.2">
      <c r="H2483" s="1"/>
      <c r="I2483" s="1"/>
      <c r="M2483" s="1"/>
    </row>
    <row r="2484" spans="8:13" x14ac:dyDescent="0.2">
      <c r="H2484" s="1"/>
      <c r="I2484" s="1"/>
      <c r="M2484" s="1"/>
    </row>
    <row r="2485" spans="8:13" x14ac:dyDescent="0.2">
      <c r="H2485" s="1"/>
      <c r="I2485" s="1"/>
      <c r="M2485" s="1"/>
    </row>
    <row r="2486" spans="8:13" x14ac:dyDescent="0.2">
      <c r="H2486" s="1"/>
      <c r="I2486" s="1"/>
      <c r="M2486" s="1"/>
    </row>
    <row r="2487" spans="8:13" x14ac:dyDescent="0.2">
      <c r="H2487" s="1"/>
      <c r="I2487" s="1"/>
      <c r="M2487" s="1"/>
    </row>
    <row r="2488" spans="8:13" x14ac:dyDescent="0.2">
      <c r="H2488" s="1"/>
      <c r="I2488" s="1"/>
      <c r="M2488" s="1"/>
    </row>
    <row r="2489" spans="8:13" x14ac:dyDescent="0.2">
      <c r="H2489" s="1"/>
      <c r="I2489" s="1"/>
      <c r="M2489" s="1"/>
    </row>
    <row r="2490" spans="8:13" x14ac:dyDescent="0.2">
      <c r="H2490" s="1"/>
      <c r="I2490" s="1"/>
      <c r="M2490" s="1"/>
    </row>
    <row r="2491" spans="8:13" x14ac:dyDescent="0.2">
      <c r="H2491" s="1"/>
      <c r="I2491" s="1"/>
      <c r="M2491" s="1"/>
    </row>
    <row r="2492" spans="8:13" x14ac:dyDescent="0.2">
      <c r="H2492" s="1"/>
      <c r="I2492" s="1"/>
      <c r="M2492" s="1"/>
    </row>
    <row r="2493" spans="8:13" x14ac:dyDescent="0.2">
      <c r="H2493" s="1"/>
      <c r="I2493" s="1"/>
      <c r="M2493" s="1"/>
    </row>
    <row r="2494" spans="8:13" x14ac:dyDescent="0.2">
      <c r="H2494" s="1"/>
      <c r="I2494" s="1"/>
      <c r="M2494" s="1"/>
    </row>
    <row r="2495" spans="8:13" x14ac:dyDescent="0.2">
      <c r="H2495" s="1"/>
      <c r="I2495" s="1"/>
      <c r="M2495" s="1"/>
    </row>
    <row r="2496" spans="8:13" x14ac:dyDescent="0.2">
      <c r="H2496" s="1"/>
      <c r="I2496" s="1"/>
      <c r="M2496" s="1"/>
    </row>
    <row r="2497" spans="8:13" x14ac:dyDescent="0.2">
      <c r="H2497" s="1"/>
      <c r="I2497" s="1"/>
      <c r="M2497" s="1"/>
    </row>
    <row r="2498" spans="8:13" x14ac:dyDescent="0.2">
      <c r="H2498" s="1"/>
      <c r="I2498" s="1"/>
      <c r="M2498" s="1"/>
    </row>
    <row r="2499" spans="8:13" x14ac:dyDescent="0.2">
      <c r="H2499" s="1"/>
      <c r="I2499" s="1"/>
      <c r="M2499" s="1"/>
    </row>
    <row r="2500" spans="8:13" x14ac:dyDescent="0.2">
      <c r="H2500" s="1"/>
      <c r="I2500" s="1"/>
      <c r="M2500" s="1"/>
    </row>
    <row r="2501" spans="8:13" x14ac:dyDescent="0.2">
      <c r="H2501" s="1"/>
      <c r="I2501" s="1"/>
      <c r="M2501" s="1"/>
    </row>
    <row r="2502" spans="8:13" x14ac:dyDescent="0.2">
      <c r="H2502" s="1"/>
      <c r="I2502" s="1"/>
      <c r="M2502" s="1"/>
    </row>
    <row r="2503" spans="8:13" x14ac:dyDescent="0.2">
      <c r="H2503" s="1"/>
      <c r="I2503" s="1"/>
      <c r="M2503" s="1"/>
    </row>
    <row r="2504" spans="8:13" x14ac:dyDescent="0.2">
      <c r="H2504" s="1"/>
      <c r="I2504" s="1"/>
      <c r="M2504" s="1"/>
    </row>
    <row r="2505" spans="8:13" x14ac:dyDescent="0.2">
      <c r="H2505" s="1"/>
      <c r="I2505" s="1"/>
      <c r="M2505" s="1"/>
    </row>
    <row r="2506" spans="8:13" x14ac:dyDescent="0.2">
      <c r="H2506" s="1"/>
      <c r="I2506" s="1"/>
      <c r="M2506" s="1"/>
    </row>
    <row r="2507" spans="8:13" x14ac:dyDescent="0.2">
      <c r="H2507" s="1"/>
      <c r="I2507" s="1"/>
      <c r="M2507" s="1"/>
    </row>
    <row r="2508" spans="8:13" x14ac:dyDescent="0.2">
      <c r="H2508" s="1"/>
      <c r="I2508" s="1"/>
      <c r="M2508" s="1"/>
    </row>
    <row r="2509" spans="8:13" x14ac:dyDescent="0.2">
      <c r="H2509" s="1"/>
      <c r="I2509" s="1"/>
      <c r="M2509" s="1"/>
    </row>
    <row r="2510" spans="8:13" x14ac:dyDescent="0.2">
      <c r="H2510" s="1"/>
      <c r="I2510" s="1"/>
      <c r="M2510" s="1"/>
    </row>
    <row r="2511" spans="8:13" x14ac:dyDescent="0.2">
      <c r="H2511" s="1"/>
      <c r="I2511" s="1"/>
      <c r="M2511" s="1"/>
    </row>
    <row r="2512" spans="8:13" x14ac:dyDescent="0.2">
      <c r="H2512" s="1"/>
      <c r="I2512" s="1"/>
      <c r="M2512" s="1"/>
    </row>
    <row r="2513" spans="8:13" x14ac:dyDescent="0.2">
      <c r="H2513" s="1"/>
      <c r="I2513" s="1"/>
      <c r="M2513" s="1"/>
    </row>
    <row r="2514" spans="8:13" x14ac:dyDescent="0.2">
      <c r="H2514" s="1"/>
      <c r="I2514" s="1"/>
      <c r="M2514" s="1"/>
    </row>
    <row r="2515" spans="8:13" x14ac:dyDescent="0.2">
      <c r="H2515" s="1"/>
      <c r="I2515" s="1"/>
      <c r="M2515" s="1"/>
    </row>
    <row r="2516" spans="8:13" x14ac:dyDescent="0.2">
      <c r="H2516" s="1"/>
      <c r="I2516" s="1"/>
      <c r="M2516" s="1"/>
    </row>
    <row r="2517" spans="8:13" x14ac:dyDescent="0.2">
      <c r="H2517" s="1"/>
      <c r="I2517" s="1"/>
      <c r="M2517" s="1"/>
    </row>
    <row r="2518" spans="8:13" x14ac:dyDescent="0.2">
      <c r="H2518" s="1"/>
      <c r="I2518" s="1"/>
      <c r="M2518" s="1"/>
    </row>
    <row r="2519" spans="8:13" x14ac:dyDescent="0.2">
      <c r="H2519" s="1"/>
      <c r="I2519" s="1"/>
      <c r="M2519" s="1"/>
    </row>
    <row r="2520" spans="8:13" x14ac:dyDescent="0.2">
      <c r="H2520" s="1"/>
      <c r="I2520" s="1"/>
      <c r="M2520" s="1"/>
    </row>
    <row r="2521" spans="8:13" x14ac:dyDescent="0.2">
      <c r="H2521" s="1"/>
      <c r="I2521" s="1"/>
      <c r="M2521" s="1"/>
    </row>
    <row r="2522" spans="8:13" x14ac:dyDescent="0.2">
      <c r="H2522" s="1"/>
      <c r="I2522" s="1"/>
      <c r="M2522" s="1"/>
    </row>
    <row r="2523" spans="8:13" x14ac:dyDescent="0.2">
      <c r="H2523" s="1"/>
      <c r="I2523" s="1"/>
      <c r="M2523" s="1"/>
    </row>
    <row r="2524" spans="8:13" x14ac:dyDescent="0.2">
      <c r="H2524" s="1"/>
      <c r="I2524" s="1"/>
      <c r="M2524" s="1"/>
    </row>
    <row r="2525" spans="8:13" x14ac:dyDescent="0.2">
      <c r="H2525" s="1"/>
      <c r="I2525" s="1"/>
      <c r="M2525" s="1"/>
    </row>
    <row r="2526" spans="8:13" x14ac:dyDescent="0.2">
      <c r="H2526" s="1"/>
      <c r="I2526" s="1"/>
      <c r="M2526" s="1"/>
    </row>
    <row r="2527" spans="8:13" x14ac:dyDescent="0.2">
      <c r="H2527" s="1"/>
      <c r="I2527" s="1"/>
      <c r="M2527" s="1"/>
    </row>
    <row r="2528" spans="8:13" x14ac:dyDescent="0.2">
      <c r="H2528" s="1"/>
      <c r="I2528" s="1"/>
      <c r="M2528" s="1"/>
    </row>
    <row r="2529" spans="8:13" x14ac:dyDescent="0.2">
      <c r="H2529" s="1"/>
      <c r="I2529" s="1"/>
      <c r="M2529" s="1"/>
    </row>
    <row r="2530" spans="8:13" x14ac:dyDescent="0.2">
      <c r="H2530" s="1"/>
      <c r="I2530" s="1"/>
      <c r="M2530" s="1"/>
    </row>
    <row r="2531" spans="8:13" x14ac:dyDescent="0.2">
      <c r="H2531" s="1"/>
      <c r="I2531" s="1"/>
      <c r="M2531" s="1"/>
    </row>
    <row r="2532" spans="8:13" x14ac:dyDescent="0.2">
      <c r="H2532" s="1"/>
      <c r="I2532" s="1"/>
      <c r="M2532" s="1"/>
    </row>
    <row r="2533" spans="8:13" x14ac:dyDescent="0.2">
      <c r="H2533" s="1"/>
      <c r="I2533" s="1"/>
      <c r="M2533" s="1"/>
    </row>
    <row r="2534" spans="8:13" x14ac:dyDescent="0.2">
      <c r="H2534" s="1"/>
      <c r="I2534" s="1"/>
      <c r="M2534" s="1"/>
    </row>
    <row r="2535" spans="8:13" x14ac:dyDescent="0.2">
      <c r="H2535" s="1"/>
      <c r="I2535" s="1"/>
      <c r="M2535" s="1"/>
    </row>
    <row r="2536" spans="8:13" x14ac:dyDescent="0.2">
      <c r="H2536" s="1"/>
      <c r="I2536" s="1"/>
      <c r="M2536" s="1"/>
    </row>
    <row r="2537" spans="8:13" x14ac:dyDescent="0.2">
      <c r="H2537" s="1"/>
      <c r="I2537" s="1"/>
      <c r="M2537" s="1"/>
    </row>
    <row r="2538" spans="8:13" x14ac:dyDescent="0.2">
      <c r="H2538" s="1"/>
      <c r="I2538" s="1"/>
      <c r="M2538" s="1"/>
    </row>
    <row r="2539" spans="8:13" x14ac:dyDescent="0.2">
      <c r="H2539" s="1"/>
      <c r="I2539" s="1"/>
      <c r="M2539" s="1"/>
    </row>
    <row r="2540" spans="8:13" x14ac:dyDescent="0.2">
      <c r="H2540" s="1"/>
      <c r="I2540" s="1"/>
      <c r="M2540" s="1"/>
    </row>
    <row r="2541" spans="8:13" x14ac:dyDescent="0.2">
      <c r="H2541" s="1"/>
      <c r="I2541" s="1"/>
      <c r="M2541" s="1"/>
    </row>
    <row r="2542" spans="8:13" x14ac:dyDescent="0.2">
      <c r="H2542" s="1"/>
      <c r="I2542" s="1"/>
      <c r="M2542" s="1"/>
    </row>
    <row r="2543" spans="8:13" x14ac:dyDescent="0.2">
      <c r="H2543" s="1"/>
      <c r="I2543" s="1"/>
      <c r="M2543" s="1"/>
    </row>
    <row r="2544" spans="8:13" x14ac:dyDescent="0.2">
      <c r="H2544" s="1"/>
      <c r="I2544" s="1"/>
      <c r="M2544" s="1"/>
    </row>
    <row r="2545" spans="8:13" x14ac:dyDescent="0.2">
      <c r="H2545" s="1"/>
      <c r="I2545" s="1"/>
      <c r="M2545" s="1"/>
    </row>
    <row r="2546" spans="8:13" x14ac:dyDescent="0.2">
      <c r="H2546" s="1"/>
      <c r="I2546" s="1"/>
      <c r="M2546" s="1"/>
    </row>
    <row r="2547" spans="8:13" x14ac:dyDescent="0.2">
      <c r="H2547" s="1"/>
      <c r="I2547" s="1"/>
      <c r="M2547" s="1"/>
    </row>
    <row r="2548" spans="8:13" x14ac:dyDescent="0.2">
      <c r="H2548" s="1"/>
      <c r="I2548" s="1"/>
      <c r="M2548" s="1"/>
    </row>
    <row r="2549" spans="8:13" x14ac:dyDescent="0.2">
      <c r="H2549" s="1"/>
      <c r="I2549" s="1"/>
      <c r="M2549" s="1"/>
    </row>
    <row r="2550" spans="8:13" x14ac:dyDescent="0.2">
      <c r="H2550" s="1"/>
      <c r="I2550" s="1"/>
      <c r="M2550" s="1"/>
    </row>
    <row r="2551" spans="8:13" x14ac:dyDescent="0.2">
      <c r="H2551" s="1"/>
      <c r="I2551" s="1"/>
      <c r="M2551" s="1"/>
    </row>
    <row r="2552" spans="8:13" x14ac:dyDescent="0.2">
      <c r="H2552" s="1"/>
      <c r="I2552" s="1"/>
      <c r="M2552" s="1"/>
    </row>
    <row r="2553" spans="8:13" x14ac:dyDescent="0.2">
      <c r="H2553" s="1"/>
      <c r="I2553" s="1"/>
      <c r="M2553" s="1"/>
    </row>
    <row r="2554" spans="8:13" x14ac:dyDescent="0.2">
      <c r="H2554" s="1"/>
      <c r="I2554" s="1"/>
      <c r="M2554" s="1"/>
    </row>
    <row r="2555" spans="8:13" x14ac:dyDescent="0.2">
      <c r="H2555" s="1"/>
      <c r="I2555" s="1"/>
      <c r="M2555" s="1"/>
    </row>
    <row r="2556" spans="8:13" x14ac:dyDescent="0.2">
      <c r="H2556" s="1"/>
      <c r="I2556" s="1"/>
      <c r="M2556" s="1"/>
    </row>
    <row r="2557" spans="8:13" x14ac:dyDescent="0.2">
      <c r="H2557" s="1"/>
      <c r="I2557" s="1"/>
      <c r="M2557" s="1"/>
    </row>
    <row r="2558" spans="8:13" x14ac:dyDescent="0.2">
      <c r="H2558" s="1"/>
      <c r="I2558" s="1"/>
      <c r="M2558" s="1"/>
    </row>
    <row r="2559" spans="8:13" x14ac:dyDescent="0.2">
      <c r="H2559" s="1"/>
      <c r="I2559" s="1"/>
      <c r="M2559" s="1"/>
    </row>
    <row r="2560" spans="8:13" x14ac:dyDescent="0.2">
      <c r="H2560" s="1"/>
      <c r="I2560" s="1"/>
      <c r="M2560" s="1"/>
    </row>
    <row r="2561" spans="4:13" x14ac:dyDescent="0.2">
      <c r="H2561" s="1"/>
      <c r="I2561" s="1"/>
      <c r="M2561" s="1"/>
    </row>
    <row r="2562" spans="4:13" x14ac:dyDescent="0.2">
      <c r="H2562" s="1"/>
      <c r="I2562" s="1"/>
      <c r="M2562" s="1"/>
    </row>
    <row r="2563" spans="4:13" x14ac:dyDescent="0.2">
      <c r="H2563" s="1"/>
      <c r="I2563" s="1"/>
      <c r="M2563" s="1"/>
    </row>
    <row r="2564" spans="4:13" x14ac:dyDescent="0.2">
      <c r="H2564" s="1"/>
      <c r="I2564" s="1"/>
      <c r="M2564" s="1"/>
    </row>
    <row r="2565" spans="4:13" x14ac:dyDescent="0.2">
      <c r="H2565" s="1"/>
      <c r="I2565" s="1"/>
      <c r="M2565" s="1"/>
    </row>
    <row r="2566" spans="4:13" x14ac:dyDescent="0.2">
      <c r="H2566" s="1"/>
      <c r="I2566" s="1"/>
      <c r="M2566" s="1"/>
    </row>
    <row r="2567" spans="4:13" x14ac:dyDescent="0.2">
      <c r="H2567" s="1"/>
      <c r="I2567" s="1"/>
      <c r="M2567" s="1"/>
    </row>
    <row r="2568" spans="4:13" x14ac:dyDescent="0.2">
      <c r="H2568" s="1"/>
      <c r="I2568" s="1"/>
      <c r="M2568" s="1"/>
    </row>
    <row r="2569" spans="4:13" x14ac:dyDescent="0.2">
      <c r="H2569" s="1"/>
      <c r="I2569" s="1"/>
      <c r="M2569" s="1"/>
    </row>
    <row r="2570" spans="4:13" x14ac:dyDescent="0.2">
      <c r="D2570" s="1"/>
      <c r="E2570" s="1"/>
      <c r="H2570" s="1"/>
      <c r="I2570" s="1"/>
      <c r="M2570" s="1"/>
    </row>
    <row r="2571" spans="4:13" x14ac:dyDescent="0.2">
      <c r="D2571" s="1"/>
      <c r="E2571" s="1"/>
      <c r="H2571" s="1"/>
      <c r="I2571" s="1"/>
      <c r="M2571" s="1"/>
    </row>
    <row r="2572" spans="4:13" x14ac:dyDescent="0.2">
      <c r="D2572" s="1"/>
      <c r="E2572" s="1"/>
      <c r="H2572" s="1"/>
      <c r="I2572" s="1"/>
      <c r="M2572" s="1"/>
    </row>
    <row r="2573" spans="4:13" x14ac:dyDescent="0.2">
      <c r="D2573" s="1"/>
      <c r="E2573" s="1"/>
      <c r="H2573" s="1"/>
      <c r="I2573" s="1"/>
      <c r="M2573" s="1"/>
    </row>
    <row r="2574" spans="4:13" x14ac:dyDescent="0.2">
      <c r="D2574" s="1"/>
      <c r="E2574" s="1"/>
      <c r="H2574" s="1"/>
      <c r="I2574" s="1"/>
      <c r="M2574" s="1"/>
    </row>
    <row r="2575" spans="4:13" x14ac:dyDescent="0.2">
      <c r="D2575" s="1"/>
      <c r="E2575" s="1"/>
      <c r="H2575" s="1"/>
      <c r="I2575" s="1"/>
      <c r="M2575" s="1"/>
    </row>
    <row r="2576" spans="4:13" x14ac:dyDescent="0.2">
      <c r="D2576" s="1"/>
      <c r="E2576" s="1"/>
      <c r="H2576" s="1"/>
      <c r="I2576" s="1"/>
      <c r="M2576" s="1"/>
    </row>
    <row r="2577" spans="4:13" x14ac:dyDescent="0.2">
      <c r="D2577" s="1"/>
      <c r="E2577" s="1"/>
      <c r="H2577" s="1"/>
      <c r="I2577" s="1"/>
      <c r="M2577" s="1"/>
    </row>
    <row r="2578" spans="4:13" x14ac:dyDescent="0.2">
      <c r="D2578" s="1"/>
      <c r="E2578" s="1"/>
      <c r="H2578" s="1"/>
      <c r="I2578" s="1"/>
      <c r="M2578" s="1"/>
    </row>
    <row r="2579" spans="4:13" x14ac:dyDescent="0.2">
      <c r="D2579" s="1"/>
      <c r="E2579" s="1"/>
      <c r="H2579" s="1"/>
      <c r="I2579" s="1"/>
      <c r="M2579" s="1"/>
    </row>
    <row r="2580" spans="4:13" x14ac:dyDescent="0.2">
      <c r="D2580" s="1"/>
      <c r="E2580" s="1"/>
      <c r="H2580" s="1"/>
      <c r="I2580" s="1"/>
      <c r="M2580" s="1"/>
    </row>
    <row r="2581" spans="4:13" x14ac:dyDescent="0.2">
      <c r="D2581" s="1"/>
      <c r="E2581" s="1"/>
      <c r="H2581" s="1"/>
      <c r="I2581" s="1"/>
      <c r="M2581" s="1"/>
    </row>
    <row r="2582" spans="4:13" x14ac:dyDescent="0.2">
      <c r="D2582" s="1"/>
      <c r="E2582" s="1"/>
      <c r="H2582" s="1"/>
      <c r="I2582" s="1"/>
      <c r="M2582" s="1"/>
    </row>
    <row r="2583" spans="4:13" x14ac:dyDescent="0.2">
      <c r="D2583" s="1"/>
      <c r="E2583" s="1"/>
      <c r="H2583" s="1"/>
      <c r="I2583" s="1"/>
      <c r="M2583" s="1"/>
    </row>
    <row r="2584" spans="4:13" x14ac:dyDescent="0.2">
      <c r="D2584" s="1"/>
      <c r="E2584" s="1"/>
      <c r="H2584" s="1"/>
      <c r="I2584" s="1"/>
      <c r="M2584" s="1"/>
    </row>
    <row r="2585" spans="4:13" x14ac:dyDescent="0.2">
      <c r="D2585" s="1"/>
      <c r="E2585" s="1"/>
      <c r="H2585" s="1"/>
      <c r="I2585" s="1"/>
      <c r="M2585" s="1"/>
    </row>
    <row r="2586" spans="4:13" x14ac:dyDescent="0.2">
      <c r="D2586" s="1"/>
      <c r="E2586" s="1"/>
      <c r="H2586" s="1"/>
      <c r="I2586" s="1"/>
      <c r="M2586" s="1"/>
    </row>
    <row r="2587" spans="4:13" x14ac:dyDescent="0.2">
      <c r="D2587" s="1"/>
      <c r="E2587" s="1"/>
      <c r="H2587" s="1"/>
      <c r="I2587" s="1"/>
      <c r="M2587" s="1"/>
    </row>
    <row r="2588" spans="4:13" x14ac:dyDescent="0.2">
      <c r="D2588" s="1"/>
      <c r="E2588" s="1"/>
      <c r="H2588" s="1"/>
      <c r="I2588" s="1"/>
      <c r="M2588" s="1"/>
    </row>
    <row r="2589" spans="4:13" x14ac:dyDescent="0.2">
      <c r="D2589" s="1"/>
      <c r="E2589" s="1"/>
      <c r="H2589" s="1"/>
      <c r="I2589" s="1"/>
      <c r="M2589" s="1"/>
    </row>
    <row r="2590" spans="4:13" x14ac:dyDescent="0.2">
      <c r="D2590" s="1"/>
      <c r="E2590" s="1"/>
      <c r="H2590" s="1"/>
      <c r="I2590" s="1"/>
      <c r="M2590" s="1"/>
    </row>
    <row r="2591" spans="4:13" x14ac:dyDescent="0.2">
      <c r="D2591" s="1"/>
      <c r="E2591" s="1"/>
      <c r="H2591" s="1"/>
      <c r="I2591" s="1"/>
      <c r="M2591" s="1"/>
    </row>
    <row r="2592" spans="4:13" x14ac:dyDescent="0.2">
      <c r="D2592" s="1"/>
      <c r="E2592" s="1"/>
      <c r="H2592" s="1"/>
      <c r="I2592" s="1"/>
      <c r="M2592" s="1"/>
    </row>
    <row r="2593" spans="4:13" x14ac:dyDescent="0.2">
      <c r="D2593" s="1"/>
      <c r="E2593" s="1"/>
      <c r="H2593" s="1"/>
      <c r="I2593" s="1"/>
      <c r="M2593" s="1"/>
    </row>
    <row r="2594" spans="4:13" x14ac:dyDescent="0.2">
      <c r="D2594" s="1"/>
      <c r="E2594" s="1"/>
      <c r="H2594" s="1"/>
      <c r="I2594" s="1"/>
      <c r="M2594" s="1"/>
    </row>
    <row r="2595" spans="4:13" x14ac:dyDescent="0.2">
      <c r="D2595" s="1"/>
      <c r="E2595" s="1"/>
      <c r="H2595" s="1"/>
      <c r="I2595" s="1"/>
      <c r="M2595" s="1"/>
    </row>
    <row r="2596" spans="4:13" x14ac:dyDescent="0.2">
      <c r="D2596" s="1"/>
      <c r="E2596" s="1"/>
      <c r="H2596" s="1"/>
      <c r="I2596" s="1"/>
      <c r="M2596" s="1"/>
    </row>
    <row r="2597" spans="4:13" x14ac:dyDescent="0.2">
      <c r="D2597" s="1"/>
      <c r="E2597" s="1"/>
      <c r="H2597" s="1"/>
      <c r="I2597" s="1"/>
      <c r="M2597" s="1"/>
    </row>
    <row r="2598" spans="4:13" x14ac:dyDescent="0.2">
      <c r="D2598" s="1"/>
      <c r="E2598" s="1"/>
      <c r="H2598" s="1"/>
      <c r="I2598" s="1"/>
      <c r="M2598" s="1"/>
    </row>
    <row r="2599" spans="4:13" x14ac:dyDescent="0.2">
      <c r="D2599" s="1"/>
      <c r="E2599" s="1"/>
      <c r="H2599" s="1"/>
      <c r="I2599" s="1"/>
      <c r="M2599" s="1"/>
    </row>
    <row r="2600" spans="4:13" x14ac:dyDescent="0.2">
      <c r="D2600" s="1"/>
      <c r="E2600" s="1"/>
      <c r="H2600" s="1"/>
      <c r="I2600" s="1"/>
      <c r="M2600" s="1"/>
    </row>
    <row r="2601" spans="4:13" x14ac:dyDescent="0.2">
      <c r="D2601" s="1"/>
      <c r="E2601" s="1"/>
      <c r="H2601" s="1"/>
      <c r="I2601" s="1"/>
      <c r="M2601" s="1"/>
    </row>
    <row r="2602" spans="4:13" x14ac:dyDescent="0.2">
      <c r="D2602" s="1"/>
      <c r="E2602" s="1"/>
      <c r="H2602" s="1"/>
      <c r="I2602" s="1"/>
      <c r="M2602" s="1"/>
    </row>
    <row r="2603" spans="4:13" x14ac:dyDescent="0.2">
      <c r="D2603" s="1"/>
      <c r="E2603" s="1"/>
      <c r="H2603" s="1"/>
      <c r="I2603" s="1"/>
      <c r="M2603" s="1"/>
    </row>
    <row r="2604" spans="4:13" x14ac:dyDescent="0.2">
      <c r="D2604" s="1"/>
      <c r="E2604" s="1"/>
      <c r="H2604" s="1"/>
      <c r="I2604" s="1"/>
      <c r="M2604" s="1"/>
    </row>
    <row r="2605" spans="4:13" x14ac:dyDescent="0.2">
      <c r="D2605" s="1"/>
      <c r="E2605" s="1"/>
      <c r="H2605" s="1"/>
      <c r="I2605" s="1"/>
      <c r="M2605" s="1"/>
    </row>
    <row r="2606" spans="4:13" x14ac:dyDescent="0.2">
      <c r="D2606" s="1"/>
      <c r="E2606" s="1"/>
      <c r="H2606" s="1"/>
      <c r="I2606" s="1"/>
      <c r="M2606" s="1"/>
    </row>
    <row r="2607" spans="4:13" x14ac:dyDescent="0.2">
      <c r="D2607" s="1"/>
      <c r="E2607" s="1"/>
      <c r="H2607" s="1"/>
      <c r="I2607" s="1"/>
      <c r="M2607" s="1"/>
    </row>
    <row r="2608" spans="4:13" x14ac:dyDescent="0.2">
      <c r="D2608" s="1"/>
      <c r="E2608" s="1"/>
      <c r="H2608" s="1"/>
      <c r="I2608" s="1"/>
      <c r="M2608" s="1"/>
    </row>
    <row r="2609" spans="4:13" x14ac:dyDescent="0.2">
      <c r="D2609" s="1"/>
      <c r="E2609" s="1"/>
      <c r="H2609" s="1"/>
      <c r="I2609" s="1"/>
      <c r="M2609" s="1"/>
    </row>
    <row r="2610" spans="4:13" x14ac:dyDescent="0.2">
      <c r="D2610" s="1"/>
      <c r="E2610" s="1"/>
      <c r="H2610" s="1"/>
      <c r="I2610" s="1"/>
      <c r="M2610" s="1"/>
    </row>
    <row r="2611" spans="4:13" x14ac:dyDescent="0.2">
      <c r="D2611" s="1"/>
      <c r="E2611" s="1"/>
      <c r="H2611" s="1"/>
      <c r="I2611" s="1"/>
      <c r="M2611" s="1"/>
    </row>
    <row r="2612" spans="4:13" x14ac:dyDescent="0.2">
      <c r="D2612" s="1"/>
      <c r="E2612" s="1"/>
      <c r="H2612" s="1"/>
      <c r="I2612" s="1"/>
      <c r="M2612" s="1"/>
    </row>
    <row r="2613" spans="4:13" x14ac:dyDescent="0.2">
      <c r="D2613" s="1"/>
      <c r="E2613" s="1"/>
      <c r="H2613" s="1"/>
      <c r="I2613" s="1"/>
      <c r="M2613" s="1"/>
    </row>
    <row r="2614" spans="4:13" x14ac:dyDescent="0.2">
      <c r="D2614" s="1"/>
      <c r="E2614" s="1"/>
      <c r="H2614" s="1"/>
      <c r="I2614" s="1"/>
      <c r="M2614" s="1"/>
    </row>
    <row r="2615" spans="4:13" x14ac:dyDescent="0.2">
      <c r="D2615" s="1"/>
      <c r="E2615" s="1"/>
      <c r="H2615" s="1"/>
      <c r="I2615" s="1"/>
      <c r="M2615" s="1"/>
    </row>
    <row r="2616" spans="4:13" x14ac:dyDescent="0.2">
      <c r="D2616" s="1"/>
      <c r="E2616" s="1"/>
      <c r="H2616" s="1"/>
      <c r="I2616" s="1"/>
      <c r="M2616" s="1"/>
    </row>
    <row r="2617" spans="4:13" x14ac:dyDescent="0.2">
      <c r="D2617" s="1"/>
      <c r="E2617" s="1"/>
      <c r="H2617" s="1"/>
      <c r="I2617" s="1"/>
      <c r="M2617" s="1"/>
    </row>
    <row r="2618" spans="4:13" x14ac:dyDescent="0.2">
      <c r="D2618" s="1"/>
      <c r="E2618" s="1"/>
      <c r="H2618" s="1"/>
      <c r="I2618" s="1"/>
      <c r="M2618" s="1"/>
    </row>
    <row r="2619" spans="4:13" x14ac:dyDescent="0.2">
      <c r="D2619" s="1"/>
      <c r="E2619" s="1"/>
      <c r="H2619" s="1"/>
      <c r="I2619" s="1"/>
      <c r="M2619" s="1"/>
    </row>
    <row r="2620" spans="4:13" x14ac:dyDescent="0.2">
      <c r="D2620" s="1"/>
      <c r="E2620" s="1"/>
      <c r="H2620" s="1"/>
      <c r="I2620" s="1"/>
      <c r="M2620" s="1"/>
    </row>
    <row r="2621" spans="4:13" x14ac:dyDescent="0.2">
      <c r="D2621" s="1"/>
      <c r="E2621" s="1"/>
      <c r="H2621" s="1"/>
      <c r="I2621" s="1"/>
      <c r="M2621" s="1"/>
    </row>
    <row r="2622" spans="4:13" x14ac:dyDescent="0.2">
      <c r="D2622" s="1"/>
      <c r="E2622" s="1"/>
      <c r="H2622" s="1"/>
      <c r="I2622" s="1"/>
      <c r="M2622" s="1"/>
    </row>
    <row r="2623" spans="4:13" x14ac:dyDescent="0.2">
      <c r="D2623" s="1"/>
      <c r="E2623" s="1"/>
      <c r="H2623" s="1"/>
      <c r="I2623" s="1"/>
      <c r="M2623" s="1"/>
    </row>
    <row r="2624" spans="4:13" x14ac:dyDescent="0.2">
      <c r="D2624" s="1"/>
      <c r="E2624" s="1"/>
      <c r="H2624" s="1"/>
      <c r="I2624" s="1"/>
      <c r="M2624" s="1"/>
    </row>
    <row r="2625" spans="4:13" x14ac:dyDescent="0.2">
      <c r="D2625" s="1"/>
      <c r="E2625" s="1"/>
      <c r="H2625" s="1"/>
      <c r="I2625" s="1"/>
      <c r="M2625" s="1"/>
    </row>
    <row r="2626" spans="4:13" x14ac:dyDescent="0.2">
      <c r="D2626" s="1"/>
      <c r="E2626" s="1"/>
      <c r="H2626" s="1"/>
      <c r="I2626" s="1"/>
      <c r="M2626" s="1"/>
    </row>
    <row r="2627" spans="4:13" x14ac:dyDescent="0.2">
      <c r="D2627" s="1"/>
      <c r="E2627" s="1"/>
      <c r="H2627" s="1"/>
      <c r="I2627" s="1"/>
      <c r="M2627" s="1"/>
    </row>
    <row r="2628" spans="4:13" x14ac:dyDescent="0.2">
      <c r="D2628" s="1"/>
      <c r="E2628" s="1"/>
      <c r="H2628" s="1"/>
      <c r="I2628" s="1"/>
      <c r="M2628" s="1"/>
    </row>
    <row r="2629" spans="4:13" x14ac:dyDescent="0.2">
      <c r="D2629" s="1"/>
      <c r="E2629" s="1"/>
      <c r="H2629" s="1"/>
      <c r="I2629" s="1"/>
      <c r="M2629" s="1"/>
    </row>
    <row r="2630" spans="4:13" x14ac:dyDescent="0.2">
      <c r="D2630" s="1"/>
      <c r="E2630" s="1"/>
      <c r="H2630" s="1"/>
      <c r="I2630" s="1"/>
      <c r="M2630" s="1"/>
    </row>
    <row r="2631" spans="4:13" x14ac:dyDescent="0.2">
      <c r="D2631" s="1"/>
      <c r="E2631" s="1"/>
      <c r="H2631" s="1"/>
      <c r="I2631" s="1"/>
      <c r="M2631" s="1"/>
    </row>
    <row r="2632" spans="4:13" x14ac:dyDescent="0.2">
      <c r="D2632" s="1"/>
      <c r="E2632" s="1"/>
      <c r="H2632" s="1"/>
      <c r="I2632" s="1"/>
      <c r="M2632" s="1"/>
    </row>
    <row r="2633" spans="4:13" x14ac:dyDescent="0.2">
      <c r="D2633" s="1"/>
      <c r="E2633" s="1"/>
      <c r="H2633" s="1"/>
      <c r="I2633" s="1"/>
      <c r="M2633" s="1"/>
    </row>
    <row r="2634" spans="4:13" x14ac:dyDescent="0.2">
      <c r="D2634" s="1"/>
      <c r="E2634" s="1"/>
      <c r="H2634" s="1"/>
      <c r="I2634" s="1"/>
      <c r="M2634" s="1"/>
    </row>
    <row r="2635" spans="4:13" x14ac:dyDescent="0.2">
      <c r="D2635" s="1"/>
      <c r="E2635" s="1"/>
      <c r="H2635" s="1"/>
      <c r="I2635" s="1"/>
      <c r="M2635" s="1"/>
    </row>
    <row r="2636" spans="4:13" x14ac:dyDescent="0.2">
      <c r="D2636" s="1"/>
      <c r="E2636" s="1"/>
      <c r="H2636" s="1"/>
      <c r="I2636" s="1"/>
      <c r="M2636" s="1"/>
    </row>
    <row r="2637" spans="4:13" x14ac:dyDescent="0.2">
      <c r="D2637" s="1"/>
      <c r="E2637" s="1"/>
      <c r="H2637" s="1"/>
      <c r="I2637" s="1"/>
      <c r="M2637" s="1"/>
    </row>
    <row r="2638" spans="4:13" x14ac:dyDescent="0.2">
      <c r="D2638" s="1"/>
      <c r="E2638" s="1"/>
      <c r="H2638" s="1"/>
      <c r="I2638" s="1"/>
      <c r="M2638" s="1"/>
    </row>
    <row r="2639" spans="4:13" x14ac:dyDescent="0.2">
      <c r="D2639" s="1"/>
      <c r="E2639" s="1"/>
      <c r="H2639" s="1"/>
      <c r="I2639" s="1"/>
      <c r="M2639" s="1"/>
    </row>
    <row r="2640" spans="4:13" x14ac:dyDescent="0.2">
      <c r="D2640" s="1"/>
      <c r="E2640" s="1"/>
      <c r="H2640" s="1"/>
      <c r="I2640" s="1"/>
      <c r="M2640" s="1"/>
    </row>
    <row r="2641" spans="4:13" x14ac:dyDescent="0.2">
      <c r="D2641" s="1"/>
      <c r="E2641" s="1"/>
      <c r="H2641" s="1"/>
      <c r="I2641" s="1"/>
      <c r="M2641" s="1"/>
    </row>
    <row r="2642" spans="4:13" x14ac:dyDescent="0.2">
      <c r="D2642" s="1"/>
      <c r="E2642" s="1"/>
      <c r="H2642" s="1"/>
      <c r="I2642" s="1"/>
      <c r="M2642" s="1"/>
    </row>
    <row r="2643" spans="4:13" x14ac:dyDescent="0.2">
      <c r="D2643" s="1"/>
      <c r="E2643" s="1"/>
      <c r="H2643" s="1"/>
      <c r="I2643" s="1"/>
      <c r="M2643" s="1"/>
    </row>
    <row r="2644" spans="4:13" x14ac:dyDescent="0.2">
      <c r="D2644" s="1"/>
      <c r="E2644" s="1"/>
      <c r="H2644" s="1"/>
      <c r="I2644" s="1"/>
      <c r="M2644" s="1"/>
    </row>
    <row r="2645" spans="4:13" x14ac:dyDescent="0.2">
      <c r="D2645" s="1"/>
      <c r="E2645" s="1"/>
      <c r="H2645" s="1"/>
      <c r="I2645" s="1"/>
      <c r="M2645" s="1"/>
    </row>
    <row r="2646" spans="4:13" x14ac:dyDescent="0.2">
      <c r="D2646" s="1"/>
      <c r="E2646" s="1"/>
      <c r="H2646" s="1"/>
      <c r="I2646" s="1"/>
      <c r="M2646" s="1"/>
    </row>
    <row r="2647" spans="4:13" x14ac:dyDescent="0.2">
      <c r="D2647" s="1"/>
      <c r="E2647" s="1"/>
      <c r="H2647" s="1"/>
      <c r="I2647" s="1"/>
      <c r="M2647" s="1"/>
    </row>
    <row r="2648" spans="4:13" x14ac:dyDescent="0.2">
      <c r="D2648" s="1"/>
      <c r="E2648" s="1"/>
      <c r="H2648" s="1"/>
      <c r="I2648" s="1"/>
      <c r="M2648" s="1"/>
    </row>
    <row r="2649" spans="4:13" x14ac:dyDescent="0.2">
      <c r="D2649" s="1"/>
      <c r="E2649" s="1"/>
      <c r="H2649" s="1"/>
      <c r="I2649" s="1"/>
      <c r="M2649" s="1"/>
    </row>
    <row r="2650" spans="4:13" x14ac:dyDescent="0.2">
      <c r="D2650" s="1"/>
      <c r="E2650" s="1"/>
      <c r="H2650" s="1"/>
      <c r="I2650" s="1"/>
      <c r="M2650" s="1"/>
    </row>
    <row r="2651" spans="4:13" x14ac:dyDescent="0.2">
      <c r="D2651" s="1"/>
      <c r="E2651" s="1"/>
      <c r="H2651" s="1"/>
      <c r="I2651" s="1"/>
      <c r="M2651" s="1"/>
    </row>
    <row r="2652" spans="4:13" x14ac:dyDescent="0.2">
      <c r="D2652" s="1"/>
      <c r="E2652" s="1"/>
      <c r="H2652" s="1"/>
      <c r="I2652" s="1"/>
      <c r="M2652" s="1"/>
    </row>
    <row r="2653" spans="4:13" x14ac:dyDescent="0.2">
      <c r="D2653" s="1"/>
      <c r="E2653" s="1"/>
      <c r="H2653" s="1"/>
      <c r="I2653" s="1"/>
      <c r="M2653" s="1"/>
    </row>
    <row r="2654" spans="4:13" x14ac:dyDescent="0.2">
      <c r="D2654" s="1"/>
      <c r="E2654" s="1"/>
      <c r="H2654" s="1"/>
      <c r="I2654" s="1"/>
      <c r="M2654" s="1"/>
    </row>
    <row r="2655" spans="4:13" x14ac:dyDescent="0.2">
      <c r="D2655" s="1"/>
      <c r="E2655" s="1"/>
      <c r="H2655" s="1"/>
      <c r="I2655" s="1"/>
      <c r="M2655" s="1"/>
    </row>
    <row r="2656" spans="4:13" x14ac:dyDescent="0.2">
      <c r="D2656" s="1"/>
      <c r="E2656" s="1"/>
      <c r="H2656" s="1"/>
      <c r="I2656" s="1"/>
      <c r="M2656" s="1"/>
    </row>
    <row r="2657" spans="4:13" x14ac:dyDescent="0.2">
      <c r="D2657" s="1"/>
      <c r="E2657" s="1"/>
      <c r="H2657" s="1"/>
      <c r="I2657" s="1"/>
      <c r="M2657" s="1"/>
    </row>
    <row r="2658" spans="4:13" x14ac:dyDescent="0.2">
      <c r="D2658" s="1"/>
      <c r="E2658" s="1"/>
      <c r="H2658" s="1"/>
      <c r="I2658" s="1"/>
      <c r="M2658" s="1"/>
    </row>
    <row r="2659" spans="4:13" x14ac:dyDescent="0.2">
      <c r="D2659" s="1"/>
      <c r="E2659" s="1"/>
      <c r="H2659" s="1"/>
      <c r="I2659" s="1"/>
      <c r="M2659" s="1"/>
    </row>
    <row r="2660" spans="4:13" x14ac:dyDescent="0.2">
      <c r="D2660" s="1"/>
      <c r="E2660" s="1"/>
      <c r="H2660" s="1"/>
      <c r="I2660" s="1"/>
      <c r="M2660" s="1"/>
    </row>
    <row r="2661" spans="4:13" x14ac:dyDescent="0.2">
      <c r="D2661" s="1"/>
      <c r="E2661" s="1"/>
      <c r="H2661" s="1"/>
      <c r="I2661" s="1"/>
      <c r="M2661" s="1"/>
    </row>
    <row r="2662" spans="4:13" x14ac:dyDescent="0.2">
      <c r="D2662" s="1"/>
      <c r="E2662" s="1"/>
      <c r="H2662" s="1"/>
      <c r="I2662" s="1"/>
      <c r="M2662" s="1"/>
    </row>
    <row r="2663" spans="4:13" x14ac:dyDescent="0.2">
      <c r="D2663" s="1"/>
      <c r="E2663" s="1"/>
      <c r="H2663" s="1"/>
      <c r="I2663" s="1"/>
      <c r="M2663" s="1"/>
    </row>
    <row r="2664" spans="4:13" x14ac:dyDescent="0.2">
      <c r="D2664" s="1"/>
      <c r="E2664" s="1"/>
      <c r="H2664" s="1"/>
      <c r="I2664" s="1"/>
      <c r="M2664" s="1"/>
    </row>
    <row r="2665" spans="4:13" x14ac:dyDescent="0.2">
      <c r="D2665" s="1"/>
      <c r="E2665" s="1"/>
      <c r="H2665" s="1"/>
      <c r="I2665" s="1"/>
      <c r="M2665" s="1"/>
    </row>
    <row r="2666" spans="4:13" x14ac:dyDescent="0.2">
      <c r="D2666" s="1"/>
      <c r="E2666" s="1"/>
      <c r="H2666" s="1"/>
      <c r="I2666" s="1"/>
      <c r="M2666" s="1"/>
    </row>
    <row r="2667" spans="4:13" x14ac:dyDescent="0.2">
      <c r="D2667" s="1"/>
      <c r="E2667" s="1"/>
      <c r="H2667" s="1"/>
      <c r="I2667" s="1"/>
      <c r="M2667" s="1"/>
    </row>
    <row r="2668" spans="4:13" x14ac:dyDescent="0.2">
      <c r="D2668" s="1"/>
      <c r="E2668" s="1"/>
      <c r="H2668" s="1"/>
      <c r="I2668" s="1"/>
      <c r="M2668" s="1"/>
    </row>
    <row r="2669" spans="4:13" x14ac:dyDescent="0.2">
      <c r="D2669" s="1"/>
      <c r="E2669" s="1"/>
      <c r="H2669" s="1"/>
      <c r="I2669" s="1"/>
      <c r="M2669" s="1"/>
    </row>
    <row r="2670" spans="4:13" x14ac:dyDescent="0.2">
      <c r="D2670" s="1"/>
      <c r="E2670" s="1"/>
      <c r="H2670" s="1"/>
      <c r="I2670" s="1"/>
      <c r="M2670" s="1"/>
    </row>
    <row r="2671" spans="4:13" x14ac:dyDescent="0.2">
      <c r="D2671" s="1"/>
      <c r="E2671" s="1"/>
      <c r="H2671" s="1"/>
      <c r="I2671" s="1"/>
      <c r="M2671" s="1"/>
    </row>
    <row r="2672" spans="4:13" x14ac:dyDescent="0.2">
      <c r="D2672" s="1"/>
      <c r="E2672" s="1"/>
      <c r="H2672" s="1"/>
      <c r="I2672" s="1"/>
      <c r="M2672" s="1"/>
    </row>
    <row r="2673" spans="4:13" x14ac:dyDescent="0.2">
      <c r="D2673" s="1"/>
      <c r="E2673" s="1"/>
      <c r="H2673" s="1"/>
      <c r="I2673" s="1"/>
      <c r="M2673" s="1"/>
    </row>
    <row r="2674" spans="4:13" x14ac:dyDescent="0.2">
      <c r="D2674" s="1"/>
      <c r="E2674" s="1"/>
      <c r="H2674" s="1"/>
      <c r="I2674" s="1"/>
      <c r="M2674" s="1"/>
    </row>
    <row r="2675" spans="4:13" x14ac:dyDescent="0.2">
      <c r="D2675" s="1"/>
      <c r="E2675" s="1"/>
      <c r="H2675" s="1"/>
      <c r="I2675" s="1"/>
      <c r="M2675" s="1"/>
    </row>
    <row r="2676" spans="4:13" x14ac:dyDescent="0.2">
      <c r="D2676" s="1"/>
      <c r="E2676" s="1"/>
      <c r="H2676" s="1"/>
      <c r="I2676" s="1"/>
      <c r="M2676" s="1"/>
    </row>
    <row r="2677" spans="4:13" x14ac:dyDescent="0.2">
      <c r="D2677" s="1"/>
      <c r="E2677" s="1"/>
      <c r="H2677" s="1"/>
      <c r="I2677" s="1"/>
      <c r="M2677" s="1"/>
    </row>
    <row r="2678" spans="4:13" x14ac:dyDescent="0.2">
      <c r="D2678" s="1"/>
      <c r="E2678" s="1"/>
      <c r="H2678" s="1"/>
      <c r="I2678" s="1"/>
      <c r="M2678" s="1"/>
    </row>
    <row r="2679" spans="4:13" x14ac:dyDescent="0.2">
      <c r="D2679" s="1"/>
      <c r="E2679" s="1"/>
      <c r="H2679" s="1"/>
      <c r="I2679" s="1"/>
      <c r="M2679" s="1"/>
    </row>
    <row r="2680" spans="4:13" x14ac:dyDescent="0.2">
      <c r="D2680" s="1"/>
      <c r="E2680" s="1"/>
      <c r="H2680" s="1"/>
      <c r="I2680" s="1"/>
      <c r="M2680" s="1"/>
    </row>
    <row r="2681" spans="4:13" x14ac:dyDescent="0.2">
      <c r="D2681" s="1"/>
      <c r="E2681" s="1"/>
      <c r="H2681" s="1"/>
      <c r="I2681" s="1"/>
      <c r="M2681" s="1"/>
    </row>
    <row r="2682" spans="4:13" x14ac:dyDescent="0.2">
      <c r="D2682" s="1"/>
      <c r="E2682" s="1"/>
      <c r="H2682" s="1"/>
      <c r="I2682" s="1"/>
      <c r="M2682" s="1"/>
    </row>
    <row r="2683" spans="4:13" x14ac:dyDescent="0.2">
      <c r="D2683" s="1"/>
      <c r="E2683" s="1"/>
      <c r="H2683" s="1"/>
      <c r="I2683" s="1"/>
      <c r="M2683" s="1"/>
    </row>
    <row r="2684" spans="4:13" x14ac:dyDescent="0.2">
      <c r="D2684" s="1"/>
      <c r="E2684" s="1"/>
      <c r="H2684" s="1"/>
      <c r="I2684" s="1"/>
      <c r="M2684" s="1"/>
    </row>
    <row r="2685" spans="4:13" x14ac:dyDescent="0.2">
      <c r="D2685" s="1"/>
      <c r="E2685" s="1"/>
      <c r="H2685" s="1"/>
      <c r="I2685" s="1"/>
      <c r="M2685" s="1"/>
    </row>
    <row r="2686" spans="4:13" x14ac:dyDescent="0.2">
      <c r="D2686" s="1"/>
      <c r="E2686" s="1"/>
      <c r="H2686" s="1"/>
      <c r="I2686" s="1"/>
      <c r="M2686" s="1"/>
    </row>
    <row r="2687" spans="4:13" x14ac:dyDescent="0.2">
      <c r="D2687" s="1"/>
      <c r="E2687" s="1"/>
      <c r="H2687" s="1"/>
      <c r="I2687" s="1"/>
      <c r="M2687" s="1"/>
    </row>
    <row r="2688" spans="4:13" x14ac:dyDescent="0.2">
      <c r="D2688" s="1"/>
      <c r="E2688" s="1"/>
      <c r="H2688" s="1"/>
      <c r="I2688" s="1"/>
      <c r="M2688" s="1"/>
    </row>
    <row r="2689" spans="4:13" x14ac:dyDescent="0.2">
      <c r="D2689" s="1"/>
      <c r="E2689" s="1"/>
      <c r="H2689" s="1"/>
      <c r="I2689" s="1"/>
      <c r="M2689" s="1"/>
    </row>
    <row r="2690" spans="4:13" x14ac:dyDescent="0.2">
      <c r="D2690" s="1"/>
      <c r="E2690" s="1"/>
      <c r="H2690" s="1"/>
      <c r="I2690" s="1"/>
      <c r="M2690" s="1"/>
    </row>
    <row r="2691" spans="4:13" x14ac:dyDescent="0.2">
      <c r="D2691" s="1"/>
      <c r="E2691" s="1"/>
      <c r="H2691" s="1"/>
      <c r="I2691" s="1"/>
      <c r="M2691" s="1"/>
    </row>
    <row r="2692" spans="4:13" x14ac:dyDescent="0.2">
      <c r="D2692" s="1"/>
      <c r="E2692" s="1"/>
      <c r="H2692" s="1"/>
      <c r="I2692" s="1"/>
      <c r="M2692" s="1"/>
    </row>
    <row r="2693" spans="4:13" x14ac:dyDescent="0.2">
      <c r="D2693" s="1"/>
      <c r="E2693" s="1"/>
      <c r="H2693" s="1"/>
      <c r="I2693" s="1"/>
      <c r="M2693" s="1"/>
    </row>
    <row r="2694" spans="4:13" x14ac:dyDescent="0.2">
      <c r="D2694" s="1"/>
      <c r="E2694" s="1"/>
      <c r="H2694" s="1"/>
      <c r="I2694" s="1"/>
      <c r="M2694" s="1"/>
    </row>
    <row r="2695" spans="4:13" x14ac:dyDescent="0.2">
      <c r="D2695" s="1"/>
      <c r="E2695" s="1"/>
      <c r="H2695" s="1"/>
      <c r="I2695" s="1"/>
      <c r="M2695" s="1"/>
    </row>
    <row r="2696" spans="4:13" x14ac:dyDescent="0.2">
      <c r="D2696" s="1"/>
      <c r="E2696" s="1"/>
      <c r="H2696" s="1"/>
      <c r="I2696" s="1"/>
      <c r="M2696" s="1"/>
    </row>
    <row r="2697" spans="4:13" x14ac:dyDescent="0.2">
      <c r="D2697" s="1"/>
      <c r="E2697" s="1"/>
      <c r="H2697" s="1"/>
      <c r="I2697" s="1"/>
      <c r="M2697" s="1"/>
    </row>
    <row r="2698" spans="4:13" x14ac:dyDescent="0.2">
      <c r="D2698" s="1"/>
      <c r="E2698" s="1"/>
      <c r="H2698" s="1"/>
      <c r="I2698" s="1"/>
      <c r="M2698" s="1"/>
    </row>
    <row r="2699" spans="4:13" x14ac:dyDescent="0.2">
      <c r="D2699" s="1"/>
      <c r="E2699" s="1"/>
      <c r="H2699" s="1"/>
      <c r="I2699" s="1"/>
      <c r="M2699" s="1"/>
    </row>
    <row r="2700" spans="4:13" x14ac:dyDescent="0.2">
      <c r="D2700" s="1"/>
      <c r="E2700" s="1"/>
      <c r="H2700" s="1"/>
      <c r="I2700" s="1"/>
      <c r="M2700" s="1"/>
    </row>
    <row r="2701" spans="4:13" x14ac:dyDescent="0.2">
      <c r="D2701" s="1"/>
      <c r="E2701" s="1"/>
      <c r="H2701" s="1"/>
      <c r="I2701" s="1"/>
      <c r="M2701" s="1"/>
    </row>
    <row r="2702" spans="4:13" x14ac:dyDescent="0.2">
      <c r="D2702" s="1"/>
      <c r="E2702" s="1"/>
      <c r="H2702" s="1"/>
      <c r="I2702" s="1"/>
      <c r="M2702" s="1"/>
    </row>
    <row r="2703" spans="4:13" x14ac:dyDescent="0.2">
      <c r="D2703" s="1"/>
      <c r="E2703" s="1"/>
      <c r="H2703" s="1"/>
      <c r="I2703" s="1"/>
      <c r="M2703" s="1"/>
    </row>
    <row r="2704" spans="4:13" x14ac:dyDescent="0.2">
      <c r="D2704" s="1"/>
      <c r="E2704" s="1"/>
      <c r="H2704" s="1"/>
      <c r="I2704" s="1"/>
      <c r="M2704" s="1"/>
    </row>
    <row r="2705" spans="4:13" x14ac:dyDescent="0.2">
      <c r="D2705" s="1"/>
      <c r="E2705" s="1"/>
      <c r="H2705" s="1"/>
      <c r="I2705" s="1"/>
      <c r="M2705" s="1"/>
    </row>
    <row r="2706" spans="4:13" x14ac:dyDescent="0.2">
      <c r="D2706" s="1"/>
      <c r="E2706" s="1"/>
      <c r="H2706" s="1"/>
      <c r="I2706" s="1"/>
      <c r="M2706" s="1"/>
    </row>
    <row r="2707" spans="4:13" x14ac:dyDescent="0.2">
      <c r="D2707" s="1"/>
      <c r="E2707" s="1"/>
      <c r="H2707" s="1"/>
      <c r="I2707" s="1"/>
      <c r="M2707" s="1"/>
    </row>
    <row r="2708" spans="4:13" x14ac:dyDescent="0.2">
      <c r="D2708" s="1"/>
      <c r="E2708" s="1"/>
      <c r="H2708" s="1"/>
      <c r="I2708" s="1"/>
      <c r="M2708" s="1"/>
    </row>
    <row r="2709" spans="4:13" x14ac:dyDescent="0.2">
      <c r="D2709" s="1"/>
      <c r="E2709" s="1"/>
      <c r="H2709" s="1"/>
      <c r="I2709" s="1"/>
      <c r="M2709" s="1"/>
    </row>
    <row r="2710" spans="4:13" x14ac:dyDescent="0.2">
      <c r="D2710" s="1"/>
      <c r="E2710" s="1"/>
      <c r="H2710" s="1"/>
      <c r="I2710" s="1"/>
      <c r="M2710" s="1"/>
    </row>
    <row r="2711" spans="4:13" x14ac:dyDescent="0.2">
      <c r="D2711" s="1"/>
      <c r="E2711" s="1"/>
      <c r="H2711" s="1"/>
      <c r="I2711" s="1"/>
      <c r="M2711" s="1"/>
    </row>
    <row r="2712" spans="4:13" x14ac:dyDescent="0.2">
      <c r="D2712" s="1"/>
      <c r="E2712" s="1"/>
      <c r="H2712" s="1"/>
      <c r="I2712" s="1"/>
      <c r="M2712" s="1"/>
    </row>
    <row r="2713" spans="4:13" x14ac:dyDescent="0.2">
      <c r="D2713" s="1"/>
      <c r="E2713" s="1"/>
      <c r="H2713" s="1"/>
      <c r="I2713" s="1"/>
      <c r="M2713" s="1"/>
    </row>
    <row r="2714" spans="4:13" x14ac:dyDescent="0.2">
      <c r="D2714" s="1"/>
      <c r="E2714" s="1"/>
      <c r="H2714" s="1"/>
      <c r="I2714" s="1"/>
      <c r="M2714" s="1"/>
    </row>
    <row r="2715" spans="4:13" x14ac:dyDescent="0.2">
      <c r="D2715" s="1"/>
      <c r="E2715" s="1"/>
      <c r="H2715" s="1"/>
      <c r="I2715" s="1"/>
      <c r="M2715" s="1"/>
    </row>
    <row r="2716" spans="4:13" x14ac:dyDescent="0.2">
      <c r="D2716" s="1"/>
      <c r="E2716" s="1"/>
      <c r="H2716" s="1"/>
      <c r="I2716" s="1"/>
      <c r="M2716" s="1"/>
    </row>
    <row r="2717" spans="4:13" x14ac:dyDescent="0.2">
      <c r="D2717" s="1"/>
      <c r="E2717" s="1"/>
      <c r="H2717" s="1"/>
      <c r="I2717" s="1"/>
      <c r="M2717" s="1"/>
    </row>
    <row r="2718" spans="4:13" x14ac:dyDescent="0.2">
      <c r="D2718" s="1"/>
      <c r="E2718" s="1"/>
      <c r="H2718" s="1"/>
      <c r="I2718" s="1"/>
      <c r="M2718" s="1"/>
    </row>
    <row r="2719" spans="4:13" x14ac:dyDescent="0.2">
      <c r="D2719" s="1"/>
      <c r="E2719" s="1"/>
      <c r="H2719" s="1"/>
      <c r="I2719" s="1"/>
      <c r="M2719" s="1"/>
    </row>
    <row r="2720" spans="4:13" x14ac:dyDescent="0.2">
      <c r="D2720" s="1"/>
      <c r="E2720" s="1"/>
      <c r="H2720" s="1"/>
      <c r="I2720" s="1"/>
      <c r="M2720" s="1"/>
    </row>
    <row r="2721" spans="4:13" x14ac:dyDescent="0.2">
      <c r="D2721" s="1"/>
      <c r="E2721" s="1"/>
      <c r="H2721" s="1"/>
      <c r="I2721" s="1"/>
      <c r="M2721" s="1"/>
    </row>
    <row r="2722" spans="4:13" x14ac:dyDescent="0.2">
      <c r="D2722" s="1"/>
      <c r="E2722" s="1"/>
      <c r="H2722" s="1"/>
      <c r="I2722" s="1"/>
      <c r="M2722" s="1"/>
    </row>
    <row r="2723" spans="4:13" x14ac:dyDescent="0.2">
      <c r="D2723" s="1"/>
      <c r="E2723" s="1"/>
      <c r="H2723" s="1"/>
      <c r="I2723" s="1"/>
      <c r="M2723" s="1"/>
    </row>
    <row r="2724" spans="4:13" x14ac:dyDescent="0.2">
      <c r="D2724" s="1"/>
      <c r="E2724" s="1"/>
      <c r="H2724" s="1"/>
      <c r="I2724" s="1"/>
      <c r="M2724" s="1"/>
    </row>
    <row r="2725" spans="4:13" x14ac:dyDescent="0.2">
      <c r="D2725" s="1"/>
      <c r="E2725" s="1"/>
      <c r="H2725" s="1"/>
      <c r="I2725" s="1"/>
      <c r="M2725" s="1"/>
    </row>
    <row r="2726" spans="4:13" x14ac:dyDescent="0.2">
      <c r="D2726" s="1"/>
      <c r="E2726" s="1"/>
      <c r="H2726" s="1"/>
      <c r="I2726" s="1"/>
      <c r="M2726" s="1"/>
    </row>
    <row r="2727" spans="4:13" x14ac:dyDescent="0.2">
      <c r="D2727" s="1"/>
      <c r="E2727" s="1"/>
      <c r="H2727" s="1"/>
      <c r="I2727" s="1"/>
      <c r="M2727" s="1"/>
    </row>
    <row r="2728" spans="4:13" x14ac:dyDescent="0.2">
      <c r="D2728" s="1"/>
      <c r="E2728" s="1"/>
      <c r="H2728" s="1"/>
      <c r="I2728" s="1"/>
      <c r="M2728" s="1"/>
    </row>
    <row r="2729" spans="4:13" x14ac:dyDescent="0.2">
      <c r="D2729" s="1"/>
      <c r="E2729" s="1"/>
      <c r="H2729" s="1"/>
      <c r="I2729" s="1"/>
      <c r="M2729" s="1"/>
    </row>
    <row r="2730" spans="4:13" x14ac:dyDescent="0.2">
      <c r="D2730" s="1"/>
      <c r="E2730" s="1"/>
      <c r="H2730" s="1"/>
      <c r="I2730" s="1"/>
      <c r="M2730" s="1"/>
    </row>
    <row r="2731" spans="4:13" x14ac:dyDescent="0.2">
      <c r="D2731" s="1"/>
      <c r="E2731" s="1"/>
      <c r="H2731" s="1"/>
      <c r="I2731" s="1"/>
      <c r="M2731" s="1"/>
    </row>
    <row r="2732" spans="4:13" x14ac:dyDescent="0.2">
      <c r="D2732" s="1"/>
      <c r="E2732" s="1"/>
      <c r="H2732" s="1"/>
      <c r="I2732" s="1"/>
      <c r="M2732" s="1"/>
    </row>
    <row r="2733" spans="4:13" x14ac:dyDescent="0.2">
      <c r="D2733" s="1"/>
      <c r="E2733" s="1"/>
      <c r="H2733" s="1"/>
      <c r="I2733" s="1"/>
      <c r="M2733" s="1"/>
    </row>
    <row r="2734" spans="4:13" x14ac:dyDescent="0.2">
      <c r="D2734" s="1"/>
      <c r="E2734" s="1"/>
      <c r="H2734" s="1"/>
      <c r="I2734" s="1"/>
      <c r="M2734" s="1"/>
    </row>
    <row r="2735" spans="4:13" x14ac:dyDescent="0.2">
      <c r="D2735" s="1"/>
      <c r="E2735" s="1"/>
      <c r="H2735" s="1"/>
      <c r="I2735" s="1"/>
      <c r="M2735" s="1"/>
    </row>
    <row r="2736" spans="4:13" x14ac:dyDescent="0.2">
      <c r="D2736" s="1"/>
      <c r="E2736" s="1"/>
      <c r="H2736" s="1"/>
      <c r="I2736" s="1"/>
      <c r="M2736" s="1"/>
    </row>
    <row r="2737" spans="4:13" x14ac:dyDescent="0.2">
      <c r="D2737" s="1"/>
      <c r="E2737" s="1"/>
      <c r="H2737" s="1"/>
      <c r="I2737" s="1"/>
      <c r="M2737" s="1"/>
    </row>
    <row r="2738" spans="4:13" x14ac:dyDescent="0.2">
      <c r="D2738" s="1"/>
      <c r="E2738" s="1"/>
      <c r="H2738" s="1"/>
      <c r="I2738" s="1"/>
      <c r="M2738" s="1"/>
    </row>
    <row r="2739" spans="4:13" x14ac:dyDescent="0.2">
      <c r="D2739" s="1"/>
      <c r="E2739" s="1"/>
      <c r="H2739" s="1"/>
      <c r="I2739" s="1"/>
      <c r="M2739" s="1"/>
    </row>
    <row r="2740" spans="4:13" x14ac:dyDescent="0.2">
      <c r="D2740" s="1"/>
      <c r="E2740" s="1"/>
      <c r="H2740" s="1"/>
      <c r="I2740" s="1"/>
      <c r="M2740" s="1"/>
    </row>
    <row r="2741" spans="4:13" x14ac:dyDescent="0.2">
      <c r="D2741" s="1"/>
      <c r="E2741" s="1"/>
      <c r="H2741" s="1"/>
      <c r="I2741" s="1"/>
      <c r="M2741" s="1"/>
    </row>
    <row r="2742" spans="4:13" x14ac:dyDescent="0.2">
      <c r="D2742" s="1"/>
      <c r="E2742" s="1"/>
      <c r="H2742" s="1"/>
      <c r="I2742" s="1"/>
      <c r="M2742" s="1"/>
    </row>
    <row r="2743" spans="4:13" x14ac:dyDescent="0.2">
      <c r="D2743" s="1"/>
      <c r="E2743" s="1"/>
      <c r="H2743" s="1"/>
      <c r="I2743" s="1"/>
      <c r="M2743" s="1"/>
    </row>
    <row r="2744" spans="4:13" x14ac:dyDescent="0.2">
      <c r="D2744" s="1"/>
      <c r="E2744" s="1"/>
      <c r="H2744" s="1"/>
      <c r="I2744" s="1"/>
      <c r="M2744" s="1"/>
    </row>
    <row r="2745" spans="4:13" x14ac:dyDescent="0.2">
      <c r="D2745" s="1"/>
      <c r="E2745" s="1"/>
      <c r="H2745" s="1"/>
      <c r="I2745" s="1"/>
      <c r="M2745" s="1"/>
    </row>
    <row r="2746" spans="4:13" x14ac:dyDescent="0.2">
      <c r="D2746" s="1"/>
      <c r="E2746" s="1"/>
      <c r="H2746" s="1"/>
      <c r="I2746" s="1"/>
      <c r="M2746" s="1"/>
    </row>
    <row r="2747" spans="4:13" x14ac:dyDescent="0.2">
      <c r="D2747" s="1"/>
      <c r="E2747" s="1"/>
      <c r="H2747" s="1"/>
      <c r="I2747" s="1"/>
      <c r="M2747" s="1"/>
    </row>
    <row r="2748" spans="4:13" x14ac:dyDescent="0.2">
      <c r="D2748" s="1"/>
      <c r="E2748" s="1"/>
      <c r="H2748" s="1"/>
      <c r="I2748" s="1"/>
      <c r="M2748" s="1"/>
    </row>
    <row r="2749" spans="4:13" x14ac:dyDescent="0.2">
      <c r="D2749" s="1"/>
      <c r="E2749" s="1"/>
      <c r="H2749" s="1"/>
      <c r="I2749" s="1"/>
      <c r="M2749" s="1"/>
    </row>
    <row r="2750" spans="4:13" x14ac:dyDescent="0.2">
      <c r="D2750" s="1"/>
      <c r="E2750" s="1"/>
      <c r="H2750" s="1"/>
      <c r="I2750" s="1"/>
      <c r="M2750" s="1"/>
    </row>
    <row r="2751" spans="4:13" x14ac:dyDescent="0.2">
      <c r="D2751" s="1"/>
      <c r="E2751" s="1"/>
      <c r="H2751" s="1"/>
      <c r="I2751" s="1"/>
      <c r="M2751" s="1"/>
    </row>
    <row r="2752" spans="4:13" x14ac:dyDescent="0.2">
      <c r="D2752" s="1"/>
      <c r="E2752" s="1"/>
      <c r="H2752" s="1"/>
      <c r="I2752" s="1"/>
      <c r="M2752" s="1"/>
    </row>
    <row r="2753" spans="4:13" x14ac:dyDescent="0.2">
      <c r="D2753" s="1"/>
      <c r="E2753" s="1"/>
      <c r="H2753" s="1"/>
      <c r="I2753" s="1"/>
      <c r="M2753" s="1"/>
    </row>
    <row r="2754" spans="4:13" x14ac:dyDescent="0.2">
      <c r="D2754" s="1"/>
      <c r="E2754" s="1"/>
      <c r="H2754" s="1"/>
      <c r="I2754" s="1"/>
      <c r="M2754" s="1"/>
    </row>
    <row r="2755" spans="4:13" x14ac:dyDescent="0.2">
      <c r="D2755" s="1"/>
      <c r="E2755" s="1"/>
      <c r="H2755" s="1"/>
      <c r="I2755" s="1"/>
      <c r="M2755" s="1"/>
    </row>
    <row r="2756" spans="4:13" x14ac:dyDescent="0.2">
      <c r="D2756" s="1"/>
      <c r="E2756" s="1"/>
      <c r="H2756" s="1"/>
      <c r="I2756" s="1"/>
      <c r="M2756" s="1"/>
    </row>
    <row r="2757" spans="4:13" x14ac:dyDescent="0.2">
      <c r="D2757" s="1"/>
      <c r="E2757" s="1"/>
      <c r="H2757" s="1"/>
      <c r="I2757" s="1"/>
      <c r="M2757" s="1"/>
    </row>
    <row r="2758" spans="4:13" x14ac:dyDescent="0.2">
      <c r="D2758" s="1"/>
      <c r="E2758" s="1"/>
      <c r="H2758" s="1"/>
      <c r="I2758" s="1"/>
      <c r="M2758" s="1"/>
    </row>
    <row r="2759" spans="4:13" x14ac:dyDescent="0.2">
      <c r="D2759" s="1"/>
      <c r="E2759" s="1"/>
      <c r="H2759" s="1"/>
      <c r="I2759" s="1"/>
      <c r="M2759" s="1"/>
    </row>
    <row r="2760" spans="4:13" x14ac:dyDescent="0.2">
      <c r="D2760" s="1"/>
      <c r="E2760" s="1"/>
      <c r="H2760" s="1"/>
      <c r="I2760" s="1"/>
      <c r="M2760" s="1"/>
    </row>
    <row r="2761" spans="4:13" x14ac:dyDescent="0.2">
      <c r="D2761" s="1"/>
      <c r="E2761" s="1"/>
      <c r="H2761" s="1"/>
      <c r="I2761" s="1"/>
      <c r="M2761" s="1"/>
    </row>
    <row r="2762" spans="4:13" x14ac:dyDescent="0.2">
      <c r="D2762" s="1"/>
      <c r="E2762" s="1"/>
      <c r="H2762" s="1"/>
      <c r="I2762" s="1"/>
      <c r="M2762" s="1"/>
    </row>
    <row r="2763" spans="4:13" x14ac:dyDescent="0.2">
      <c r="D2763" s="1"/>
      <c r="E2763" s="1"/>
      <c r="H2763" s="1"/>
      <c r="I2763" s="1"/>
      <c r="M2763" s="1"/>
    </row>
    <row r="2764" spans="4:13" x14ac:dyDescent="0.2">
      <c r="D2764" s="1"/>
      <c r="E2764" s="1"/>
      <c r="H2764" s="1"/>
      <c r="I2764" s="1"/>
      <c r="M2764" s="1"/>
    </row>
    <row r="2765" spans="4:13" x14ac:dyDescent="0.2">
      <c r="D2765" s="1"/>
      <c r="E2765" s="1"/>
      <c r="H2765" s="1"/>
      <c r="I2765" s="1"/>
      <c r="M2765" s="1"/>
    </row>
    <row r="2766" spans="4:13" x14ac:dyDescent="0.2">
      <c r="D2766" s="1"/>
      <c r="E2766" s="1"/>
      <c r="H2766" s="1"/>
      <c r="I2766" s="1"/>
      <c r="M2766" s="1"/>
    </row>
    <row r="2767" spans="4:13" x14ac:dyDescent="0.2">
      <c r="D2767" s="1"/>
      <c r="E2767" s="1"/>
      <c r="H2767" s="1"/>
      <c r="I2767" s="1"/>
      <c r="M2767" s="1"/>
    </row>
    <row r="2768" spans="4:13" x14ac:dyDescent="0.2">
      <c r="D2768" s="1"/>
      <c r="E2768" s="1"/>
      <c r="H2768" s="1"/>
      <c r="I2768" s="1"/>
      <c r="M2768" s="1"/>
    </row>
    <row r="2769" spans="4:13" x14ac:dyDescent="0.2">
      <c r="D2769" s="1"/>
      <c r="E2769" s="1"/>
      <c r="H2769" s="1"/>
      <c r="I2769" s="1"/>
      <c r="M2769" s="1"/>
    </row>
    <row r="2770" spans="4:13" x14ac:dyDescent="0.2">
      <c r="D2770" s="1"/>
      <c r="E2770" s="1"/>
      <c r="H2770" s="1"/>
      <c r="I2770" s="1"/>
      <c r="M2770" s="1"/>
    </row>
    <row r="2771" spans="4:13" x14ac:dyDescent="0.2">
      <c r="D2771" s="1"/>
      <c r="E2771" s="1"/>
      <c r="H2771" s="1"/>
      <c r="I2771" s="1"/>
      <c r="M2771" s="1"/>
    </row>
    <row r="2772" spans="4:13" x14ac:dyDescent="0.2">
      <c r="D2772" s="1"/>
      <c r="E2772" s="1"/>
      <c r="H2772" s="1"/>
      <c r="I2772" s="1"/>
      <c r="M2772" s="1"/>
    </row>
    <row r="2773" spans="4:13" x14ac:dyDescent="0.2">
      <c r="D2773" s="1"/>
      <c r="E2773" s="1"/>
      <c r="H2773" s="1"/>
      <c r="I2773" s="1"/>
      <c r="M2773" s="1"/>
    </row>
    <row r="2774" spans="4:13" x14ac:dyDescent="0.2">
      <c r="D2774" s="1"/>
      <c r="E2774" s="1"/>
      <c r="H2774" s="1"/>
      <c r="I2774" s="1"/>
      <c r="M2774" s="1"/>
    </row>
    <row r="2775" spans="4:13" x14ac:dyDescent="0.2">
      <c r="D2775" s="1"/>
      <c r="E2775" s="1"/>
      <c r="H2775" s="1"/>
      <c r="I2775" s="1"/>
      <c r="M2775" s="1"/>
    </row>
    <row r="2776" spans="4:13" x14ac:dyDescent="0.2">
      <c r="D2776" s="1"/>
      <c r="E2776" s="1"/>
      <c r="H2776" s="1"/>
      <c r="I2776" s="1"/>
      <c r="M2776" s="1"/>
    </row>
    <row r="2777" spans="4:13" x14ac:dyDescent="0.2">
      <c r="D2777" s="1"/>
      <c r="E2777" s="1"/>
      <c r="H2777" s="1"/>
      <c r="I2777" s="1"/>
      <c r="M2777" s="1"/>
    </row>
    <row r="2778" spans="4:13" x14ac:dyDescent="0.2">
      <c r="D2778" s="1"/>
      <c r="E2778" s="1"/>
      <c r="H2778" s="1"/>
      <c r="I2778" s="1"/>
      <c r="M2778" s="1"/>
    </row>
    <row r="2779" spans="4:13" x14ac:dyDescent="0.2">
      <c r="D2779" s="1"/>
      <c r="E2779" s="1"/>
      <c r="H2779" s="1"/>
      <c r="I2779" s="1"/>
      <c r="M2779" s="1"/>
    </row>
    <row r="2780" spans="4:13" x14ac:dyDescent="0.2">
      <c r="D2780" s="1"/>
      <c r="E2780" s="1"/>
      <c r="H2780" s="1"/>
      <c r="I2780" s="1"/>
      <c r="M2780" s="1"/>
    </row>
    <row r="2781" spans="4:13" x14ac:dyDescent="0.2">
      <c r="D2781" s="1"/>
      <c r="E2781" s="1"/>
      <c r="H2781" s="1"/>
      <c r="I2781" s="1"/>
      <c r="M2781" s="1"/>
    </row>
    <row r="2782" spans="4:13" x14ac:dyDescent="0.2">
      <c r="D2782" s="1"/>
      <c r="E2782" s="1"/>
      <c r="H2782" s="1"/>
      <c r="I2782" s="1"/>
      <c r="M2782" s="1"/>
    </row>
    <row r="2783" spans="4:13" x14ac:dyDescent="0.2">
      <c r="D2783" s="1"/>
      <c r="E2783" s="1"/>
      <c r="H2783" s="1"/>
      <c r="I2783" s="1"/>
      <c r="M2783" s="1"/>
    </row>
    <row r="2784" spans="4:13" x14ac:dyDescent="0.2">
      <c r="D2784" s="1"/>
      <c r="E2784" s="1"/>
      <c r="H2784" s="1"/>
      <c r="I2784" s="1"/>
      <c r="M2784" s="1"/>
    </row>
    <row r="2785" spans="4:13" x14ac:dyDescent="0.2">
      <c r="D2785" s="1"/>
      <c r="E2785" s="1"/>
      <c r="H2785" s="1"/>
      <c r="I2785" s="1"/>
      <c r="M2785" s="1"/>
    </row>
    <row r="2786" spans="4:13" x14ac:dyDescent="0.2">
      <c r="D2786" s="1"/>
      <c r="E2786" s="1"/>
      <c r="H2786" s="1"/>
      <c r="I2786" s="1"/>
      <c r="M2786" s="1"/>
    </row>
    <row r="2787" spans="4:13" x14ac:dyDescent="0.2">
      <c r="D2787" s="1"/>
      <c r="E2787" s="1"/>
      <c r="H2787" s="1"/>
      <c r="I2787" s="1"/>
      <c r="M2787" s="1"/>
    </row>
    <row r="2788" spans="4:13" x14ac:dyDescent="0.2">
      <c r="D2788" s="1"/>
      <c r="E2788" s="1"/>
      <c r="H2788" s="1"/>
      <c r="I2788" s="1"/>
      <c r="M2788" s="1"/>
    </row>
    <row r="2789" spans="4:13" x14ac:dyDescent="0.2">
      <c r="D2789" s="1"/>
      <c r="E2789" s="1"/>
      <c r="H2789" s="1"/>
      <c r="I2789" s="1"/>
      <c r="M2789" s="1"/>
    </row>
    <row r="2790" spans="4:13" x14ac:dyDescent="0.2">
      <c r="D2790" s="1"/>
      <c r="E2790" s="1"/>
      <c r="H2790" s="1"/>
      <c r="I2790" s="1"/>
      <c r="M2790" s="1"/>
    </row>
    <row r="2791" spans="4:13" x14ac:dyDescent="0.2">
      <c r="D2791" s="1"/>
      <c r="E2791" s="1"/>
      <c r="H2791" s="1"/>
      <c r="I2791" s="1"/>
      <c r="M2791" s="1"/>
    </row>
    <row r="2792" spans="4:13" x14ac:dyDescent="0.2">
      <c r="D2792" s="1"/>
      <c r="E2792" s="1"/>
      <c r="H2792" s="1"/>
      <c r="I2792" s="1"/>
      <c r="M2792" s="1"/>
    </row>
    <row r="2793" spans="4:13" x14ac:dyDescent="0.2">
      <c r="D2793" s="1"/>
      <c r="E2793" s="1"/>
      <c r="H2793" s="1"/>
      <c r="I2793" s="1"/>
      <c r="M2793" s="1"/>
    </row>
    <row r="2794" spans="4:13" x14ac:dyDescent="0.2">
      <c r="D2794" s="1"/>
      <c r="E2794" s="1"/>
      <c r="H2794" s="1"/>
      <c r="I2794" s="1"/>
      <c r="M2794" s="1"/>
    </row>
    <row r="2795" spans="4:13" x14ac:dyDescent="0.2">
      <c r="D2795" s="1"/>
      <c r="E2795" s="1"/>
      <c r="H2795" s="1"/>
      <c r="I2795" s="1"/>
      <c r="M2795" s="1"/>
    </row>
    <row r="2796" spans="4:13" x14ac:dyDescent="0.2">
      <c r="D2796" s="1"/>
      <c r="E2796" s="1"/>
      <c r="H2796" s="1"/>
      <c r="I2796" s="1"/>
      <c r="M2796" s="1"/>
    </row>
    <row r="2797" spans="4:13" x14ac:dyDescent="0.2">
      <c r="D2797" s="1"/>
      <c r="E2797" s="1"/>
      <c r="H2797" s="1"/>
      <c r="I2797" s="1"/>
      <c r="M2797" s="1"/>
    </row>
    <row r="2798" spans="4:13" x14ac:dyDescent="0.2">
      <c r="D2798" s="1"/>
      <c r="E2798" s="1"/>
      <c r="H2798" s="1"/>
      <c r="I2798" s="1"/>
      <c r="M2798" s="1"/>
    </row>
    <row r="2799" spans="4:13" x14ac:dyDescent="0.2">
      <c r="D2799" s="1"/>
      <c r="E2799" s="1"/>
      <c r="H2799" s="1"/>
      <c r="I2799" s="1"/>
      <c r="M2799" s="1"/>
    </row>
    <row r="2800" spans="4:13" x14ac:dyDescent="0.2">
      <c r="D2800" s="1"/>
      <c r="E2800" s="1"/>
      <c r="H2800" s="1"/>
      <c r="I2800" s="1"/>
      <c r="M2800" s="1"/>
    </row>
    <row r="2801" spans="4:13" x14ac:dyDescent="0.2">
      <c r="D2801" s="1"/>
      <c r="E2801" s="1"/>
      <c r="H2801" s="1"/>
      <c r="I2801" s="1"/>
      <c r="M2801" s="1"/>
    </row>
    <row r="2802" spans="4:13" x14ac:dyDescent="0.2">
      <c r="D2802" s="1"/>
      <c r="E2802" s="1"/>
      <c r="H2802" s="1"/>
      <c r="I2802" s="1"/>
      <c r="M2802" s="1"/>
    </row>
    <row r="2803" spans="4:13" x14ac:dyDescent="0.2">
      <c r="D2803" s="1"/>
      <c r="E2803" s="1"/>
      <c r="H2803" s="1"/>
      <c r="I2803" s="1"/>
      <c r="M2803" s="1"/>
    </row>
    <row r="2804" spans="4:13" x14ac:dyDescent="0.2">
      <c r="D2804" s="1"/>
      <c r="E2804" s="1"/>
      <c r="H2804" s="1"/>
      <c r="I2804" s="1"/>
      <c r="M2804" s="1"/>
    </row>
    <row r="2805" spans="4:13" x14ac:dyDescent="0.2">
      <c r="D2805" s="1"/>
      <c r="E2805" s="1"/>
      <c r="H2805" s="1"/>
      <c r="I2805" s="1"/>
      <c r="M2805" s="1"/>
    </row>
    <row r="2806" spans="4:13" x14ac:dyDescent="0.2">
      <c r="D2806" s="1"/>
      <c r="E2806" s="1"/>
      <c r="H2806" s="1"/>
      <c r="I2806" s="1"/>
      <c r="M2806" s="1"/>
    </row>
    <row r="2807" spans="4:13" x14ac:dyDescent="0.2">
      <c r="D2807" s="1"/>
      <c r="E2807" s="1"/>
      <c r="H2807" s="1"/>
      <c r="I2807" s="1"/>
      <c r="M2807" s="1"/>
    </row>
    <row r="2808" spans="4:13" x14ac:dyDescent="0.2">
      <c r="D2808" s="1"/>
      <c r="E2808" s="1"/>
      <c r="H2808" s="1"/>
      <c r="I2808" s="1"/>
      <c r="M2808" s="1"/>
    </row>
    <row r="2809" spans="4:13" x14ac:dyDescent="0.2">
      <c r="D2809" s="1"/>
      <c r="E2809" s="1"/>
      <c r="H2809" s="1"/>
      <c r="I2809" s="1"/>
      <c r="M2809" s="1"/>
    </row>
    <row r="2810" spans="4:13" x14ac:dyDescent="0.2">
      <c r="D2810" s="1"/>
      <c r="E2810" s="1"/>
      <c r="H2810" s="1"/>
      <c r="I2810" s="1"/>
      <c r="M2810" s="1"/>
    </row>
    <row r="2811" spans="4:13" x14ac:dyDescent="0.2">
      <c r="D2811" s="1"/>
      <c r="E2811" s="1"/>
      <c r="H2811" s="1"/>
      <c r="I2811" s="1"/>
      <c r="M2811" s="1"/>
    </row>
    <row r="2812" spans="4:13" x14ac:dyDescent="0.2">
      <c r="D2812" s="1"/>
      <c r="E2812" s="1"/>
      <c r="H2812" s="1"/>
      <c r="I2812" s="1"/>
      <c r="M2812" s="1"/>
    </row>
    <row r="2813" spans="4:13" x14ac:dyDescent="0.2">
      <c r="D2813" s="1"/>
      <c r="E2813" s="1"/>
      <c r="H2813" s="1"/>
      <c r="I2813" s="1"/>
      <c r="M2813" s="1"/>
    </row>
    <row r="2814" spans="4:13" x14ac:dyDescent="0.2">
      <c r="D2814" s="1"/>
      <c r="E2814" s="1"/>
      <c r="H2814" s="1"/>
      <c r="I2814" s="1"/>
      <c r="M2814" s="1"/>
    </row>
    <row r="2815" spans="4:13" x14ac:dyDescent="0.2">
      <c r="D2815" s="1"/>
      <c r="E2815" s="1"/>
      <c r="H2815" s="1"/>
      <c r="I2815" s="1"/>
      <c r="M2815" s="1"/>
    </row>
    <row r="2816" spans="4:13" x14ac:dyDescent="0.2">
      <c r="D2816" s="1"/>
      <c r="E2816" s="1"/>
      <c r="H2816" s="1"/>
      <c r="I2816" s="1"/>
      <c r="M2816" s="1"/>
    </row>
    <row r="2817" spans="4:13" x14ac:dyDescent="0.2">
      <c r="D2817" s="1"/>
      <c r="E2817" s="1"/>
      <c r="H2817" s="1"/>
      <c r="I2817" s="1"/>
      <c r="M2817" s="1"/>
    </row>
    <row r="2818" spans="4:13" x14ac:dyDescent="0.2">
      <c r="D2818" s="1"/>
      <c r="E2818" s="1"/>
      <c r="H2818" s="1"/>
      <c r="I2818" s="1"/>
      <c r="M2818" s="1"/>
    </row>
    <row r="2819" spans="4:13" x14ac:dyDescent="0.2">
      <c r="D2819" s="1"/>
      <c r="E2819" s="1"/>
      <c r="H2819" s="1"/>
      <c r="I2819" s="1"/>
      <c r="M2819" s="1"/>
    </row>
    <row r="2820" spans="4:13" x14ac:dyDescent="0.2">
      <c r="D2820" s="1"/>
      <c r="E2820" s="1"/>
      <c r="H2820" s="1"/>
      <c r="I2820" s="1"/>
      <c r="M2820" s="1"/>
    </row>
    <row r="2821" spans="4:13" x14ac:dyDescent="0.2">
      <c r="D2821" s="1"/>
      <c r="E2821" s="1"/>
      <c r="H2821" s="1"/>
      <c r="I2821" s="1"/>
      <c r="M2821" s="1"/>
    </row>
    <row r="2822" spans="4:13" x14ac:dyDescent="0.2">
      <c r="D2822" s="1"/>
      <c r="E2822" s="1"/>
      <c r="H2822" s="1"/>
      <c r="I2822" s="1"/>
      <c r="M2822" s="1"/>
    </row>
    <row r="2823" spans="4:13" x14ac:dyDescent="0.2">
      <c r="D2823" s="1"/>
      <c r="E2823" s="1"/>
      <c r="H2823" s="1"/>
      <c r="I2823" s="1"/>
      <c r="M2823" s="1"/>
    </row>
    <row r="2824" spans="4:13" x14ac:dyDescent="0.2">
      <c r="D2824" s="1"/>
      <c r="E2824" s="1"/>
      <c r="H2824" s="1"/>
      <c r="I2824" s="1"/>
      <c r="M2824" s="1"/>
    </row>
    <row r="2825" spans="4:13" x14ac:dyDescent="0.2">
      <c r="D2825" s="1"/>
      <c r="E2825" s="1"/>
      <c r="H2825" s="1"/>
      <c r="I2825" s="1"/>
      <c r="M2825" s="1"/>
    </row>
    <row r="2826" spans="4:13" x14ac:dyDescent="0.2">
      <c r="D2826" s="1"/>
      <c r="E2826" s="1"/>
      <c r="H2826" s="1"/>
      <c r="I2826" s="1"/>
      <c r="M2826" s="1"/>
    </row>
    <row r="2827" spans="4:13" x14ac:dyDescent="0.2">
      <c r="D2827" s="1"/>
      <c r="E2827" s="1"/>
      <c r="H2827" s="1"/>
      <c r="I2827" s="1"/>
      <c r="M2827" s="1"/>
    </row>
    <row r="2828" spans="4:13" x14ac:dyDescent="0.2">
      <c r="D2828" s="1"/>
      <c r="E2828" s="1"/>
      <c r="H2828" s="1"/>
      <c r="I2828" s="1"/>
      <c r="M2828" s="1"/>
    </row>
    <row r="2829" spans="4:13" x14ac:dyDescent="0.2">
      <c r="D2829" s="1"/>
      <c r="E2829" s="1"/>
      <c r="H2829" s="1"/>
      <c r="I2829" s="1"/>
      <c r="M2829" s="1"/>
    </row>
    <row r="2830" spans="4:13" x14ac:dyDescent="0.2">
      <c r="D2830" s="1"/>
      <c r="E2830" s="1"/>
      <c r="H2830" s="1"/>
      <c r="I2830" s="1"/>
      <c r="M2830" s="1"/>
    </row>
    <row r="2831" spans="4:13" x14ac:dyDescent="0.2">
      <c r="D2831" s="1"/>
      <c r="E2831" s="1"/>
      <c r="H2831" s="1"/>
      <c r="I2831" s="1"/>
      <c r="M2831" s="1"/>
    </row>
    <row r="2832" spans="4:13" x14ac:dyDescent="0.2">
      <c r="D2832" s="1"/>
      <c r="E2832" s="1"/>
      <c r="H2832" s="1"/>
      <c r="I2832" s="1"/>
      <c r="M2832" s="1"/>
    </row>
    <row r="2833" spans="4:13" x14ac:dyDescent="0.2">
      <c r="D2833" s="1"/>
      <c r="E2833" s="1"/>
      <c r="H2833" s="1"/>
      <c r="I2833" s="1"/>
      <c r="M2833" s="1"/>
    </row>
    <row r="2834" spans="4:13" x14ac:dyDescent="0.2">
      <c r="D2834" s="1"/>
      <c r="E2834" s="1"/>
      <c r="H2834" s="1"/>
      <c r="I2834" s="1"/>
      <c r="M2834" s="1"/>
    </row>
    <row r="2835" spans="4:13" x14ac:dyDescent="0.2">
      <c r="D2835" s="1"/>
      <c r="E2835" s="1"/>
      <c r="H2835" s="1"/>
      <c r="I2835" s="1"/>
      <c r="M2835" s="1"/>
    </row>
    <row r="2836" spans="4:13" x14ac:dyDescent="0.2">
      <c r="D2836" s="1"/>
      <c r="E2836" s="1"/>
      <c r="H2836" s="1"/>
      <c r="I2836" s="1"/>
      <c r="M2836" s="1"/>
    </row>
    <row r="2837" spans="4:13" x14ac:dyDescent="0.2">
      <c r="D2837" s="1"/>
      <c r="E2837" s="1"/>
      <c r="H2837" s="1"/>
      <c r="I2837" s="1"/>
      <c r="M2837" s="1"/>
    </row>
    <row r="2838" spans="4:13" x14ac:dyDescent="0.2">
      <c r="D2838" s="1"/>
      <c r="E2838" s="1"/>
      <c r="H2838" s="1"/>
      <c r="I2838" s="1"/>
      <c r="M2838" s="1"/>
    </row>
    <row r="2839" spans="4:13" x14ac:dyDescent="0.2">
      <c r="D2839" s="1"/>
      <c r="E2839" s="1"/>
      <c r="H2839" s="1"/>
      <c r="I2839" s="1"/>
      <c r="M2839" s="1"/>
    </row>
    <row r="2840" spans="4:13" x14ac:dyDescent="0.2">
      <c r="D2840" s="1"/>
      <c r="E2840" s="1"/>
      <c r="H2840" s="1"/>
      <c r="I2840" s="1"/>
      <c r="M2840" s="1"/>
    </row>
    <row r="2841" spans="4:13" x14ac:dyDescent="0.2">
      <c r="D2841" s="1"/>
      <c r="E2841" s="1"/>
      <c r="H2841" s="1"/>
      <c r="I2841" s="1"/>
      <c r="M2841" s="1"/>
    </row>
    <row r="2842" spans="4:13" x14ac:dyDescent="0.2">
      <c r="D2842" s="1"/>
      <c r="E2842" s="1"/>
      <c r="H2842" s="1"/>
      <c r="I2842" s="1"/>
      <c r="M2842" s="1"/>
    </row>
    <row r="2843" spans="4:13" x14ac:dyDescent="0.2">
      <c r="D2843" s="1"/>
      <c r="E2843" s="1"/>
      <c r="H2843" s="1"/>
      <c r="I2843" s="1"/>
      <c r="M2843" s="1"/>
    </row>
    <row r="2844" spans="4:13" x14ac:dyDescent="0.2">
      <c r="D2844" s="1"/>
      <c r="E2844" s="1"/>
      <c r="H2844" s="1"/>
      <c r="I2844" s="1"/>
      <c r="M2844" s="1"/>
    </row>
    <row r="2845" spans="4:13" x14ac:dyDescent="0.2">
      <c r="D2845" s="1"/>
      <c r="E2845" s="1"/>
      <c r="H2845" s="1"/>
      <c r="I2845" s="1"/>
      <c r="M2845" s="1"/>
    </row>
    <row r="2846" spans="4:13" x14ac:dyDescent="0.2">
      <c r="D2846" s="1"/>
      <c r="E2846" s="1"/>
      <c r="H2846" s="1"/>
      <c r="I2846" s="1"/>
      <c r="M2846" s="1"/>
    </row>
    <row r="2847" spans="4:13" x14ac:dyDescent="0.2">
      <c r="D2847" s="1"/>
      <c r="E2847" s="1"/>
      <c r="H2847" s="1"/>
      <c r="I2847" s="1"/>
      <c r="M2847" s="1"/>
    </row>
    <row r="2848" spans="4:13" x14ac:dyDescent="0.2">
      <c r="D2848" s="1"/>
      <c r="E2848" s="1"/>
      <c r="H2848" s="1"/>
      <c r="I2848" s="1"/>
      <c r="M2848" s="1"/>
    </row>
    <row r="2849" spans="4:13" x14ac:dyDescent="0.2">
      <c r="D2849" s="1"/>
      <c r="E2849" s="1"/>
      <c r="H2849" s="1"/>
      <c r="I2849" s="1"/>
      <c r="M2849" s="1"/>
    </row>
    <row r="2850" spans="4:13" x14ac:dyDescent="0.2">
      <c r="D2850" s="1"/>
      <c r="E2850" s="1"/>
      <c r="H2850" s="1"/>
      <c r="I2850" s="1"/>
      <c r="M2850" s="1"/>
    </row>
    <row r="2851" spans="4:13" x14ac:dyDescent="0.2">
      <c r="D2851" s="1"/>
      <c r="E2851" s="1"/>
      <c r="H2851" s="1"/>
      <c r="I2851" s="1"/>
      <c r="M2851" s="1"/>
    </row>
    <row r="2852" spans="4:13" x14ac:dyDescent="0.2">
      <c r="D2852" s="1"/>
      <c r="E2852" s="1"/>
      <c r="H2852" s="1"/>
      <c r="I2852" s="1"/>
      <c r="M2852" s="1"/>
    </row>
    <row r="2853" spans="4:13" x14ac:dyDescent="0.2">
      <c r="D2853" s="1"/>
      <c r="E2853" s="1"/>
      <c r="H2853" s="1"/>
      <c r="I2853" s="1"/>
      <c r="M2853" s="1"/>
    </row>
    <row r="2854" spans="4:13" x14ac:dyDescent="0.2">
      <c r="D2854" s="1"/>
      <c r="E2854" s="1"/>
      <c r="H2854" s="1"/>
      <c r="I2854" s="1"/>
      <c r="M2854" s="1"/>
    </row>
    <row r="2855" spans="4:13" x14ac:dyDescent="0.2">
      <c r="D2855" s="1"/>
      <c r="E2855" s="1"/>
      <c r="H2855" s="1"/>
      <c r="I2855" s="1"/>
      <c r="M2855" s="1"/>
    </row>
    <row r="2856" spans="4:13" x14ac:dyDescent="0.2">
      <c r="D2856" s="1"/>
      <c r="E2856" s="1"/>
      <c r="H2856" s="1"/>
      <c r="I2856" s="1"/>
      <c r="M2856" s="1"/>
    </row>
    <row r="2857" spans="4:13" x14ac:dyDescent="0.2">
      <c r="D2857" s="1"/>
      <c r="E2857" s="1"/>
      <c r="H2857" s="1"/>
      <c r="I2857" s="1"/>
      <c r="M2857" s="1"/>
    </row>
    <row r="2858" spans="4:13" x14ac:dyDescent="0.2">
      <c r="D2858" s="1"/>
      <c r="E2858" s="1"/>
      <c r="H2858" s="1"/>
      <c r="I2858" s="1"/>
      <c r="M2858" s="1"/>
    </row>
    <row r="2859" spans="4:13" x14ac:dyDescent="0.2">
      <c r="D2859" s="1"/>
      <c r="E2859" s="1"/>
      <c r="H2859" s="1"/>
      <c r="I2859" s="1"/>
      <c r="M2859" s="1"/>
    </row>
    <row r="2860" spans="4:13" x14ac:dyDescent="0.2">
      <c r="D2860" s="1"/>
      <c r="E2860" s="1"/>
      <c r="H2860" s="1"/>
      <c r="I2860" s="1"/>
      <c r="M2860" s="1"/>
    </row>
    <row r="2861" spans="4:13" x14ac:dyDescent="0.2">
      <c r="D2861" s="1"/>
      <c r="E2861" s="1"/>
      <c r="H2861" s="1"/>
      <c r="I2861" s="1"/>
      <c r="M2861" s="1"/>
    </row>
    <row r="2862" spans="4:13" x14ac:dyDescent="0.2">
      <c r="D2862" s="1"/>
      <c r="E2862" s="1"/>
      <c r="H2862" s="1"/>
      <c r="I2862" s="1"/>
      <c r="M2862" s="1"/>
    </row>
    <row r="2863" spans="4:13" x14ac:dyDescent="0.2">
      <c r="D2863" s="1"/>
      <c r="E2863" s="1"/>
      <c r="H2863" s="1"/>
      <c r="I2863" s="1"/>
      <c r="M2863" s="1"/>
    </row>
    <row r="2864" spans="4:13" x14ac:dyDescent="0.2">
      <c r="D2864" s="1"/>
      <c r="E2864" s="1"/>
      <c r="H2864" s="1"/>
      <c r="I2864" s="1"/>
      <c r="M2864" s="1"/>
    </row>
    <row r="2865" spans="4:13" x14ac:dyDescent="0.2">
      <c r="D2865" s="1"/>
      <c r="E2865" s="1"/>
      <c r="H2865" s="1"/>
      <c r="I2865" s="1"/>
      <c r="M2865" s="1"/>
    </row>
    <row r="2866" spans="4:13" x14ac:dyDescent="0.2">
      <c r="D2866" s="1"/>
      <c r="E2866" s="1"/>
      <c r="H2866" s="1"/>
      <c r="I2866" s="1"/>
      <c r="M2866" s="1"/>
    </row>
    <row r="2867" spans="4:13" x14ac:dyDescent="0.2">
      <c r="D2867" s="1"/>
      <c r="E2867" s="1"/>
      <c r="H2867" s="1"/>
      <c r="I2867" s="1"/>
      <c r="M2867" s="1"/>
    </row>
    <row r="2868" spans="4:13" x14ac:dyDescent="0.2">
      <c r="D2868" s="1"/>
      <c r="E2868" s="1"/>
      <c r="H2868" s="1"/>
      <c r="I2868" s="1"/>
      <c r="M2868" s="1"/>
    </row>
    <row r="2869" spans="4:13" x14ac:dyDescent="0.2">
      <c r="D2869" s="1"/>
      <c r="E2869" s="1"/>
      <c r="H2869" s="1"/>
      <c r="I2869" s="1"/>
      <c r="M2869" s="1"/>
    </row>
    <row r="2870" spans="4:13" x14ac:dyDescent="0.2">
      <c r="D2870" s="1"/>
      <c r="E2870" s="1"/>
      <c r="H2870" s="1"/>
      <c r="I2870" s="1"/>
      <c r="M2870" s="1"/>
    </row>
    <row r="2871" spans="4:13" x14ac:dyDescent="0.2">
      <c r="D2871" s="1"/>
      <c r="E2871" s="1"/>
      <c r="H2871" s="1"/>
      <c r="I2871" s="1"/>
      <c r="M2871" s="1"/>
    </row>
    <row r="2872" spans="4:13" x14ac:dyDescent="0.2">
      <c r="D2872" s="1"/>
      <c r="E2872" s="1"/>
      <c r="H2872" s="1"/>
      <c r="I2872" s="1"/>
      <c r="M2872" s="1"/>
    </row>
    <row r="2873" spans="4:13" x14ac:dyDescent="0.2">
      <c r="D2873" s="1"/>
      <c r="E2873" s="1"/>
      <c r="H2873" s="1"/>
      <c r="I2873" s="1"/>
      <c r="M2873" s="1"/>
    </row>
    <row r="2874" spans="4:13" x14ac:dyDescent="0.2">
      <c r="D2874" s="1"/>
      <c r="E2874" s="1"/>
      <c r="H2874" s="1"/>
      <c r="I2874" s="1"/>
      <c r="M2874" s="1"/>
    </row>
    <row r="2875" spans="4:13" x14ac:dyDescent="0.2">
      <c r="D2875" s="1"/>
      <c r="E2875" s="1"/>
      <c r="H2875" s="1"/>
      <c r="I2875" s="1"/>
      <c r="M2875" s="1"/>
    </row>
    <row r="2876" spans="4:13" x14ac:dyDescent="0.2">
      <c r="D2876" s="1"/>
      <c r="E2876" s="1"/>
      <c r="H2876" s="1"/>
      <c r="I2876" s="1"/>
      <c r="M2876" s="1"/>
    </row>
    <row r="2877" spans="4:13" x14ac:dyDescent="0.2">
      <c r="D2877" s="1"/>
      <c r="E2877" s="1"/>
      <c r="H2877" s="1"/>
      <c r="I2877" s="1"/>
      <c r="M2877" s="1"/>
    </row>
    <row r="2878" spans="4:13" x14ac:dyDescent="0.2">
      <c r="D2878" s="1"/>
      <c r="E2878" s="1"/>
      <c r="H2878" s="1"/>
      <c r="I2878" s="1"/>
      <c r="M2878" s="1"/>
    </row>
    <row r="2879" spans="4:13" x14ac:dyDescent="0.2">
      <c r="D2879" s="1"/>
      <c r="E2879" s="1"/>
      <c r="H2879" s="1"/>
      <c r="I2879" s="1"/>
      <c r="M2879" s="1"/>
    </row>
    <row r="2880" spans="4:13" x14ac:dyDescent="0.2">
      <c r="D2880" s="1"/>
      <c r="E2880" s="1"/>
      <c r="H2880" s="1"/>
      <c r="I2880" s="1"/>
      <c r="M2880" s="1"/>
    </row>
    <row r="2881" spans="4:13" x14ac:dyDescent="0.2">
      <c r="D2881" s="1"/>
      <c r="E2881" s="1"/>
      <c r="H2881" s="1"/>
      <c r="I2881" s="1"/>
      <c r="M2881" s="1"/>
    </row>
    <row r="2882" spans="4:13" x14ac:dyDescent="0.2">
      <c r="D2882" s="1"/>
      <c r="E2882" s="1"/>
      <c r="H2882" s="1"/>
      <c r="I2882" s="1"/>
      <c r="M2882" s="1"/>
    </row>
    <row r="2883" spans="4:13" x14ac:dyDescent="0.2">
      <c r="D2883" s="1"/>
      <c r="E2883" s="1"/>
      <c r="H2883" s="1"/>
      <c r="I2883" s="1"/>
      <c r="M2883" s="1"/>
    </row>
    <row r="2884" spans="4:13" x14ac:dyDescent="0.2">
      <c r="D2884" s="1"/>
      <c r="E2884" s="1"/>
      <c r="H2884" s="1"/>
      <c r="I2884" s="1"/>
      <c r="M2884" s="1"/>
    </row>
    <row r="2885" spans="4:13" x14ac:dyDescent="0.2">
      <c r="D2885" s="1"/>
      <c r="E2885" s="1"/>
      <c r="H2885" s="1"/>
      <c r="I2885" s="1"/>
      <c r="M2885" s="1"/>
    </row>
    <row r="2886" spans="4:13" x14ac:dyDescent="0.2">
      <c r="D2886" s="1"/>
      <c r="E2886" s="1"/>
      <c r="H2886" s="1"/>
      <c r="I2886" s="1"/>
      <c r="M2886" s="1"/>
    </row>
    <row r="2887" spans="4:13" x14ac:dyDescent="0.2">
      <c r="D2887" s="1"/>
      <c r="E2887" s="1"/>
      <c r="H2887" s="1"/>
      <c r="I2887" s="1"/>
      <c r="M2887" s="1"/>
    </row>
    <row r="2888" spans="4:13" x14ac:dyDescent="0.2">
      <c r="D2888" s="1"/>
      <c r="E2888" s="1"/>
      <c r="H2888" s="1"/>
      <c r="I2888" s="1"/>
      <c r="M2888" s="1"/>
    </row>
    <row r="2889" spans="4:13" x14ac:dyDescent="0.2">
      <c r="D2889" s="1"/>
      <c r="E2889" s="1"/>
      <c r="H2889" s="1"/>
      <c r="I2889" s="1"/>
      <c r="M2889" s="1"/>
    </row>
    <row r="2890" spans="4:13" x14ac:dyDescent="0.2">
      <c r="D2890" s="1"/>
      <c r="E2890" s="1"/>
      <c r="H2890" s="1"/>
      <c r="I2890" s="1"/>
      <c r="M2890" s="1"/>
    </row>
    <row r="2891" spans="4:13" x14ac:dyDescent="0.2">
      <c r="D2891" s="1"/>
      <c r="E2891" s="1"/>
      <c r="H2891" s="1"/>
      <c r="I2891" s="1"/>
      <c r="M2891" s="1"/>
    </row>
    <row r="2892" spans="4:13" x14ac:dyDescent="0.2">
      <c r="D2892" s="1"/>
      <c r="E2892" s="1"/>
      <c r="H2892" s="1"/>
      <c r="I2892" s="1"/>
      <c r="M2892" s="1"/>
    </row>
    <row r="2893" spans="4:13" x14ac:dyDescent="0.2">
      <c r="D2893" s="1"/>
      <c r="E2893" s="1"/>
      <c r="H2893" s="1"/>
      <c r="I2893" s="1"/>
      <c r="M2893" s="1"/>
    </row>
    <row r="2894" spans="4:13" x14ac:dyDescent="0.2">
      <c r="D2894" s="1"/>
      <c r="E2894" s="1"/>
      <c r="H2894" s="1"/>
      <c r="I2894" s="1"/>
      <c r="M2894" s="1"/>
    </row>
    <row r="2895" spans="4:13" x14ac:dyDescent="0.2">
      <c r="D2895" s="1"/>
      <c r="E2895" s="1"/>
      <c r="H2895" s="1"/>
      <c r="I2895" s="1"/>
      <c r="M2895" s="1"/>
    </row>
    <row r="2896" spans="4:13" x14ac:dyDescent="0.2">
      <c r="D2896" s="1"/>
      <c r="E2896" s="1"/>
      <c r="H2896" s="1"/>
      <c r="I2896" s="1"/>
      <c r="M2896" s="1"/>
    </row>
    <row r="2897" spans="4:13" x14ac:dyDescent="0.2">
      <c r="D2897" s="1"/>
      <c r="E2897" s="1"/>
      <c r="H2897" s="1"/>
      <c r="I2897" s="1"/>
      <c r="M2897" s="1"/>
    </row>
    <row r="2898" spans="4:13" x14ac:dyDescent="0.2">
      <c r="D2898" s="1"/>
      <c r="E2898" s="1"/>
      <c r="H2898" s="1"/>
      <c r="I2898" s="1"/>
      <c r="M2898" s="1"/>
    </row>
    <row r="2899" spans="4:13" x14ac:dyDescent="0.2">
      <c r="D2899" s="1"/>
      <c r="E2899" s="1"/>
      <c r="H2899" s="1"/>
      <c r="I2899" s="1"/>
      <c r="M2899" s="1"/>
    </row>
    <row r="2900" spans="4:13" x14ac:dyDescent="0.2">
      <c r="D2900" s="1"/>
      <c r="E2900" s="1"/>
      <c r="H2900" s="1"/>
      <c r="I2900" s="1"/>
      <c r="M2900" s="1"/>
    </row>
    <row r="2901" spans="4:13" x14ac:dyDescent="0.2">
      <c r="D2901" s="1"/>
      <c r="E2901" s="1"/>
      <c r="H2901" s="1"/>
      <c r="I2901" s="1"/>
      <c r="M2901" s="1"/>
    </row>
    <row r="2902" spans="4:13" x14ac:dyDescent="0.2">
      <c r="D2902" s="1"/>
      <c r="E2902" s="1"/>
      <c r="H2902" s="1"/>
      <c r="I2902" s="1"/>
      <c r="M2902" s="1"/>
    </row>
    <row r="2903" spans="4:13" x14ac:dyDescent="0.2">
      <c r="D2903" s="1"/>
      <c r="E2903" s="1"/>
      <c r="H2903" s="1"/>
      <c r="I2903" s="1"/>
      <c r="M2903" s="1"/>
    </row>
    <row r="2904" spans="4:13" x14ac:dyDescent="0.2">
      <c r="D2904" s="1"/>
      <c r="E2904" s="1"/>
      <c r="H2904" s="1"/>
      <c r="I2904" s="1"/>
      <c r="M2904" s="1"/>
    </row>
    <row r="2905" spans="4:13" x14ac:dyDescent="0.2">
      <c r="D2905" s="1"/>
      <c r="E2905" s="1"/>
      <c r="H2905" s="1"/>
      <c r="I2905" s="1"/>
      <c r="M2905" s="1"/>
    </row>
    <row r="2906" spans="4:13" x14ac:dyDescent="0.2">
      <c r="D2906" s="1"/>
      <c r="E2906" s="1"/>
      <c r="H2906" s="1"/>
      <c r="I2906" s="1"/>
      <c r="M2906" s="1"/>
    </row>
    <row r="2907" spans="4:13" x14ac:dyDescent="0.2">
      <c r="D2907" s="1"/>
      <c r="E2907" s="1"/>
      <c r="H2907" s="1"/>
      <c r="I2907" s="1"/>
      <c r="M2907" s="1"/>
    </row>
    <row r="2908" spans="4:13" x14ac:dyDescent="0.2">
      <c r="D2908" s="1"/>
      <c r="E2908" s="1"/>
      <c r="H2908" s="1"/>
      <c r="I2908" s="1"/>
      <c r="M2908" s="1"/>
    </row>
    <row r="2909" spans="4:13" x14ac:dyDescent="0.2">
      <c r="D2909" s="1"/>
      <c r="E2909" s="1"/>
      <c r="H2909" s="1"/>
      <c r="I2909" s="1"/>
      <c r="M2909" s="1"/>
    </row>
    <row r="2910" spans="4:13" x14ac:dyDescent="0.2">
      <c r="D2910" s="1"/>
      <c r="E2910" s="1"/>
      <c r="H2910" s="1"/>
      <c r="I2910" s="1"/>
      <c r="M2910" s="1"/>
    </row>
    <row r="2911" spans="4:13" x14ac:dyDescent="0.2">
      <c r="D2911" s="1"/>
      <c r="E2911" s="1"/>
      <c r="H2911" s="1"/>
      <c r="I2911" s="1"/>
      <c r="M2911" s="1"/>
    </row>
    <row r="2912" spans="4:13" x14ac:dyDescent="0.2">
      <c r="D2912" s="1"/>
      <c r="E2912" s="1"/>
      <c r="H2912" s="1"/>
      <c r="I2912" s="1"/>
      <c r="M2912" s="1"/>
    </row>
    <row r="2913" spans="4:13" x14ac:dyDescent="0.2">
      <c r="D2913" s="1"/>
      <c r="E2913" s="1"/>
      <c r="H2913" s="1"/>
      <c r="I2913" s="1"/>
      <c r="M2913" s="1"/>
    </row>
    <row r="2914" spans="4:13" x14ac:dyDescent="0.2">
      <c r="D2914" s="1"/>
      <c r="E2914" s="1"/>
      <c r="H2914" s="1"/>
      <c r="I2914" s="1"/>
      <c r="M2914" s="1"/>
    </row>
    <row r="2915" spans="4:13" x14ac:dyDescent="0.2">
      <c r="D2915" s="1"/>
      <c r="E2915" s="1"/>
      <c r="H2915" s="1"/>
      <c r="I2915" s="1"/>
      <c r="M2915" s="1"/>
    </row>
    <row r="2916" spans="4:13" x14ac:dyDescent="0.2">
      <c r="D2916" s="1"/>
      <c r="E2916" s="1"/>
      <c r="H2916" s="1"/>
      <c r="I2916" s="1"/>
      <c r="M2916" s="1"/>
    </row>
    <row r="2917" spans="4:13" x14ac:dyDescent="0.2">
      <c r="D2917" s="1"/>
      <c r="E2917" s="1"/>
      <c r="H2917" s="1"/>
      <c r="I2917" s="1"/>
      <c r="M2917" s="1"/>
    </row>
    <row r="2918" spans="4:13" x14ac:dyDescent="0.2">
      <c r="D2918" s="1"/>
      <c r="E2918" s="1"/>
      <c r="H2918" s="1"/>
      <c r="I2918" s="1"/>
      <c r="M2918" s="1"/>
    </row>
    <row r="2919" spans="4:13" x14ac:dyDescent="0.2">
      <c r="D2919" s="1"/>
      <c r="E2919" s="1"/>
      <c r="H2919" s="1"/>
      <c r="I2919" s="1"/>
      <c r="M2919" s="1"/>
    </row>
    <row r="2920" spans="4:13" x14ac:dyDescent="0.2">
      <c r="D2920" s="1"/>
      <c r="E2920" s="1"/>
      <c r="H2920" s="1"/>
      <c r="I2920" s="1"/>
      <c r="M2920" s="1"/>
    </row>
    <row r="2921" spans="4:13" x14ac:dyDescent="0.2">
      <c r="D2921" s="1"/>
      <c r="E2921" s="1"/>
      <c r="H2921" s="1"/>
      <c r="I2921" s="1"/>
      <c r="M2921" s="1"/>
    </row>
    <row r="2922" spans="4:13" x14ac:dyDescent="0.2">
      <c r="D2922" s="1"/>
      <c r="E2922" s="1"/>
      <c r="H2922" s="1"/>
      <c r="I2922" s="1"/>
      <c r="M2922" s="1"/>
    </row>
    <row r="2923" spans="4:13" x14ac:dyDescent="0.2">
      <c r="D2923" s="1"/>
      <c r="E2923" s="1"/>
      <c r="H2923" s="1"/>
      <c r="I2923" s="1"/>
      <c r="M2923" s="1"/>
    </row>
    <row r="2924" spans="4:13" x14ac:dyDescent="0.2">
      <c r="D2924" s="1"/>
      <c r="E2924" s="1"/>
      <c r="H2924" s="1"/>
      <c r="I2924" s="1"/>
      <c r="M2924" s="1"/>
    </row>
    <row r="2925" spans="4:13" x14ac:dyDescent="0.2">
      <c r="D2925" s="1"/>
      <c r="E2925" s="1"/>
      <c r="H2925" s="1"/>
      <c r="I2925" s="1"/>
      <c r="M2925" s="1"/>
    </row>
    <row r="2926" spans="4:13" x14ac:dyDescent="0.2">
      <c r="D2926" s="1"/>
      <c r="E2926" s="1"/>
      <c r="H2926" s="1"/>
      <c r="I2926" s="1"/>
      <c r="M2926" s="1"/>
    </row>
    <row r="2927" spans="4:13" x14ac:dyDescent="0.2">
      <c r="D2927" s="1"/>
      <c r="E2927" s="1"/>
      <c r="H2927" s="1"/>
      <c r="I2927" s="1"/>
      <c r="M2927" s="1"/>
    </row>
    <row r="2928" spans="4:13" x14ac:dyDescent="0.2">
      <c r="D2928" s="1"/>
      <c r="E2928" s="1"/>
      <c r="H2928" s="1"/>
      <c r="I2928" s="1"/>
      <c r="M2928" s="1"/>
    </row>
    <row r="2929" spans="4:13" x14ac:dyDescent="0.2">
      <c r="D2929" s="1"/>
      <c r="E2929" s="1"/>
      <c r="H2929" s="1"/>
      <c r="I2929" s="1"/>
      <c r="M2929" s="1"/>
    </row>
    <row r="2930" spans="4:13" x14ac:dyDescent="0.2">
      <c r="H2930" s="1"/>
      <c r="I2930" s="1"/>
      <c r="M2930" s="1"/>
    </row>
    <row r="2931" spans="4:13" x14ac:dyDescent="0.2">
      <c r="H2931" s="1"/>
      <c r="I2931" s="1"/>
      <c r="M2931" s="1"/>
    </row>
    <row r="2932" spans="4:13" x14ac:dyDescent="0.2">
      <c r="H2932" s="1"/>
      <c r="I2932" s="1"/>
      <c r="M2932" s="1"/>
    </row>
    <row r="2933" spans="4:13" x14ac:dyDescent="0.2">
      <c r="H2933" s="1"/>
      <c r="I2933" s="1"/>
      <c r="M2933" s="1"/>
    </row>
    <row r="2934" spans="4:13" x14ac:dyDescent="0.2">
      <c r="H2934" s="1"/>
      <c r="I2934" s="1"/>
      <c r="M2934" s="1"/>
    </row>
    <row r="2935" spans="4:13" x14ac:dyDescent="0.2">
      <c r="H2935" s="1"/>
      <c r="I2935" s="1"/>
      <c r="M2935" s="1"/>
    </row>
    <row r="2936" spans="4:13" x14ac:dyDescent="0.2">
      <c r="H2936" s="1"/>
      <c r="I2936" s="1"/>
      <c r="M2936" s="1"/>
    </row>
    <row r="2937" spans="4:13" x14ac:dyDescent="0.2">
      <c r="H2937" s="1"/>
      <c r="I2937" s="1"/>
      <c r="M2937" s="1"/>
    </row>
    <row r="2938" spans="4:13" x14ac:dyDescent="0.2">
      <c r="H2938" s="1"/>
      <c r="I2938" s="1"/>
      <c r="M2938" s="1"/>
    </row>
    <row r="2939" spans="4:13" x14ac:dyDescent="0.2">
      <c r="H2939" s="1"/>
      <c r="I2939" s="1"/>
      <c r="M2939" s="1"/>
    </row>
    <row r="2940" spans="4:13" x14ac:dyDescent="0.2">
      <c r="H2940" s="1"/>
      <c r="I2940" s="1"/>
      <c r="M2940" s="1"/>
    </row>
    <row r="2941" spans="4:13" x14ac:dyDescent="0.2">
      <c r="H2941" s="1"/>
      <c r="I2941" s="1"/>
      <c r="M2941" s="1"/>
    </row>
    <row r="2942" spans="4:13" x14ac:dyDescent="0.2">
      <c r="H2942" s="1"/>
      <c r="I2942" s="1"/>
      <c r="M2942" s="1"/>
    </row>
    <row r="2943" spans="4:13" x14ac:dyDescent="0.2">
      <c r="H2943" s="1"/>
      <c r="I2943" s="1"/>
      <c r="M2943" s="1"/>
    </row>
    <row r="2944" spans="4:13" x14ac:dyDescent="0.2">
      <c r="H2944" s="1"/>
      <c r="I2944" s="1"/>
      <c r="M2944" s="1"/>
    </row>
    <row r="2945" spans="8:13" x14ac:dyDescent="0.2">
      <c r="H2945" s="1"/>
      <c r="I2945" s="1"/>
      <c r="M2945" s="1"/>
    </row>
    <row r="2946" spans="8:13" x14ac:dyDescent="0.2">
      <c r="H2946" s="1"/>
      <c r="I2946" s="1"/>
      <c r="M2946" s="1"/>
    </row>
    <row r="2947" spans="8:13" x14ac:dyDescent="0.2">
      <c r="H2947" s="1"/>
      <c r="I2947" s="1"/>
      <c r="M2947" s="1"/>
    </row>
    <row r="2948" spans="8:13" x14ac:dyDescent="0.2">
      <c r="H2948" s="1"/>
      <c r="I2948" s="1"/>
      <c r="M2948" s="1"/>
    </row>
    <row r="2949" spans="8:13" x14ac:dyDescent="0.2">
      <c r="H2949" s="1"/>
      <c r="I2949" s="1"/>
      <c r="M2949" s="1"/>
    </row>
    <row r="2950" spans="8:13" x14ac:dyDescent="0.2">
      <c r="H2950" s="1"/>
      <c r="I2950" s="1"/>
      <c r="M2950" s="1"/>
    </row>
    <row r="2951" spans="8:13" x14ac:dyDescent="0.2">
      <c r="H2951" s="1"/>
      <c r="I2951" s="1"/>
      <c r="M2951" s="1"/>
    </row>
    <row r="2952" spans="8:13" x14ac:dyDescent="0.2">
      <c r="H2952" s="1"/>
      <c r="I2952" s="1"/>
      <c r="M2952" s="1"/>
    </row>
    <row r="2953" spans="8:13" x14ac:dyDescent="0.2">
      <c r="H2953" s="1"/>
      <c r="I2953" s="1"/>
      <c r="M2953" s="1"/>
    </row>
    <row r="2954" spans="8:13" x14ac:dyDescent="0.2">
      <c r="H2954" s="1"/>
      <c r="I2954" s="1"/>
      <c r="M2954" s="1"/>
    </row>
    <row r="2955" spans="8:13" x14ac:dyDescent="0.2">
      <c r="H2955" s="1"/>
      <c r="I2955" s="1"/>
      <c r="M2955" s="1"/>
    </row>
    <row r="2956" spans="8:13" x14ac:dyDescent="0.2">
      <c r="H2956" s="1"/>
      <c r="I2956" s="1"/>
      <c r="M2956" s="1"/>
    </row>
    <row r="2957" spans="8:13" x14ac:dyDescent="0.2">
      <c r="H2957" s="1"/>
      <c r="I2957" s="1"/>
      <c r="M2957" s="1"/>
    </row>
    <row r="2958" spans="8:13" x14ac:dyDescent="0.2">
      <c r="H2958" s="1"/>
      <c r="I2958" s="1"/>
      <c r="M2958" s="1"/>
    </row>
    <row r="2959" spans="8:13" x14ac:dyDescent="0.2">
      <c r="H2959" s="1"/>
      <c r="I2959" s="1"/>
      <c r="M2959" s="1"/>
    </row>
    <row r="2960" spans="8:13" x14ac:dyDescent="0.2">
      <c r="H2960" s="1"/>
      <c r="I2960" s="1"/>
      <c r="M2960" s="1"/>
    </row>
    <row r="2961" spans="8:13" x14ac:dyDescent="0.2">
      <c r="H2961" s="1"/>
      <c r="I2961" s="1"/>
      <c r="M2961" s="1"/>
    </row>
    <row r="2962" spans="8:13" x14ac:dyDescent="0.2">
      <c r="H2962" s="1"/>
      <c r="I2962" s="1"/>
      <c r="M2962" s="1"/>
    </row>
    <row r="2963" spans="8:13" x14ac:dyDescent="0.2">
      <c r="H2963" s="1"/>
      <c r="I2963" s="1"/>
      <c r="M2963" s="1"/>
    </row>
    <row r="2964" spans="8:13" x14ac:dyDescent="0.2">
      <c r="H2964" s="1"/>
      <c r="I2964" s="1"/>
      <c r="M2964" s="1"/>
    </row>
    <row r="2965" spans="8:13" x14ac:dyDescent="0.2">
      <c r="H2965" s="1"/>
      <c r="I2965" s="1"/>
      <c r="M2965" s="1"/>
    </row>
    <row r="2966" spans="8:13" x14ac:dyDescent="0.2">
      <c r="H2966" s="1"/>
      <c r="I2966" s="1"/>
      <c r="M2966" s="1"/>
    </row>
    <row r="2967" spans="8:13" x14ac:dyDescent="0.2">
      <c r="H2967" s="1"/>
      <c r="I2967" s="1"/>
      <c r="M2967" s="1"/>
    </row>
    <row r="2968" spans="8:13" x14ac:dyDescent="0.2">
      <c r="H2968" s="1"/>
      <c r="I2968" s="1"/>
      <c r="M2968" s="1"/>
    </row>
    <row r="2969" spans="8:13" x14ac:dyDescent="0.2">
      <c r="H2969" s="1"/>
      <c r="I2969" s="1"/>
      <c r="M2969" s="1"/>
    </row>
    <row r="2970" spans="8:13" x14ac:dyDescent="0.2">
      <c r="H2970" s="1"/>
      <c r="I2970" s="1"/>
      <c r="M2970" s="1"/>
    </row>
    <row r="2971" spans="8:13" x14ac:dyDescent="0.2">
      <c r="H2971" s="1"/>
      <c r="I2971" s="1"/>
      <c r="M2971" s="1"/>
    </row>
    <row r="2972" spans="8:13" x14ac:dyDescent="0.2">
      <c r="H2972" s="1"/>
      <c r="I2972" s="1"/>
      <c r="M2972" s="1"/>
    </row>
    <row r="2973" spans="8:13" x14ac:dyDescent="0.2">
      <c r="H2973" s="1"/>
      <c r="I2973" s="1"/>
      <c r="M2973" s="1"/>
    </row>
    <row r="2974" spans="8:13" x14ac:dyDescent="0.2">
      <c r="H2974" s="1"/>
      <c r="I2974" s="1"/>
      <c r="M2974" s="1"/>
    </row>
    <row r="2975" spans="8:13" x14ac:dyDescent="0.2">
      <c r="H2975" s="1"/>
      <c r="I2975" s="1"/>
      <c r="M2975" s="1"/>
    </row>
    <row r="2976" spans="8:13" x14ac:dyDescent="0.2">
      <c r="H2976" s="1"/>
      <c r="I2976" s="1"/>
      <c r="M2976" s="1"/>
    </row>
    <row r="2977" spans="4:13" x14ac:dyDescent="0.2">
      <c r="H2977" s="1"/>
      <c r="I2977" s="1"/>
      <c r="M2977" s="1"/>
    </row>
    <row r="2978" spans="4:13" x14ac:dyDescent="0.2">
      <c r="D2978" s="1"/>
      <c r="E2978" s="1"/>
      <c r="H2978" s="1"/>
      <c r="I2978" s="1"/>
      <c r="M2978" s="1"/>
    </row>
    <row r="2979" spans="4:13" x14ac:dyDescent="0.2">
      <c r="D2979" s="1"/>
      <c r="E2979" s="1"/>
      <c r="H2979" s="1"/>
      <c r="I2979" s="1"/>
      <c r="M2979" s="1"/>
    </row>
    <row r="2980" spans="4:13" x14ac:dyDescent="0.2">
      <c r="D2980" s="1"/>
      <c r="E2980" s="1"/>
      <c r="H2980" s="1"/>
      <c r="I2980" s="1"/>
      <c r="M2980" s="1"/>
    </row>
    <row r="2981" spans="4:13" x14ac:dyDescent="0.2">
      <c r="D2981" s="1"/>
      <c r="E2981" s="1"/>
      <c r="H2981" s="1"/>
      <c r="I2981" s="1"/>
      <c r="M2981" s="1"/>
    </row>
    <row r="2982" spans="4:13" x14ac:dyDescent="0.2">
      <c r="D2982" s="1"/>
      <c r="E2982" s="1"/>
      <c r="H2982" s="1"/>
      <c r="I2982" s="1"/>
      <c r="M2982" s="1"/>
    </row>
    <row r="2983" spans="4:13" x14ac:dyDescent="0.2">
      <c r="D2983" s="1"/>
      <c r="E2983" s="1"/>
      <c r="H2983" s="1"/>
      <c r="I2983" s="1"/>
      <c r="M2983" s="1"/>
    </row>
    <row r="2984" spans="4:13" x14ac:dyDescent="0.2">
      <c r="D2984" s="1"/>
      <c r="E2984" s="1"/>
      <c r="H2984" s="1"/>
      <c r="I2984" s="1"/>
      <c r="M2984" s="1"/>
    </row>
    <row r="2985" spans="4:13" x14ac:dyDescent="0.2">
      <c r="D2985" s="1"/>
      <c r="E2985" s="1"/>
      <c r="H2985" s="1"/>
      <c r="I2985" s="1"/>
      <c r="M2985" s="1"/>
    </row>
    <row r="2986" spans="4:13" x14ac:dyDescent="0.2">
      <c r="D2986" s="1"/>
      <c r="E2986" s="1"/>
      <c r="H2986" s="1"/>
      <c r="I2986" s="1"/>
      <c r="M2986" s="1"/>
    </row>
    <row r="2987" spans="4:13" x14ac:dyDescent="0.2">
      <c r="D2987" s="1"/>
      <c r="E2987" s="1"/>
      <c r="H2987" s="1"/>
      <c r="I2987" s="1"/>
      <c r="M2987" s="1"/>
    </row>
    <row r="2988" spans="4:13" x14ac:dyDescent="0.2">
      <c r="D2988" s="1"/>
      <c r="E2988" s="1"/>
      <c r="H2988" s="1"/>
      <c r="I2988" s="1"/>
      <c r="M2988" s="1"/>
    </row>
    <row r="2989" spans="4:13" x14ac:dyDescent="0.2">
      <c r="D2989" s="1"/>
      <c r="E2989" s="1"/>
      <c r="H2989" s="1"/>
      <c r="I2989" s="1"/>
      <c r="M2989" s="1"/>
    </row>
    <row r="2990" spans="4:13" x14ac:dyDescent="0.2">
      <c r="D2990" s="1"/>
      <c r="E2990" s="1"/>
      <c r="H2990" s="1"/>
      <c r="I2990" s="1"/>
      <c r="M2990" s="1"/>
    </row>
    <row r="2991" spans="4:13" x14ac:dyDescent="0.2">
      <c r="D2991" s="1"/>
      <c r="E2991" s="1"/>
      <c r="H2991" s="1"/>
      <c r="I2991" s="1"/>
      <c r="M2991" s="1"/>
    </row>
    <row r="2992" spans="4:13" x14ac:dyDescent="0.2">
      <c r="D2992" s="1"/>
      <c r="E2992" s="1"/>
      <c r="H2992" s="1"/>
      <c r="I2992" s="1"/>
      <c r="M2992" s="1"/>
    </row>
    <row r="2993" spans="4:13" x14ac:dyDescent="0.2">
      <c r="D2993" s="1"/>
      <c r="E2993" s="1"/>
      <c r="H2993" s="1"/>
      <c r="I2993" s="1"/>
      <c r="M2993" s="1"/>
    </row>
    <row r="2994" spans="4:13" x14ac:dyDescent="0.2">
      <c r="D2994" s="1"/>
      <c r="E2994" s="1"/>
      <c r="H2994" s="1"/>
      <c r="I2994" s="1"/>
      <c r="M2994" s="1"/>
    </row>
    <row r="2995" spans="4:13" x14ac:dyDescent="0.2">
      <c r="D2995" s="1"/>
      <c r="E2995" s="1"/>
      <c r="H2995" s="1"/>
      <c r="I2995" s="1"/>
      <c r="M2995" s="1"/>
    </row>
    <row r="2996" spans="4:13" x14ac:dyDescent="0.2">
      <c r="D2996" s="1"/>
      <c r="E2996" s="1"/>
      <c r="H2996" s="1"/>
      <c r="I2996" s="1"/>
      <c r="M2996" s="1"/>
    </row>
    <row r="2997" spans="4:13" x14ac:dyDescent="0.2">
      <c r="D2997" s="1"/>
      <c r="E2997" s="1"/>
      <c r="H2997" s="1"/>
      <c r="I2997" s="1"/>
      <c r="M2997" s="1"/>
    </row>
    <row r="2998" spans="4:13" x14ac:dyDescent="0.2">
      <c r="D2998" s="1"/>
      <c r="E2998" s="1"/>
      <c r="H2998" s="1"/>
      <c r="I2998" s="1"/>
      <c r="M2998" s="1"/>
    </row>
    <row r="2999" spans="4:13" x14ac:dyDescent="0.2">
      <c r="D2999" s="1"/>
      <c r="E2999" s="1"/>
      <c r="H2999" s="1"/>
      <c r="I2999" s="1"/>
      <c r="M2999" s="1"/>
    </row>
    <row r="3000" spans="4:13" x14ac:dyDescent="0.2">
      <c r="D3000" s="1"/>
      <c r="E3000" s="1"/>
      <c r="H3000" s="1"/>
      <c r="I3000" s="1"/>
      <c r="M3000" s="1"/>
    </row>
    <row r="3001" spans="4:13" x14ac:dyDescent="0.2">
      <c r="D3001" s="1"/>
      <c r="E3001" s="1"/>
      <c r="H3001" s="1"/>
      <c r="I3001" s="1"/>
      <c r="M3001" s="1"/>
    </row>
    <row r="3002" spans="4:13" x14ac:dyDescent="0.2">
      <c r="D3002" s="1"/>
      <c r="E3002" s="1"/>
      <c r="H3002" s="1"/>
      <c r="I3002" s="1"/>
      <c r="M3002" s="1"/>
    </row>
    <row r="3003" spans="4:13" x14ac:dyDescent="0.2">
      <c r="D3003" s="1"/>
      <c r="E3003" s="1"/>
      <c r="H3003" s="1"/>
      <c r="I3003" s="1"/>
      <c r="M3003" s="1"/>
    </row>
    <row r="3004" spans="4:13" x14ac:dyDescent="0.2">
      <c r="D3004" s="1"/>
      <c r="E3004" s="1"/>
      <c r="H3004" s="1"/>
      <c r="I3004" s="1"/>
      <c r="M3004" s="1"/>
    </row>
    <row r="3005" spans="4:13" x14ac:dyDescent="0.2">
      <c r="D3005" s="1"/>
      <c r="E3005" s="1"/>
      <c r="H3005" s="1"/>
      <c r="I3005" s="1"/>
      <c r="M3005" s="1"/>
    </row>
    <row r="3006" spans="4:13" x14ac:dyDescent="0.2">
      <c r="D3006" s="1"/>
      <c r="E3006" s="1"/>
      <c r="H3006" s="1"/>
      <c r="I3006" s="1"/>
      <c r="M3006" s="1"/>
    </row>
    <row r="3007" spans="4:13" x14ac:dyDescent="0.2">
      <c r="D3007" s="1"/>
      <c r="E3007" s="1"/>
      <c r="H3007" s="1"/>
      <c r="I3007" s="1"/>
      <c r="M3007" s="1"/>
    </row>
    <row r="3008" spans="4:13" x14ac:dyDescent="0.2">
      <c r="D3008" s="1"/>
      <c r="E3008" s="1"/>
      <c r="H3008" s="1"/>
      <c r="I3008" s="1"/>
      <c r="M3008" s="1"/>
    </row>
    <row r="3009" spans="4:13" x14ac:dyDescent="0.2">
      <c r="D3009" s="1"/>
      <c r="E3009" s="1"/>
      <c r="H3009" s="1"/>
      <c r="I3009" s="1"/>
      <c r="M3009" s="1"/>
    </row>
    <row r="3010" spans="4:13" x14ac:dyDescent="0.2">
      <c r="D3010" s="1"/>
      <c r="E3010" s="1"/>
      <c r="H3010" s="1"/>
      <c r="I3010" s="1"/>
      <c r="M3010" s="1"/>
    </row>
    <row r="3011" spans="4:13" x14ac:dyDescent="0.2">
      <c r="D3011" s="1"/>
      <c r="E3011" s="1"/>
      <c r="H3011" s="1"/>
      <c r="I3011" s="1"/>
      <c r="M3011" s="1"/>
    </row>
    <row r="3012" spans="4:13" x14ac:dyDescent="0.2">
      <c r="D3012" s="1"/>
      <c r="E3012" s="1"/>
      <c r="H3012" s="1"/>
      <c r="I3012" s="1"/>
      <c r="M3012" s="1"/>
    </row>
    <row r="3013" spans="4:13" x14ac:dyDescent="0.2">
      <c r="D3013" s="1"/>
      <c r="E3013" s="1"/>
      <c r="H3013" s="1"/>
      <c r="I3013" s="1"/>
      <c r="M3013" s="1"/>
    </row>
    <row r="3014" spans="4:13" x14ac:dyDescent="0.2">
      <c r="D3014" s="1"/>
      <c r="E3014" s="1"/>
      <c r="H3014" s="1"/>
      <c r="I3014" s="1"/>
      <c r="M3014" s="1"/>
    </row>
    <row r="3015" spans="4:13" x14ac:dyDescent="0.2">
      <c r="D3015" s="1"/>
      <c r="E3015" s="1"/>
      <c r="H3015" s="1"/>
      <c r="I3015" s="1"/>
      <c r="M3015" s="1"/>
    </row>
    <row r="3016" spans="4:13" x14ac:dyDescent="0.2">
      <c r="D3016" s="1"/>
      <c r="E3016" s="1"/>
      <c r="H3016" s="1"/>
      <c r="I3016" s="1"/>
      <c r="M3016" s="1"/>
    </row>
    <row r="3017" spans="4:13" x14ac:dyDescent="0.2">
      <c r="D3017" s="1"/>
      <c r="E3017" s="1"/>
      <c r="H3017" s="1"/>
      <c r="I3017" s="1"/>
      <c r="M3017" s="1"/>
    </row>
    <row r="3018" spans="4:13" x14ac:dyDescent="0.2">
      <c r="D3018" s="1"/>
      <c r="E3018" s="1"/>
      <c r="H3018" s="1"/>
      <c r="I3018" s="1"/>
      <c r="M3018" s="1"/>
    </row>
    <row r="3019" spans="4:13" x14ac:dyDescent="0.2">
      <c r="D3019" s="1"/>
      <c r="E3019" s="1"/>
      <c r="H3019" s="1"/>
      <c r="I3019" s="1"/>
      <c r="M3019" s="1"/>
    </row>
    <row r="3020" spans="4:13" x14ac:dyDescent="0.2">
      <c r="D3020" s="1"/>
      <c r="E3020" s="1"/>
      <c r="H3020" s="1"/>
      <c r="I3020" s="1"/>
      <c r="M3020" s="1"/>
    </row>
    <row r="3021" spans="4:13" x14ac:dyDescent="0.2">
      <c r="D3021" s="1"/>
      <c r="E3021" s="1"/>
      <c r="H3021" s="1"/>
      <c r="I3021" s="1"/>
      <c r="M3021" s="1"/>
    </row>
    <row r="3022" spans="4:13" x14ac:dyDescent="0.2">
      <c r="D3022" s="1"/>
      <c r="E3022" s="1"/>
      <c r="H3022" s="1"/>
      <c r="I3022" s="1"/>
      <c r="M3022" s="1"/>
    </row>
    <row r="3023" spans="4:13" x14ac:dyDescent="0.2">
      <c r="D3023" s="1"/>
      <c r="E3023" s="1"/>
      <c r="H3023" s="1"/>
      <c r="I3023" s="1"/>
      <c r="M3023" s="1"/>
    </row>
    <row r="3024" spans="4:13" x14ac:dyDescent="0.2">
      <c r="D3024" s="1"/>
      <c r="E3024" s="1"/>
      <c r="H3024" s="1"/>
      <c r="I3024" s="1"/>
      <c r="M3024" s="1"/>
    </row>
    <row r="3025" spans="4:13" x14ac:dyDescent="0.2">
      <c r="D3025" s="1"/>
      <c r="E3025" s="1"/>
      <c r="H3025" s="1"/>
      <c r="I3025" s="1"/>
      <c r="M3025" s="1"/>
    </row>
    <row r="3026" spans="4:13" x14ac:dyDescent="0.2">
      <c r="D3026" s="1"/>
      <c r="E3026" s="1"/>
      <c r="H3026" s="1"/>
      <c r="I3026" s="1"/>
      <c r="M3026" s="1"/>
    </row>
    <row r="3027" spans="4:13" x14ac:dyDescent="0.2">
      <c r="D3027" s="1"/>
      <c r="E3027" s="1"/>
      <c r="H3027" s="1"/>
      <c r="I3027" s="1"/>
      <c r="M3027" s="1"/>
    </row>
    <row r="3028" spans="4:13" x14ac:dyDescent="0.2">
      <c r="D3028" s="1"/>
      <c r="E3028" s="1"/>
      <c r="H3028" s="1"/>
      <c r="I3028" s="1"/>
      <c r="M3028" s="1"/>
    </row>
    <row r="3029" spans="4:13" x14ac:dyDescent="0.2">
      <c r="D3029" s="1"/>
      <c r="E3029" s="1"/>
      <c r="H3029" s="1"/>
      <c r="I3029" s="1"/>
      <c r="M3029" s="1"/>
    </row>
    <row r="3030" spans="4:13" x14ac:dyDescent="0.2">
      <c r="D3030" s="1"/>
      <c r="E3030" s="1"/>
      <c r="H3030" s="1"/>
      <c r="I3030" s="1"/>
      <c r="M3030" s="1"/>
    </row>
    <row r="3031" spans="4:13" x14ac:dyDescent="0.2">
      <c r="D3031" s="1"/>
      <c r="E3031" s="1"/>
      <c r="H3031" s="1"/>
      <c r="I3031" s="1"/>
      <c r="M3031" s="1"/>
    </row>
    <row r="3032" spans="4:13" x14ac:dyDescent="0.2">
      <c r="D3032" s="1"/>
      <c r="E3032" s="1"/>
      <c r="H3032" s="1"/>
      <c r="I3032" s="1"/>
      <c r="M3032" s="1"/>
    </row>
    <row r="3033" spans="4:13" x14ac:dyDescent="0.2">
      <c r="D3033" s="1"/>
      <c r="E3033" s="1"/>
      <c r="H3033" s="1"/>
      <c r="I3033" s="1"/>
      <c r="M3033" s="1"/>
    </row>
    <row r="3034" spans="4:13" x14ac:dyDescent="0.2">
      <c r="D3034" s="1"/>
      <c r="E3034" s="1"/>
      <c r="H3034" s="1"/>
      <c r="I3034" s="1"/>
      <c r="M3034" s="1"/>
    </row>
    <row r="3035" spans="4:13" x14ac:dyDescent="0.2">
      <c r="D3035" s="1"/>
      <c r="E3035" s="1"/>
      <c r="H3035" s="1"/>
      <c r="I3035" s="1"/>
      <c r="M3035" s="1"/>
    </row>
    <row r="3036" spans="4:13" x14ac:dyDescent="0.2">
      <c r="D3036" s="1"/>
      <c r="E3036" s="1"/>
      <c r="H3036" s="1"/>
      <c r="I3036" s="1"/>
      <c r="M3036" s="1"/>
    </row>
    <row r="3037" spans="4:13" x14ac:dyDescent="0.2">
      <c r="D3037" s="1"/>
      <c r="E3037" s="1"/>
      <c r="H3037" s="1"/>
      <c r="I3037" s="1"/>
      <c r="M3037" s="1"/>
    </row>
    <row r="3038" spans="4:13" x14ac:dyDescent="0.2">
      <c r="D3038" s="1"/>
      <c r="E3038" s="1"/>
      <c r="H3038" s="1"/>
      <c r="I3038" s="1"/>
      <c r="M3038" s="1"/>
    </row>
    <row r="3039" spans="4:13" x14ac:dyDescent="0.2">
      <c r="D3039" s="1"/>
      <c r="E3039" s="1"/>
      <c r="H3039" s="1"/>
      <c r="I3039" s="1"/>
      <c r="M3039" s="1"/>
    </row>
    <row r="3040" spans="4:13" x14ac:dyDescent="0.2">
      <c r="D3040" s="1"/>
      <c r="E3040" s="1"/>
      <c r="H3040" s="1"/>
      <c r="I3040" s="1"/>
      <c r="M3040" s="1"/>
    </row>
    <row r="3041" spans="4:13" x14ac:dyDescent="0.2">
      <c r="D3041" s="1"/>
      <c r="E3041" s="1"/>
      <c r="H3041" s="1"/>
      <c r="I3041" s="1"/>
      <c r="M3041" s="1"/>
    </row>
    <row r="3042" spans="4:13" x14ac:dyDescent="0.2">
      <c r="D3042" s="1"/>
      <c r="E3042" s="1"/>
      <c r="H3042" s="1"/>
      <c r="I3042" s="1"/>
      <c r="M3042" s="1"/>
    </row>
    <row r="3043" spans="4:13" x14ac:dyDescent="0.2">
      <c r="D3043" s="1"/>
      <c r="E3043" s="1"/>
      <c r="H3043" s="1"/>
      <c r="I3043" s="1"/>
      <c r="M3043" s="1"/>
    </row>
    <row r="3044" spans="4:13" x14ac:dyDescent="0.2">
      <c r="D3044" s="1"/>
      <c r="E3044" s="1"/>
      <c r="H3044" s="1"/>
      <c r="I3044" s="1"/>
      <c r="M3044" s="1"/>
    </row>
    <row r="3045" spans="4:13" x14ac:dyDescent="0.2">
      <c r="D3045" s="1"/>
      <c r="E3045" s="1"/>
      <c r="H3045" s="1"/>
      <c r="I3045" s="1"/>
      <c r="M3045" s="1"/>
    </row>
    <row r="3046" spans="4:13" x14ac:dyDescent="0.2">
      <c r="D3046" s="1"/>
      <c r="E3046" s="1"/>
      <c r="H3046" s="1"/>
      <c r="I3046" s="1"/>
      <c r="M3046" s="1"/>
    </row>
    <row r="3047" spans="4:13" x14ac:dyDescent="0.2">
      <c r="D3047" s="1"/>
      <c r="E3047" s="1"/>
      <c r="H3047" s="1"/>
      <c r="I3047" s="1"/>
      <c r="M3047" s="1"/>
    </row>
    <row r="3048" spans="4:13" x14ac:dyDescent="0.2">
      <c r="D3048" s="1"/>
      <c r="E3048" s="1"/>
      <c r="H3048" s="1"/>
      <c r="I3048" s="1"/>
      <c r="M3048" s="1"/>
    </row>
    <row r="3049" spans="4:13" x14ac:dyDescent="0.2">
      <c r="D3049" s="1"/>
      <c r="E3049" s="1"/>
      <c r="H3049" s="1"/>
      <c r="I3049" s="1"/>
      <c r="M3049" s="1"/>
    </row>
    <row r="3050" spans="4:13" x14ac:dyDescent="0.2">
      <c r="H3050" s="1"/>
      <c r="I3050" s="1"/>
      <c r="M3050" s="1"/>
    </row>
    <row r="3051" spans="4:13" x14ac:dyDescent="0.2">
      <c r="H3051" s="1"/>
      <c r="I3051" s="1"/>
      <c r="M3051" s="1"/>
    </row>
    <row r="3052" spans="4:13" x14ac:dyDescent="0.2">
      <c r="H3052" s="1"/>
      <c r="I3052" s="1"/>
      <c r="M3052" s="1"/>
    </row>
    <row r="3053" spans="4:13" x14ac:dyDescent="0.2">
      <c r="H3053" s="1"/>
      <c r="I3053" s="1"/>
      <c r="M3053" s="1"/>
    </row>
    <row r="3054" spans="4:13" x14ac:dyDescent="0.2">
      <c r="H3054" s="1"/>
      <c r="I3054" s="1"/>
      <c r="M3054" s="1"/>
    </row>
    <row r="3055" spans="4:13" x14ac:dyDescent="0.2">
      <c r="H3055" s="1"/>
      <c r="I3055" s="1"/>
      <c r="M3055" s="1"/>
    </row>
    <row r="3056" spans="4:13" x14ac:dyDescent="0.2">
      <c r="H3056" s="1"/>
      <c r="I3056" s="1"/>
      <c r="M3056" s="1"/>
    </row>
    <row r="3057" spans="8:13" x14ac:dyDescent="0.2">
      <c r="H3057" s="1"/>
      <c r="I3057" s="1"/>
      <c r="M3057" s="1"/>
    </row>
    <row r="3058" spans="8:13" x14ac:dyDescent="0.2">
      <c r="H3058" s="1"/>
      <c r="I3058" s="1"/>
      <c r="M3058" s="1"/>
    </row>
    <row r="3059" spans="8:13" x14ac:dyDescent="0.2">
      <c r="H3059" s="1"/>
      <c r="I3059" s="1"/>
      <c r="M3059" s="1"/>
    </row>
    <row r="3060" spans="8:13" x14ac:dyDescent="0.2">
      <c r="H3060" s="1"/>
      <c r="I3060" s="1"/>
      <c r="M3060" s="1"/>
    </row>
    <row r="3061" spans="8:13" x14ac:dyDescent="0.2">
      <c r="H3061" s="1"/>
      <c r="I3061" s="1"/>
      <c r="M3061" s="1"/>
    </row>
    <row r="3062" spans="8:13" x14ac:dyDescent="0.2">
      <c r="H3062" s="1"/>
      <c r="I3062" s="1"/>
      <c r="M3062" s="1"/>
    </row>
    <row r="3063" spans="8:13" x14ac:dyDescent="0.2">
      <c r="H3063" s="1"/>
      <c r="I3063" s="1"/>
      <c r="M3063" s="1"/>
    </row>
    <row r="3064" spans="8:13" x14ac:dyDescent="0.2">
      <c r="H3064" s="1"/>
      <c r="I3064" s="1"/>
      <c r="M3064" s="1"/>
    </row>
    <row r="3065" spans="8:13" x14ac:dyDescent="0.2">
      <c r="H3065" s="1"/>
      <c r="I3065" s="1"/>
      <c r="M3065" s="1"/>
    </row>
    <row r="3066" spans="8:13" x14ac:dyDescent="0.2">
      <c r="H3066" s="1"/>
      <c r="I3066" s="1"/>
      <c r="M3066" s="1"/>
    </row>
    <row r="3067" spans="8:13" x14ac:dyDescent="0.2">
      <c r="H3067" s="1"/>
      <c r="I3067" s="1"/>
      <c r="M3067" s="1"/>
    </row>
    <row r="3068" spans="8:13" x14ac:dyDescent="0.2">
      <c r="H3068" s="1"/>
      <c r="I3068" s="1"/>
      <c r="M3068" s="1"/>
    </row>
    <row r="3069" spans="8:13" x14ac:dyDescent="0.2">
      <c r="H3069" s="1"/>
      <c r="I3069" s="1"/>
      <c r="M3069" s="1"/>
    </row>
    <row r="3070" spans="8:13" x14ac:dyDescent="0.2">
      <c r="H3070" s="1"/>
      <c r="I3070" s="1"/>
      <c r="M3070" s="1"/>
    </row>
    <row r="3071" spans="8:13" x14ac:dyDescent="0.2">
      <c r="H3071" s="1"/>
      <c r="I3071" s="1"/>
      <c r="M3071" s="1"/>
    </row>
    <row r="3072" spans="8:13" x14ac:dyDescent="0.2">
      <c r="H3072" s="1"/>
      <c r="I3072" s="1"/>
      <c r="M3072" s="1"/>
    </row>
    <row r="3073" spans="8:13" x14ac:dyDescent="0.2">
      <c r="H3073" s="1"/>
      <c r="I3073" s="1"/>
      <c r="M3073" s="1"/>
    </row>
    <row r="3074" spans="8:13" x14ac:dyDescent="0.2">
      <c r="H3074" s="1"/>
      <c r="I3074" s="1"/>
      <c r="M3074" s="1"/>
    </row>
    <row r="3075" spans="8:13" x14ac:dyDescent="0.2">
      <c r="H3075" s="1"/>
      <c r="I3075" s="1"/>
      <c r="M3075" s="1"/>
    </row>
    <row r="3076" spans="8:13" x14ac:dyDescent="0.2">
      <c r="H3076" s="1"/>
      <c r="I3076" s="1"/>
      <c r="M3076" s="1"/>
    </row>
    <row r="3077" spans="8:13" x14ac:dyDescent="0.2">
      <c r="H3077" s="1"/>
      <c r="I3077" s="1"/>
      <c r="M3077" s="1"/>
    </row>
    <row r="3078" spans="8:13" x14ac:dyDescent="0.2">
      <c r="H3078" s="1"/>
      <c r="I3078" s="1"/>
      <c r="M3078" s="1"/>
    </row>
    <row r="3079" spans="8:13" x14ac:dyDescent="0.2">
      <c r="H3079" s="1"/>
      <c r="I3079" s="1"/>
      <c r="M3079" s="1"/>
    </row>
    <row r="3080" spans="8:13" x14ac:dyDescent="0.2">
      <c r="H3080" s="1"/>
      <c r="I3080" s="1"/>
      <c r="M3080" s="1"/>
    </row>
    <row r="3081" spans="8:13" x14ac:dyDescent="0.2">
      <c r="H3081" s="1"/>
      <c r="I3081" s="1"/>
      <c r="M3081" s="1"/>
    </row>
    <row r="3082" spans="8:13" x14ac:dyDescent="0.2">
      <c r="H3082" s="1"/>
      <c r="I3082" s="1"/>
      <c r="M3082" s="1"/>
    </row>
    <row r="3083" spans="8:13" x14ac:dyDescent="0.2">
      <c r="H3083" s="1"/>
      <c r="I3083" s="1"/>
      <c r="M3083" s="1"/>
    </row>
    <row r="3084" spans="8:13" x14ac:dyDescent="0.2">
      <c r="H3084" s="1"/>
      <c r="I3084" s="1"/>
      <c r="M3084" s="1"/>
    </row>
    <row r="3085" spans="8:13" x14ac:dyDescent="0.2">
      <c r="H3085" s="1"/>
      <c r="I3085" s="1"/>
      <c r="M3085" s="1"/>
    </row>
    <row r="3086" spans="8:13" x14ac:dyDescent="0.2">
      <c r="H3086" s="1"/>
      <c r="I3086" s="1"/>
      <c r="M3086" s="1"/>
    </row>
    <row r="3087" spans="8:13" x14ac:dyDescent="0.2">
      <c r="H3087" s="1"/>
      <c r="I3087" s="1"/>
      <c r="M3087" s="1"/>
    </row>
    <row r="3088" spans="8:13" x14ac:dyDescent="0.2">
      <c r="H3088" s="1"/>
      <c r="I3088" s="1"/>
      <c r="M3088" s="1"/>
    </row>
    <row r="3089" spans="8:13" x14ac:dyDescent="0.2">
      <c r="H3089" s="1"/>
      <c r="I3089" s="1"/>
      <c r="M3089" s="1"/>
    </row>
    <row r="3090" spans="8:13" x14ac:dyDescent="0.2">
      <c r="H3090" s="1"/>
      <c r="I3090" s="1"/>
      <c r="M3090" s="1"/>
    </row>
    <row r="3091" spans="8:13" x14ac:dyDescent="0.2">
      <c r="H3091" s="1"/>
      <c r="I3091" s="1"/>
      <c r="M3091" s="1"/>
    </row>
    <row r="3092" spans="8:13" x14ac:dyDescent="0.2">
      <c r="H3092" s="1"/>
      <c r="I3092" s="1"/>
      <c r="M3092" s="1"/>
    </row>
    <row r="3093" spans="8:13" x14ac:dyDescent="0.2">
      <c r="H3093" s="1"/>
      <c r="I3093" s="1"/>
      <c r="M3093" s="1"/>
    </row>
    <row r="3094" spans="8:13" x14ac:dyDescent="0.2">
      <c r="H3094" s="1"/>
      <c r="I3094" s="1"/>
      <c r="M3094" s="1"/>
    </row>
    <row r="3095" spans="8:13" x14ac:dyDescent="0.2">
      <c r="H3095" s="1"/>
      <c r="I3095" s="1"/>
      <c r="M3095" s="1"/>
    </row>
    <row r="3096" spans="8:13" x14ac:dyDescent="0.2">
      <c r="H3096" s="1"/>
      <c r="I3096" s="1"/>
      <c r="M3096" s="1"/>
    </row>
    <row r="3097" spans="8:13" x14ac:dyDescent="0.2">
      <c r="H3097" s="1"/>
      <c r="I3097" s="1"/>
      <c r="M3097" s="1"/>
    </row>
    <row r="3098" spans="8:13" x14ac:dyDescent="0.2">
      <c r="H3098" s="1"/>
      <c r="I3098" s="1"/>
      <c r="M3098" s="1"/>
    </row>
    <row r="3099" spans="8:13" x14ac:dyDescent="0.2">
      <c r="H3099" s="1"/>
      <c r="I3099" s="1"/>
      <c r="M3099" s="1"/>
    </row>
    <row r="3100" spans="8:13" x14ac:dyDescent="0.2">
      <c r="H3100" s="1"/>
      <c r="I3100" s="1"/>
      <c r="M3100" s="1"/>
    </row>
    <row r="3101" spans="8:13" x14ac:dyDescent="0.2">
      <c r="H3101" s="1"/>
      <c r="I3101" s="1"/>
      <c r="M3101" s="1"/>
    </row>
    <row r="3102" spans="8:13" x14ac:dyDescent="0.2">
      <c r="H3102" s="1"/>
      <c r="I3102" s="1"/>
      <c r="M3102" s="1"/>
    </row>
    <row r="3103" spans="8:13" x14ac:dyDescent="0.2">
      <c r="H3103" s="1"/>
      <c r="I3103" s="1"/>
      <c r="M3103" s="1"/>
    </row>
    <row r="3104" spans="8:13" x14ac:dyDescent="0.2">
      <c r="H3104" s="1"/>
      <c r="I3104" s="1"/>
      <c r="M3104" s="1"/>
    </row>
    <row r="3105" spans="8:13" x14ac:dyDescent="0.2">
      <c r="H3105" s="1"/>
      <c r="I3105" s="1"/>
      <c r="M3105" s="1"/>
    </row>
    <row r="3106" spans="8:13" x14ac:dyDescent="0.2">
      <c r="H3106" s="1"/>
      <c r="I3106" s="1"/>
      <c r="M3106" s="1"/>
    </row>
    <row r="3107" spans="8:13" x14ac:dyDescent="0.2">
      <c r="H3107" s="1"/>
      <c r="I3107" s="1"/>
      <c r="M3107" s="1"/>
    </row>
    <row r="3108" spans="8:13" x14ac:dyDescent="0.2">
      <c r="H3108" s="1"/>
      <c r="I3108" s="1"/>
      <c r="M3108" s="1"/>
    </row>
    <row r="3109" spans="8:13" x14ac:dyDescent="0.2">
      <c r="H3109" s="1"/>
      <c r="I3109" s="1"/>
      <c r="M3109" s="1"/>
    </row>
    <row r="3110" spans="8:13" x14ac:dyDescent="0.2">
      <c r="H3110" s="1"/>
      <c r="I3110" s="1"/>
      <c r="M3110" s="1"/>
    </row>
    <row r="3111" spans="8:13" x14ac:dyDescent="0.2">
      <c r="H3111" s="1"/>
      <c r="I3111" s="1"/>
      <c r="M3111" s="1"/>
    </row>
    <row r="3112" spans="8:13" x14ac:dyDescent="0.2">
      <c r="H3112" s="1"/>
      <c r="I3112" s="1"/>
      <c r="M3112" s="1"/>
    </row>
    <row r="3113" spans="8:13" x14ac:dyDescent="0.2">
      <c r="H3113" s="1"/>
      <c r="I3113" s="1"/>
      <c r="M3113" s="1"/>
    </row>
    <row r="3114" spans="8:13" x14ac:dyDescent="0.2">
      <c r="H3114" s="1"/>
      <c r="I3114" s="1"/>
      <c r="M3114" s="1"/>
    </row>
    <row r="3115" spans="8:13" x14ac:dyDescent="0.2">
      <c r="H3115" s="1"/>
      <c r="I3115" s="1"/>
      <c r="M3115" s="1"/>
    </row>
    <row r="3116" spans="8:13" x14ac:dyDescent="0.2">
      <c r="H3116" s="1"/>
      <c r="I3116" s="1"/>
      <c r="M3116" s="1"/>
    </row>
    <row r="3117" spans="8:13" x14ac:dyDescent="0.2">
      <c r="H3117" s="1"/>
      <c r="I3117" s="1"/>
      <c r="M3117" s="1"/>
    </row>
    <row r="3118" spans="8:13" x14ac:dyDescent="0.2">
      <c r="H3118" s="1"/>
      <c r="I3118" s="1"/>
      <c r="M3118" s="1"/>
    </row>
    <row r="3119" spans="8:13" x14ac:dyDescent="0.2">
      <c r="H3119" s="1"/>
      <c r="I3119" s="1"/>
      <c r="M3119" s="1"/>
    </row>
    <row r="3120" spans="8:13" x14ac:dyDescent="0.2">
      <c r="H3120" s="1"/>
      <c r="I3120" s="1"/>
      <c r="M3120" s="1"/>
    </row>
    <row r="3121" spans="8:13" x14ac:dyDescent="0.2">
      <c r="H3121" s="1"/>
      <c r="I3121" s="1"/>
      <c r="M3121" s="1"/>
    </row>
    <row r="3122" spans="8:13" x14ac:dyDescent="0.2">
      <c r="H3122" s="1"/>
      <c r="I3122" s="1"/>
      <c r="M3122" s="1"/>
    </row>
    <row r="3123" spans="8:13" x14ac:dyDescent="0.2">
      <c r="H3123" s="1"/>
      <c r="I3123" s="1"/>
      <c r="M3123" s="1"/>
    </row>
    <row r="3124" spans="8:13" x14ac:dyDescent="0.2">
      <c r="H3124" s="1"/>
      <c r="I3124" s="1"/>
      <c r="M3124" s="1"/>
    </row>
    <row r="3125" spans="8:13" x14ac:dyDescent="0.2">
      <c r="H3125" s="1"/>
      <c r="I3125" s="1"/>
      <c r="M3125" s="1"/>
    </row>
    <row r="3126" spans="8:13" x14ac:dyDescent="0.2">
      <c r="H3126" s="1"/>
      <c r="I3126" s="1"/>
      <c r="M3126" s="1"/>
    </row>
    <row r="3127" spans="8:13" x14ac:dyDescent="0.2">
      <c r="H3127" s="1"/>
      <c r="I3127" s="1"/>
      <c r="M3127" s="1"/>
    </row>
    <row r="3128" spans="8:13" x14ac:dyDescent="0.2">
      <c r="H3128" s="1"/>
      <c r="I3128" s="1"/>
      <c r="M3128" s="1"/>
    </row>
    <row r="3129" spans="8:13" x14ac:dyDescent="0.2">
      <c r="H3129" s="1"/>
      <c r="I3129" s="1"/>
      <c r="M3129" s="1"/>
    </row>
    <row r="3130" spans="8:13" x14ac:dyDescent="0.2">
      <c r="H3130" s="1"/>
      <c r="I3130" s="1"/>
      <c r="M3130" s="1"/>
    </row>
    <row r="3131" spans="8:13" x14ac:dyDescent="0.2">
      <c r="H3131" s="1"/>
      <c r="I3131" s="1"/>
      <c r="M3131" s="1"/>
    </row>
    <row r="3132" spans="8:13" x14ac:dyDescent="0.2">
      <c r="H3132" s="1"/>
      <c r="I3132" s="1"/>
      <c r="M3132" s="1"/>
    </row>
    <row r="3133" spans="8:13" x14ac:dyDescent="0.2">
      <c r="H3133" s="1"/>
      <c r="I3133" s="1"/>
      <c r="M3133" s="1"/>
    </row>
    <row r="3134" spans="8:13" x14ac:dyDescent="0.2">
      <c r="H3134" s="1"/>
      <c r="I3134" s="1"/>
      <c r="M3134" s="1"/>
    </row>
    <row r="3135" spans="8:13" x14ac:dyDescent="0.2">
      <c r="H3135" s="1"/>
      <c r="I3135" s="1"/>
      <c r="M3135" s="1"/>
    </row>
    <row r="3136" spans="8:13" x14ac:dyDescent="0.2">
      <c r="H3136" s="1"/>
      <c r="I3136" s="1"/>
      <c r="M3136" s="1"/>
    </row>
    <row r="3137" spans="8:13" x14ac:dyDescent="0.2">
      <c r="H3137" s="1"/>
      <c r="I3137" s="1"/>
      <c r="M3137" s="1"/>
    </row>
    <row r="3138" spans="8:13" x14ac:dyDescent="0.2">
      <c r="H3138" s="1"/>
      <c r="I3138" s="1"/>
      <c r="M3138" s="1"/>
    </row>
    <row r="3139" spans="8:13" x14ac:dyDescent="0.2">
      <c r="H3139" s="1"/>
      <c r="I3139" s="1"/>
      <c r="M3139" s="1"/>
    </row>
    <row r="3140" spans="8:13" x14ac:dyDescent="0.2">
      <c r="H3140" s="1"/>
      <c r="I3140" s="1"/>
      <c r="M3140" s="1"/>
    </row>
    <row r="3141" spans="8:13" x14ac:dyDescent="0.2">
      <c r="H3141" s="1"/>
      <c r="I3141" s="1"/>
      <c r="M3141" s="1"/>
    </row>
    <row r="3142" spans="8:13" x14ac:dyDescent="0.2">
      <c r="H3142" s="1"/>
      <c r="I3142" s="1"/>
      <c r="M3142" s="1"/>
    </row>
    <row r="3143" spans="8:13" x14ac:dyDescent="0.2">
      <c r="H3143" s="1"/>
      <c r="I3143" s="1"/>
      <c r="M3143" s="1"/>
    </row>
    <row r="3144" spans="8:13" x14ac:dyDescent="0.2">
      <c r="H3144" s="1"/>
      <c r="I3144" s="1"/>
      <c r="M3144" s="1"/>
    </row>
    <row r="3145" spans="8:13" x14ac:dyDescent="0.2">
      <c r="H3145" s="1"/>
      <c r="I3145" s="1"/>
      <c r="M3145" s="1"/>
    </row>
    <row r="3146" spans="8:13" x14ac:dyDescent="0.2">
      <c r="H3146" s="1"/>
      <c r="I3146" s="1"/>
      <c r="M3146" s="1"/>
    </row>
    <row r="3147" spans="8:13" x14ac:dyDescent="0.2">
      <c r="H3147" s="1"/>
      <c r="I3147" s="1"/>
      <c r="M3147" s="1"/>
    </row>
    <row r="3148" spans="8:13" x14ac:dyDescent="0.2">
      <c r="H3148" s="1"/>
      <c r="I3148" s="1"/>
      <c r="M3148" s="1"/>
    </row>
    <row r="3149" spans="8:13" x14ac:dyDescent="0.2">
      <c r="H3149" s="1"/>
      <c r="I3149" s="1"/>
      <c r="M3149" s="1"/>
    </row>
    <row r="3150" spans="8:13" x14ac:dyDescent="0.2">
      <c r="H3150" s="1"/>
      <c r="I3150" s="1"/>
      <c r="M3150" s="1"/>
    </row>
    <row r="3151" spans="8:13" x14ac:dyDescent="0.2">
      <c r="H3151" s="1"/>
      <c r="I3151" s="1"/>
      <c r="M3151" s="1"/>
    </row>
    <row r="3152" spans="8:13" x14ac:dyDescent="0.2">
      <c r="H3152" s="1"/>
      <c r="I3152" s="1"/>
      <c r="M3152" s="1"/>
    </row>
    <row r="3153" spans="8:13" x14ac:dyDescent="0.2">
      <c r="H3153" s="1"/>
      <c r="I3153" s="1"/>
      <c r="M3153" s="1"/>
    </row>
    <row r="3154" spans="8:13" x14ac:dyDescent="0.2">
      <c r="H3154" s="1"/>
      <c r="I3154" s="1"/>
      <c r="M3154" s="1"/>
    </row>
    <row r="3155" spans="8:13" x14ac:dyDescent="0.2">
      <c r="H3155" s="1"/>
      <c r="I3155" s="1"/>
      <c r="M3155" s="1"/>
    </row>
    <row r="3156" spans="8:13" x14ac:dyDescent="0.2">
      <c r="H3156" s="1"/>
      <c r="I3156" s="1"/>
      <c r="M3156" s="1"/>
    </row>
    <row r="3157" spans="8:13" x14ac:dyDescent="0.2">
      <c r="H3157" s="1"/>
      <c r="I3157" s="1"/>
      <c r="M3157" s="1"/>
    </row>
    <row r="3158" spans="8:13" x14ac:dyDescent="0.2">
      <c r="H3158" s="1"/>
      <c r="I3158" s="1"/>
      <c r="M3158" s="1"/>
    </row>
    <row r="3159" spans="8:13" x14ac:dyDescent="0.2">
      <c r="H3159" s="1"/>
      <c r="I3159" s="1"/>
      <c r="M3159" s="1"/>
    </row>
    <row r="3160" spans="8:13" x14ac:dyDescent="0.2">
      <c r="H3160" s="1"/>
      <c r="I3160" s="1"/>
      <c r="M3160" s="1"/>
    </row>
    <row r="3161" spans="8:13" x14ac:dyDescent="0.2">
      <c r="H3161" s="1"/>
      <c r="I3161" s="1"/>
      <c r="M3161" s="1"/>
    </row>
    <row r="3162" spans="8:13" x14ac:dyDescent="0.2">
      <c r="H3162" s="1"/>
      <c r="I3162" s="1"/>
      <c r="M3162" s="1"/>
    </row>
    <row r="3163" spans="8:13" x14ac:dyDescent="0.2">
      <c r="H3163" s="1"/>
      <c r="I3163" s="1"/>
      <c r="M3163" s="1"/>
    </row>
    <row r="3164" spans="8:13" x14ac:dyDescent="0.2">
      <c r="H3164" s="1"/>
      <c r="I3164" s="1"/>
      <c r="M3164" s="1"/>
    </row>
    <row r="3165" spans="8:13" x14ac:dyDescent="0.2">
      <c r="H3165" s="1"/>
      <c r="I3165" s="1"/>
      <c r="M3165" s="1"/>
    </row>
    <row r="3166" spans="8:13" x14ac:dyDescent="0.2">
      <c r="H3166" s="1"/>
      <c r="I3166" s="1"/>
      <c r="M3166" s="1"/>
    </row>
    <row r="3167" spans="8:13" x14ac:dyDescent="0.2">
      <c r="H3167" s="1"/>
      <c r="I3167" s="1"/>
      <c r="M3167" s="1"/>
    </row>
    <row r="3168" spans="8:13" x14ac:dyDescent="0.2">
      <c r="H3168" s="1"/>
      <c r="I3168" s="1"/>
      <c r="M3168" s="1"/>
    </row>
    <row r="3169" spans="8:13" x14ac:dyDescent="0.2">
      <c r="H3169" s="1"/>
      <c r="I3169" s="1"/>
      <c r="M3169" s="1"/>
    </row>
    <row r="3170" spans="8:13" x14ac:dyDescent="0.2">
      <c r="H3170" s="1"/>
      <c r="I3170" s="1"/>
      <c r="M3170" s="1"/>
    </row>
    <row r="3171" spans="8:13" x14ac:dyDescent="0.2">
      <c r="H3171" s="1"/>
      <c r="I3171" s="1"/>
      <c r="M3171" s="1"/>
    </row>
    <row r="3172" spans="8:13" x14ac:dyDescent="0.2">
      <c r="H3172" s="1"/>
      <c r="I3172" s="1"/>
      <c r="M3172" s="1"/>
    </row>
    <row r="3173" spans="8:13" x14ac:dyDescent="0.2">
      <c r="H3173" s="1"/>
      <c r="I3173" s="1"/>
      <c r="M3173" s="1"/>
    </row>
    <row r="3174" spans="8:13" x14ac:dyDescent="0.2">
      <c r="H3174" s="1"/>
      <c r="I3174" s="1"/>
      <c r="M3174" s="1"/>
    </row>
    <row r="3175" spans="8:13" x14ac:dyDescent="0.2">
      <c r="H3175" s="1"/>
      <c r="I3175" s="1"/>
      <c r="M3175" s="1"/>
    </row>
    <row r="3176" spans="8:13" x14ac:dyDescent="0.2">
      <c r="H3176" s="1"/>
      <c r="I3176" s="1"/>
      <c r="M3176" s="1"/>
    </row>
    <row r="3177" spans="8:13" x14ac:dyDescent="0.2">
      <c r="H3177" s="1"/>
      <c r="I3177" s="1"/>
      <c r="M3177" s="1"/>
    </row>
    <row r="3178" spans="8:13" x14ac:dyDescent="0.2">
      <c r="H3178" s="1"/>
      <c r="I3178" s="1"/>
      <c r="M3178" s="1"/>
    </row>
    <row r="3179" spans="8:13" x14ac:dyDescent="0.2">
      <c r="H3179" s="1"/>
      <c r="I3179" s="1"/>
      <c r="M3179" s="1"/>
    </row>
    <row r="3180" spans="8:13" x14ac:dyDescent="0.2">
      <c r="H3180" s="1"/>
      <c r="I3180" s="1"/>
      <c r="M3180" s="1"/>
    </row>
    <row r="3181" spans="8:13" x14ac:dyDescent="0.2">
      <c r="H3181" s="1"/>
      <c r="I3181" s="1"/>
      <c r="M3181" s="1"/>
    </row>
    <row r="3182" spans="8:13" x14ac:dyDescent="0.2">
      <c r="H3182" s="1"/>
      <c r="I3182" s="1"/>
      <c r="M3182" s="1"/>
    </row>
    <row r="3183" spans="8:13" x14ac:dyDescent="0.2">
      <c r="H3183" s="1"/>
      <c r="I3183" s="1"/>
      <c r="M3183" s="1"/>
    </row>
    <row r="3184" spans="8:13" x14ac:dyDescent="0.2">
      <c r="H3184" s="1"/>
      <c r="I3184" s="1"/>
      <c r="M3184" s="1"/>
    </row>
    <row r="3185" spans="8:13" x14ac:dyDescent="0.2">
      <c r="H3185" s="1"/>
      <c r="I3185" s="1"/>
      <c r="M3185" s="1"/>
    </row>
    <row r="3186" spans="8:13" x14ac:dyDescent="0.2">
      <c r="H3186" s="1"/>
      <c r="I3186" s="1"/>
      <c r="M3186" s="1"/>
    </row>
    <row r="3187" spans="8:13" x14ac:dyDescent="0.2">
      <c r="H3187" s="1"/>
      <c r="I3187" s="1"/>
      <c r="M3187" s="1"/>
    </row>
    <row r="3188" spans="8:13" x14ac:dyDescent="0.2">
      <c r="H3188" s="1"/>
      <c r="I3188" s="1"/>
      <c r="M3188" s="1"/>
    </row>
    <row r="3189" spans="8:13" x14ac:dyDescent="0.2">
      <c r="H3189" s="1"/>
      <c r="I3189" s="1"/>
      <c r="M3189" s="1"/>
    </row>
    <row r="3190" spans="8:13" x14ac:dyDescent="0.2">
      <c r="H3190" s="1"/>
      <c r="I3190" s="1"/>
      <c r="M3190" s="1"/>
    </row>
    <row r="3191" spans="8:13" x14ac:dyDescent="0.2">
      <c r="H3191" s="1"/>
      <c r="I3191" s="1"/>
      <c r="M3191" s="1"/>
    </row>
    <row r="3192" spans="8:13" x14ac:dyDescent="0.2">
      <c r="H3192" s="1"/>
      <c r="I3192" s="1"/>
      <c r="M3192" s="1"/>
    </row>
    <row r="3193" spans="8:13" x14ac:dyDescent="0.2">
      <c r="H3193" s="1"/>
      <c r="I3193" s="1"/>
      <c r="M3193" s="1"/>
    </row>
    <row r="3194" spans="8:13" x14ac:dyDescent="0.2">
      <c r="H3194" s="1"/>
      <c r="I3194" s="1"/>
      <c r="M3194" s="1"/>
    </row>
    <row r="3195" spans="8:13" x14ac:dyDescent="0.2">
      <c r="H3195" s="1"/>
      <c r="I3195" s="1"/>
      <c r="M3195" s="1"/>
    </row>
    <row r="3196" spans="8:13" x14ac:dyDescent="0.2">
      <c r="H3196" s="1"/>
      <c r="I3196" s="1"/>
      <c r="M3196" s="1"/>
    </row>
    <row r="3197" spans="8:13" x14ac:dyDescent="0.2">
      <c r="H3197" s="1"/>
      <c r="I3197" s="1"/>
      <c r="M3197" s="1"/>
    </row>
    <row r="3198" spans="8:13" x14ac:dyDescent="0.2">
      <c r="H3198" s="1"/>
      <c r="I3198" s="1"/>
      <c r="M3198" s="1"/>
    </row>
    <row r="3199" spans="8:13" x14ac:dyDescent="0.2">
      <c r="H3199" s="1"/>
      <c r="I3199" s="1"/>
      <c r="M3199" s="1"/>
    </row>
    <row r="3200" spans="8:13" x14ac:dyDescent="0.2">
      <c r="H3200" s="1"/>
      <c r="I3200" s="1"/>
      <c r="M3200" s="1"/>
    </row>
    <row r="3201" spans="8:13" x14ac:dyDescent="0.2">
      <c r="H3201" s="1"/>
      <c r="I3201" s="1"/>
      <c r="M3201" s="1"/>
    </row>
    <row r="3202" spans="8:13" x14ac:dyDescent="0.2">
      <c r="H3202" s="1"/>
      <c r="I3202" s="1"/>
      <c r="M3202" s="1"/>
    </row>
    <row r="3203" spans="8:13" x14ac:dyDescent="0.2">
      <c r="H3203" s="1"/>
      <c r="I3203" s="1"/>
      <c r="M3203" s="1"/>
    </row>
    <row r="3204" spans="8:13" x14ac:dyDescent="0.2">
      <c r="H3204" s="1"/>
      <c r="I3204" s="1"/>
      <c r="M3204" s="1"/>
    </row>
    <row r="3205" spans="8:13" x14ac:dyDescent="0.2">
      <c r="H3205" s="1"/>
      <c r="I3205" s="1"/>
      <c r="M3205" s="1"/>
    </row>
    <row r="3206" spans="8:13" x14ac:dyDescent="0.2">
      <c r="H3206" s="1"/>
      <c r="I3206" s="1"/>
      <c r="M3206" s="1"/>
    </row>
    <row r="3207" spans="8:13" x14ac:dyDescent="0.2">
      <c r="H3207" s="1"/>
      <c r="I3207" s="1"/>
      <c r="M3207" s="1"/>
    </row>
    <row r="3208" spans="8:13" x14ac:dyDescent="0.2">
      <c r="H3208" s="1"/>
      <c r="I3208" s="1"/>
      <c r="M3208" s="1"/>
    </row>
    <row r="3209" spans="8:13" x14ac:dyDescent="0.2">
      <c r="H3209" s="1"/>
      <c r="I3209" s="1"/>
      <c r="M3209" s="1"/>
    </row>
    <row r="3210" spans="8:13" x14ac:dyDescent="0.2">
      <c r="H3210" s="1"/>
      <c r="I3210" s="1"/>
      <c r="M3210" s="1"/>
    </row>
    <row r="3211" spans="8:13" x14ac:dyDescent="0.2">
      <c r="H3211" s="1"/>
      <c r="I3211" s="1"/>
      <c r="M3211" s="1"/>
    </row>
    <row r="3212" spans="8:13" x14ac:dyDescent="0.2">
      <c r="H3212" s="1"/>
      <c r="I3212" s="1"/>
      <c r="M3212" s="1"/>
    </row>
    <row r="3213" spans="8:13" x14ac:dyDescent="0.2">
      <c r="H3213" s="1"/>
      <c r="I3213" s="1"/>
      <c r="M3213" s="1"/>
    </row>
    <row r="3214" spans="8:13" x14ac:dyDescent="0.2">
      <c r="H3214" s="1"/>
      <c r="I3214" s="1"/>
      <c r="M3214" s="1"/>
    </row>
    <row r="3215" spans="8:13" x14ac:dyDescent="0.2">
      <c r="H3215" s="1"/>
      <c r="I3215" s="1"/>
      <c r="M3215" s="1"/>
    </row>
    <row r="3216" spans="8:13" x14ac:dyDescent="0.2">
      <c r="H3216" s="1"/>
      <c r="I3216" s="1"/>
      <c r="M3216" s="1"/>
    </row>
    <row r="3217" spans="8:13" x14ac:dyDescent="0.2">
      <c r="H3217" s="1"/>
      <c r="I3217" s="1"/>
      <c r="M3217" s="1"/>
    </row>
    <row r="3218" spans="8:13" x14ac:dyDescent="0.2">
      <c r="H3218" s="1"/>
      <c r="I3218" s="1"/>
      <c r="M3218" s="1"/>
    </row>
    <row r="3219" spans="8:13" x14ac:dyDescent="0.2">
      <c r="H3219" s="1"/>
      <c r="I3219" s="1"/>
      <c r="M3219" s="1"/>
    </row>
    <row r="3220" spans="8:13" x14ac:dyDescent="0.2">
      <c r="H3220" s="1"/>
      <c r="I3220" s="1"/>
      <c r="M3220" s="1"/>
    </row>
    <row r="3221" spans="8:13" x14ac:dyDescent="0.2">
      <c r="H3221" s="1"/>
      <c r="I3221" s="1"/>
      <c r="M3221" s="1"/>
    </row>
    <row r="3222" spans="8:13" x14ac:dyDescent="0.2">
      <c r="H3222" s="1"/>
      <c r="I3222" s="1"/>
      <c r="M3222" s="1"/>
    </row>
    <row r="3223" spans="8:13" x14ac:dyDescent="0.2">
      <c r="H3223" s="1"/>
      <c r="I3223" s="1"/>
      <c r="M3223" s="1"/>
    </row>
    <row r="3224" spans="8:13" x14ac:dyDescent="0.2">
      <c r="H3224" s="1"/>
      <c r="I3224" s="1"/>
      <c r="M3224" s="1"/>
    </row>
    <row r="3225" spans="8:13" x14ac:dyDescent="0.2">
      <c r="H3225" s="1"/>
      <c r="I3225" s="1"/>
      <c r="M3225" s="1"/>
    </row>
    <row r="3226" spans="8:13" x14ac:dyDescent="0.2">
      <c r="H3226" s="1"/>
      <c r="I3226" s="1"/>
      <c r="M3226" s="1"/>
    </row>
    <row r="3227" spans="8:13" x14ac:dyDescent="0.2">
      <c r="H3227" s="1"/>
      <c r="I3227" s="1"/>
      <c r="M3227" s="1"/>
    </row>
    <row r="3228" spans="8:13" x14ac:dyDescent="0.2">
      <c r="H3228" s="1"/>
      <c r="I3228" s="1"/>
      <c r="M3228" s="1"/>
    </row>
    <row r="3229" spans="8:13" x14ac:dyDescent="0.2">
      <c r="H3229" s="1"/>
      <c r="I3229" s="1"/>
      <c r="M3229" s="1"/>
    </row>
    <row r="3230" spans="8:13" x14ac:dyDescent="0.2">
      <c r="H3230" s="1"/>
      <c r="I3230" s="1"/>
      <c r="M3230" s="1"/>
    </row>
    <row r="3231" spans="8:13" x14ac:dyDescent="0.2">
      <c r="H3231" s="1"/>
      <c r="I3231" s="1"/>
      <c r="M3231" s="1"/>
    </row>
    <row r="3232" spans="8:13" x14ac:dyDescent="0.2">
      <c r="H3232" s="1"/>
      <c r="I3232" s="1"/>
      <c r="M3232" s="1"/>
    </row>
    <row r="3233" spans="8:13" x14ac:dyDescent="0.2">
      <c r="H3233" s="1"/>
      <c r="I3233" s="1"/>
      <c r="M3233" s="1"/>
    </row>
    <row r="3234" spans="8:13" x14ac:dyDescent="0.2">
      <c r="H3234" s="1"/>
      <c r="I3234" s="1"/>
      <c r="M3234" s="1"/>
    </row>
    <row r="3235" spans="8:13" x14ac:dyDescent="0.2">
      <c r="H3235" s="1"/>
      <c r="I3235" s="1"/>
      <c r="M3235" s="1"/>
    </row>
    <row r="3236" spans="8:13" x14ac:dyDescent="0.2">
      <c r="H3236" s="1"/>
      <c r="I3236" s="1"/>
      <c r="M3236" s="1"/>
    </row>
    <row r="3237" spans="8:13" x14ac:dyDescent="0.2">
      <c r="H3237" s="1"/>
      <c r="I3237" s="1"/>
      <c r="M3237" s="1"/>
    </row>
    <row r="3238" spans="8:13" x14ac:dyDescent="0.2">
      <c r="H3238" s="1"/>
      <c r="I3238" s="1"/>
      <c r="M3238" s="1"/>
    </row>
    <row r="3239" spans="8:13" x14ac:dyDescent="0.2">
      <c r="H3239" s="1"/>
      <c r="I3239" s="1"/>
      <c r="M3239" s="1"/>
    </row>
    <row r="3240" spans="8:13" x14ac:dyDescent="0.2">
      <c r="H3240" s="1"/>
      <c r="I3240" s="1"/>
      <c r="M3240" s="1"/>
    </row>
    <row r="3241" spans="8:13" x14ac:dyDescent="0.2">
      <c r="H3241" s="1"/>
      <c r="I3241" s="1"/>
      <c r="M3241" s="1"/>
    </row>
    <row r="3242" spans="8:13" x14ac:dyDescent="0.2">
      <c r="H3242" s="1"/>
      <c r="I3242" s="1"/>
      <c r="M3242" s="1"/>
    </row>
    <row r="3243" spans="8:13" x14ac:dyDescent="0.2">
      <c r="H3243" s="1"/>
      <c r="I3243" s="1"/>
      <c r="M3243" s="1"/>
    </row>
    <row r="3244" spans="8:13" x14ac:dyDescent="0.2">
      <c r="H3244" s="1"/>
      <c r="I3244" s="1"/>
      <c r="M3244" s="1"/>
    </row>
    <row r="3245" spans="8:13" x14ac:dyDescent="0.2">
      <c r="H3245" s="1"/>
      <c r="I3245" s="1"/>
      <c r="M3245" s="1"/>
    </row>
    <row r="3246" spans="8:13" x14ac:dyDescent="0.2">
      <c r="H3246" s="1"/>
      <c r="I3246" s="1"/>
      <c r="M3246" s="1"/>
    </row>
    <row r="3247" spans="8:13" x14ac:dyDescent="0.2">
      <c r="H3247" s="1"/>
      <c r="I3247" s="1"/>
      <c r="M3247" s="1"/>
    </row>
    <row r="3248" spans="8:13" x14ac:dyDescent="0.2">
      <c r="H3248" s="1"/>
      <c r="I3248" s="1"/>
      <c r="M3248" s="1"/>
    </row>
    <row r="3249" spans="8:13" x14ac:dyDescent="0.2">
      <c r="H3249" s="1"/>
      <c r="I3249" s="1"/>
      <c r="M3249" s="1"/>
    </row>
    <row r="3250" spans="8:13" x14ac:dyDescent="0.2">
      <c r="H3250" s="1"/>
      <c r="I3250" s="1"/>
      <c r="M3250" s="1"/>
    </row>
    <row r="3251" spans="8:13" x14ac:dyDescent="0.2">
      <c r="H3251" s="1"/>
      <c r="I3251" s="1"/>
      <c r="M3251" s="1"/>
    </row>
    <row r="3252" spans="8:13" x14ac:dyDescent="0.2">
      <c r="H3252" s="1"/>
      <c r="I3252" s="1"/>
      <c r="M3252" s="1"/>
    </row>
    <row r="3253" spans="8:13" x14ac:dyDescent="0.2">
      <c r="H3253" s="1"/>
      <c r="I3253" s="1"/>
      <c r="M3253" s="1"/>
    </row>
    <row r="3254" spans="8:13" x14ac:dyDescent="0.2">
      <c r="H3254" s="1"/>
      <c r="I3254" s="1"/>
      <c r="M3254" s="1"/>
    </row>
    <row r="3255" spans="8:13" x14ac:dyDescent="0.2">
      <c r="H3255" s="1"/>
      <c r="I3255" s="1"/>
      <c r="M3255" s="1"/>
    </row>
    <row r="3256" spans="8:13" x14ac:dyDescent="0.2">
      <c r="H3256" s="1"/>
      <c r="I3256" s="1"/>
      <c r="M3256" s="1"/>
    </row>
    <row r="3257" spans="8:13" x14ac:dyDescent="0.2">
      <c r="H3257" s="1"/>
      <c r="I3257" s="1"/>
      <c r="M3257" s="1"/>
    </row>
    <row r="3258" spans="8:13" x14ac:dyDescent="0.2">
      <c r="H3258" s="1"/>
      <c r="I3258" s="1"/>
      <c r="M3258" s="1"/>
    </row>
    <row r="3259" spans="8:13" x14ac:dyDescent="0.2">
      <c r="H3259" s="1"/>
      <c r="I3259" s="1"/>
      <c r="M3259" s="1"/>
    </row>
    <row r="3260" spans="8:13" x14ac:dyDescent="0.2">
      <c r="H3260" s="1"/>
      <c r="I3260" s="1"/>
      <c r="M3260" s="1"/>
    </row>
    <row r="3261" spans="8:13" x14ac:dyDescent="0.2">
      <c r="H3261" s="1"/>
      <c r="I3261" s="1"/>
      <c r="M3261" s="1"/>
    </row>
    <row r="3262" spans="8:13" x14ac:dyDescent="0.2">
      <c r="H3262" s="1"/>
      <c r="I3262" s="1"/>
      <c r="M3262" s="1"/>
    </row>
    <row r="3263" spans="8:13" x14ac:dyDescent="0.2">
      <c r="H3263" s="1"/>
      <c r="I3263" s="1"/>
      <c r="M3263" s="1"/>
    </row>
    <row r="3264" spans="8:13" x14ac:dyDescent="0.2">
      <c r="H3264" s="1"/>
      <c r="I3264" s="1"/>
      <c r="M3264" s="1"/>
    </row>
    <row r="3265" spans="8:13" x14ac:dyDescent="0.2">
      <c r="H3265" s="1"/>
      <c r="I3265" s="1"/>
      <c r="M3265" s="1"/>
    </row>
    <row r="3266" spans="8:13" x14ac:dyDescent="0.2">
      <c r="H3266" s="1"/>
      <c r="I3266" s="1"/>
      <c r="M3266" s="1"/>
    </row>
    <row r="3267" spans="8:13" x14ac:dyDescent="0.2">
      <c r="H3267" s="1"/>
      <c r="I3267" s="1"/>
      <c r="M3267" s="1"/>
    </row>
    <row r="3268" spans="8:13" x14ac:dyDescent="0.2">
      <c r="H3268" s="1"/>
      <c r="I3268" s="1"/>
      <c r="M3268" s="1"/>
    </row>
    <row r="3269" spans="8:13" x14ac:dyDescent="0.2">
      <c r="H3269" s="1"/>
      <c r="I3269" s="1"/>
      <c r="M3269" s="1"/>
    </row>
    <row r="3270" spans="8:13" x14ac:dyDescent="0.2">
      <c r="H3270" s="1"/>
      <c r="I3270" s="1"/>
      <c r="M3270" s="1"/>
    </row>
    <row r="3271" spans="8:13" x14ac:dyDescent="0.2">
      <c r="H3271" s="1"/>
      <c r="I3271" s="1"/>
      <c r="M3271" s="1"/>
    </row>
    <row r="3272" spans="8:13" x14ac:dyDescent="0.2">
      <c r="H3272" s="1"/>
      <c r="I3272" s="1"/>
      <c r="M3272" s="1"/>
    </row>
    <row r="3273" spans="8:13" x14ac:dyDescent="0.2">
      <c r="H3273" s="1"/>
      <c r="I3273" s="1"/>
      <c r="M3273" s="1"/>
    </row>
    <row r="3274" spans="8:13" x14ac:dyDescent="0.2">
      <c r="H3274" s="1"/>
      <c r="I3274" s="1"/>
      <c r="M3274" s="1"/>
    </row>
    <row r="3275" spans="8:13" x14ac:dyDescent="0.2">
      <c r="H3275" s="1"/>
      <c r="I3275" s="1"/>
      <c r="M3275" s="1"/>
    </row>
    <row r="3276" spans="8:13" x14ac:dyDescent="0.2">
      <c r="H3276" s="1"/>
      <c r="I3276" s="1"/>
      <c r="M3276" s="1"/>
    </row>
    <row r="3277" spans="8:13" x14ac:dyDescent="0.2">
      <c r="H3277" s="1"/>
      <c r="I3277" s="1"/>
      <c r="M3277" s="1"/>
    </row>
    <row r="3278" spans="8:13" x14ac:dyDescent="0.2">
      <c r="H3278" s="1"/>
      <c r="I3278" s="1"/>
      <c r="M3278" s="1"/>
    </row>
    <row r="3279" spans="8:13" x14ac:dyDescent="0.2">
      <c r="H3279" s="1"/>
      <c r="I3279" s="1"/>
      <c r="M3279" s="1"/>
    </row>
    <row r="3280" spans="8:13" x14ac:dyDescent="0.2">
      <c r="H3280" s="1"/>
      <c r="I3280" s="1"/>
      <c r="M3280" s="1"/>
    </row>
    <row r="3281" spans="8:13" x14ac:dyDescent="0.2">
      <c r="H3281" s="1"/>
      <c r="I3281" s="1"/>
      <c r="M3281" s="1"/>
    </row>
    <row r="3282" spans="8:13" x14ac:dyDescent="0.2">
      <c r="H3282" s="1"/>
      <c r="I3282" s="1"/>
      <c r="M3282" s="1"/>
    </row>
    <row r="3283" spans="8:13" x14ac:dyDescent="0.2">
      <c r="H3283" s="1"/>
      <c r="I3283" s="1"/>
      <c r="M3283" s="1"/>
    </row>
    <row r="3284" spans="8:13" x14ac:dyDescent="0.2">
      <c r="H3284" s="1"/>
      <c r="I3284" s="1"/>
      <c r="M3284" s="1"/>
    </row>
    <row r="3285" spans="8:13" x14ac:dyDescent="0.2">
      <c r="H3285" s="1"/>
      <c r="I3285" s="1"/>
      <c r="M3285" s="1"/>
    </row>
    <row r="3286" spans="8:13" x14ac:dyDescent="0.2">
      <c r="H3286" s="1"/>
      <c r="I3286" s="1"/>
      <c r="M3286" s="1"/>
    </row>
    <row r="3287" spans="8:13" x14ac:dyDescent="0.2">
      <c r="H3287" s="1"/>
      <c r="I3287" s="1"/>
      <c r="M3287" s="1"/>
    </row>
    <row r="3288" spans="8:13" x14ac:dyDescent="0.2">
      <c r="H3288" s="1"/>
      <c r="I3288" s="1"/>
      <c r="M3288" s="1"/>
    </row>
    <row r="3289" spans="8:13" x14ac:dyDescent="0.2">
      <c r="H3289" s="1"/>
      <c r="I3289" s="1"/>
      <c r="M3289" s="1"/>
    </row>
    <row r="3290" spans="8:13" x14ac:dyDescent="0.2">
      <c r="H3290" s="1"/>
      <c r="I3290" s="1"/>
      <c r="M3290" s="1"/>
    </row>
    <row r="3291" spans="8:13" x14ac:dyDescent="0.2">
      <c r="H3291" s="1"/>
      <c r="I3291" s="1"/>
      <c r="M3291" s="1"/>
    </row>
    <row r="3292" spans="8:13" x14ac:dyDescent="0.2">
      <c r="H3292" s="1"/>
      <c r="I3292" s="1"/>
      <c r="M3292" s="1"/>
    </row>
    <row r="3293" spans="8:13" x14ac:dyDescent="0.2">
      <c r="H3293" s="1"/>
      <c r="I3293" s="1"/>
      <c r="M3293" s="1"/>
    </row>
    <row r="3294" spans="8:13" x14ac:dyDescent="0.2">
      <c r="H3294" s="1"/>
      <c r="I3294" s="1"/>
      <c r="M3294" s="1"/>
    </row>
    <row r="3295" spans="8:13" x14ac:dyDescent="0.2">
      <c r="H3295" s="1"/>
      <c r="I3295" s="1"/>
      <c r="M3295" s="1"/>
    </row>
    <row r="3296" spans="8:13" x14ac:dyDescent="0.2">
      <c r="H3296" s="1"/>
      <c r="I3296" s="1"/>
      <c r="M3296" s="1"/>
    </row>
    <row r="3297" spans="8:13" x14ac:dyDescent="0.2">
      <c r="H3297" s="1"/>
      <c r="I3297" s="1"/>
      <c r="M3297" s="1"/>
    </row>
    <row r="3298" spans="8:13" x14ac:dyDescent="0.2">
      <c r="H3298" s="1"/>
      <c r="I3298" s="1"/>
      <c r="M3298" s="1"/>
    </row>
    <row r="3299" spans="8:13" x14ac:dyDescent="0.2">
      <c r="H3299" s="1"/>
      <c r="I3299" s="1"/>
      <c r="M3299" s="1"/>
    </row>
    <row r="3300" spans="8:13" x14ac:dyDescent="0.2">
      <c r="H3300" s="1"/>
      <c r="I3300" s="1"/>
      <c r="M3300" s="1"/>
    </row>
    <row r="3301" spans="8:13" x14ac:dyDescent="0.2">
      <c r="H3301" s="1"/>
      <c r="I3301" s="1"/>
      <c r="M3301" s="1"/>
    </row>
    <row r="3302" spans="8:13" x14ac:dyDescent="0.2">
      <c r="H3302" s="1"/>
      <c r="I3302" s="1"/>
      <c r="M3302" s="1"/>
    </row>
    <row r="3303" spans="8:13" x14ac:dyDescent="0.2">
      <c r="H3303" s="1"/>
      <c r="I3303" s="1"/>
      <c r="M3303" s="1"/>
    </row>
    <row r="3304" spans="8:13" x14ac:dyDescent="0.2">
      <c r="H3304" s="1"/>
      <c r="I3304" s="1"/>
      <c r="M3304" s="1"/>
    </row>
    <row r="3305" spans="8:13" x14ac:dyDescent="0.2">
      <c r="H3305" s="1"/>
      <c r="I3305" s="1"/>
      <c r="M3305" s="1"/>
    </row>
    <row r="3306" spans="8:13" x14ac:dyDescent="0.2">
      <c r="H3306" s="1"/>
      <c r="I3306" s="1"/>
      <c r="M3306" s="1"/>
    </row>
    <row r="3307" spans="8:13" x14ac:dyDescent="0.2">
      <c r="H3307" s="1"/>
      <c r="I3307" s="1"/>
      <c r="M3307" s="1"/>
    </row>
    <row r="3308" spans="8:13" x14ac:dyDescent="0.2">
      <c r="H3308" s="1"/>
      <c r="I3308" s="1"/>
      <c r="M3308" s="1"/>
    </row>
    <row r="3309" spans="8:13" x14ac:dyDescent="0.2">
      <c r="H3309" s="1"/>
      <c r="I3309" s="1"/>
      <c r="M3309" s="1"/>
    </row>
    <row r="3310" spans="8:13" x14ac:dyDescent="0.2">
      <c r="H3310" s="1"/>
      <c r="I3310" s="1"/>
      <c r="M3310" s="1"/>
    </row>
    <row r="3311" spans="8:13" x14ac:dyDescent="0.2">
      <c r="H3311" s="1"/>
      <c r="I3311" s="1"/>
      <c r="M3311" s="1"/>
    </row>
    <row r="3312" spans="8:13" x14ac:dyDescent="0.2">
      <c r="H3312" s="1"/>
      <c r="I3312" s="1"/>
      <c r="M3312" s="1"/>
    </row>
    <row r="3313" spans="8:13" x14ac:dyDescent="0.2">
      <c r="H3313" s="1"/>
      <c r="I3313" s="1"/>
      <c r="M3313" s="1"/>
    </row>
    <row r="3314" spans="8:13" x14ac:dyDescent="0.2">
      <c r="H3314" s="1"/>
      <c r="I3314" s="1"/>
      <c r="M3314" s="1"/>
    </row>
    <row r="3315" spans="8:13" x14ac:dyDescent="0.2">
      <c r="H3315" s="1"/>
      <c r="I3315" s="1"/>
      <c r="M3315" s="1"/>
    </row>
    <row r="3316" spans="8:13" x14ac:dyDescent="0.2">
      <c r="H3316" s="1"/>
      <c r="I3316" s="1"/>
      <c r="M3316" s="1"/>
    </row>
    <row r="3317" spans="8:13" x14ac:dyDescent="0.2">
      <c r="H3317" s="1"/>
      <c r="I3317" s="1"/>
      <c r="M3317" s="1"/>
    </row>
    <row r="3318" spans="8:13" x14ac:dyDescent="0.2">
      <c r="H3318" s="1"/>
      <c r="I3318" s="1"/>
      <c r="M3318" s="1"/>
    </row>
    <row r="3319" spans="8:13" x14ac:dyDescent="0.2">
      <c r="H3319" s="1"/>
      <c r="I3319" s="1"/>
      <c r="M3319" s="1"/>
    </row>
    <row r="3320" spans="8:13" x14ac:dyDescent="0.2">
      <c r="H3320" s="1"/>
      <c r="I3320" s="1"/>
      <c r="M3320" s="1"/>
    </row>
    <row r="3321" spans="8:13" x14ac:dyDescent="0.2">
      <c r="H3321" s="1"/>
      <c r="I3321" s="1"/>
      <c r="M3321" s="1"/>
    </row>
    <row r="3322" spans="8:13" x14ac:dyDescent="0.2">
      <c r="H3322" s="1"/>
      <c r="I3322" s="1"/>
      <c r="M3322" s="1"/>
    </row>
    <row r="3323" spans="8:13" x14ac:dyDescent="0.2">
      <c r="H3323" s="1"/>
      <c r="I3323" s="1"/>
      <c r="M3323" s="1"/>
    </row>
    <row r="3324" spans="8:13" x14ac:dyDescent="0.2">
      <c r="H3324" s="1"/>
      <c r="I3324" s="1"/>
      <c r="M3324" s="1"/>
    </row>
    <row r="3325" spans="8:13" x14ac:dyDescent="0.2">
      <c r="H3325" s="1"/>
      <c r="I3325" s="1"/>
      <c r="M3325" s="1"/>
    </row>
    <row r="3326" spans="8:13" x14ac:dyDescent="0.2">
      <c r="H3326" s="1"/>
      <c r="I3326" s="1"/>
      <c r="M3326" s="1"/>
    </row>
    <row r="3327" spans="8:13" x14ac:dyDescent="0.2">
      <c r="H3327" s="1"/>
      <c r="I3327" s="1"/>
      <c r="M3327" s="1"/>
    </row>
    <row r="3328" spans="8:13" x14ac:dyDescent="0.2">
      <c r="H3328" s="1"/>
      <c r="I3328" s="1"/>
      <c r="M3328" s="1"/>
    </row>
    <row r="3329" spans="8:13" x14ac:dyDescent="0.2">
      <c r="H3329" s="1"/>
      <c r="I3329" s="1"/>
      <c r="M3329" s="1"/>
    </row>
    <row r="3330" spans="8:13" x14ac:dyDescent="0.2">
      <c r="H3330" s="1"/>
      <c r="I3330" s="1"/>
      <c r="M3330" s="1"/>
    </row>
    <row r="3331" spans="8:13" x14ac:dyDescent="0.2">
      <c r="H3331" s="1"/>
      <c r="I3331" s="1"/>
      <c r="M3331" s="1"/>
    </row>
    <row r="3332" spans="8:13" x14ac:dyDescent="0.2">
      <c r="H3332" s="1"/>
      <c r="I3332" s="1"/>
      <c r="M3332" s="1"/>
    </row>
    <row r="3333" spans="8:13" x14ac:dyDescent="0.2">
      <c r="H3333" s="1"/>
      <c r="I3333" s="1"/>
      <c r="M3333" s="1"/>
    </row>
    <row r="3334" spans="8:13" x14ac:dyDescent="0.2">
      <c r="H3334" s="1"/>
      <c r="I3334" s="1"/>
      <c r="M3334" s="1"/>
    </row>
    <row r="3335" spans="8:13" x14ac:dyDescent="0.2">
      <c r="H3335" s="1"/>
      <c r="I3335" s="1"/>
      <c r="M3335" s="1"/>
    </row>
    <row r="3336" spans="8:13" x14ac:dyDescent="0.2">
      <c r="H3336" s="1"/>
      <c r="I3336" s="1"/>
      <c r="M3336" s="1"/>
    </row>
    <row r="3337" spans="8:13" x14ac:dyDescent="0.2">
      <c r="H3337" s="1"/>
      <c r="I3337" s="1"/>
      <c r="M3337" s="1"/>
    </row>
    <row r="3338" spans="8:13" x14ac:dyDescent="0.2">
      <c r="H3338" s="1"/>
      <c r="I3338" s="1"/>
      <c r="M3338" s="1"/>
    </row>
    <row r="3339" spans="8:13" x14ac:dyDescent="0.2">
      <c r="H3339" s="1"/>
      <c r="I3339" s="1"/>
      <c r="M3339" s="1"/>
    </row>
    <row r="3340" spans="8:13" x14ac:dyDescent="0.2">
      <c r="H3340" s="1"/>
      <c r="I3340" s="1"/>
      <c r="M3340" s="1"/>
    </row>
    <row r="3341" spans="8:13" x14ac:dyDescent="0.2">
      <c r="H3341" s="1"/>
      <c r="I3341" s="1"/>
      <c r="M3341" s="1"/>
    </row>
    <row r="3342" spans="8:13" x14ac:dyDescent="0.2">
      <c r="H3342" s="1"/>
      <c r="I3342" s="1"/>
      <c r="M3342" s="1"/>
    </row>
    <row r="3343" spans="8:13" x14ac:dyDescent="0.2">
      <c r="H3343" s="1"/>
      <c r="I3343" s="1"/>
      <c r="M3343" s="1"/>
    </row>
    <row r="3344" spans="8:13" x14ac:dyDescent="0.2">
      <c r="H3344" s="1"/>
      <c r="I3344" s="1"/>
      <c r="M3344" s="1"/>
    </row>
    <row r="3345" spans="8:13" x14ac:dyDescent="0.2">
      <c r="H3345" s="1"/>
      <c r="I3345" s="1"/>
      <c r="M3345" s="1"/>
    </row>
    <row r="3346" spans="8:13" x14ac:dyDescent="0.2">
      <c r="H3346" s="1"/>
      <c r="I3346" s="1"/>
      <c r="M3346" s="1"/>
    </row>
    <row r="3347" spans="8:13" x14ac:dyDescent="0.2">
      <c r="H3347" s="1"/>
      <c r="I3347" s="1"/>
      <c r="M3347" s="1"/>
    </row>
    <row r="3348" spans="8:13" x14ac:dyDescent="0.2">
      <c r="H3348" s="1"/>
      <c r="I3348" s="1"/>
      <c r="M3348" s="1"/>
    </row>
    <row r="3349" spans="8:13" x14ac:dyDescent="0.2">
      <c r="H3349" s="1"/>
      <c r="I3349" s="1"/>
      <c r="M3349" s="1"/>
    </row>
    <row r="3350" spans="8:13" x14ac:dyDescent="0.2">
      <c r="H3350" s="1"/>
      <c r="I3350" s="1"/>
      <c r="M3350" s="1"/>
    </row>
    <row r="3351" spans="8:13" x14ac:dyDescent="0.2">
      <c r="H3351" s="1"/>
      <c r="I3351" s="1"/>
      <c r="M3351" s="1"/>
    </row>
    <row r="3352" spans="8:13" x14ac:dyDescent="0.2">
      <c r="H3352" s="1"/>
      <c r="I3352" s="1"/>
      <c r="M3352" s="1"/>
    </row>
    <row r="3353" spans="8:13" x14ac:dyDescent="0.2">
      <c r="H3353" s="1"/>
      <c r="I3353" s="1"/>
      <c r="M3353" s="1"/>
    </row>
    <row r="3354" spans="8:13" x14ac:dyDescent="0.2">
      <c r="H3354" s="1"/>
      <c r="I3354" s="1"/>
      <c r="M3354" s="1"/>
    </row>
    <row r="3355" spans="8:13" x14ac:dyDescent="0.2">
      <c r="H3355" s="1"/>
      <c r="I3355" s="1"/>
      <c r="M3355" s="1"/>
    </row>
    <row r="3356" spans="8:13" x14ac:dyDescent="0.2">
      <c r="H3356" s="1"/>
      <c r="I3356" s="1"/>
      <c r="M3356" s="1"/>
    </row>
    <row r="3357" spans="8:13" x14ac:dyDescent="0.2">
      <c r="H3357" s="1"/>
      <c r="I3357" s="1"/>
      <c r="M3357" s="1"/>
    </row>
    <row r="3358" spans="8:13" x14ac:dyDescent="0.2">
      <c r="H3358" s="1"/>
      <c r="I3358" s="1"/>
      <c r="M3358" s="1"/>
    </row>
    <row r="3359" spans="8:13" x14ac:dyDescent="0.2">
      <c r="H3359" s="1"/>
      <c r="I3359" s="1"/>
      <c r="M3359" s="1"/>
    </row>
    <row r="3360" spans="8:13" x14ac:dyDescent="0.2">
      <c r="H3360" s="1"/>
      <c r="I3360" s="1"/>
      <c r="M3360" s="1"/>
    </row>
    <row r="3361" spans="4:13" x14ac:dyDescent="0.2">
      <c r="H3361" s="1"/>
      <c r="I3361" s="1"/>
      <c r="M3361" s="1"/>
    </row>
    <row r="3362" spans="4:13" x14ac:dyDescent="0.2">
      <c r="D3362" s="1"/>
      <c r="E3362" s="1"/>
      <c r="H3362" s="1"/>
      <c r="I3362" s="1"/>
      <c r="M3362" s="1"/>
    </row>
    <row r="3363" spans="4:13" x14ac:dyDescent="0.2">
      <c r="D3363" s="1"/>
      <c r="E3363" s="1"/>
      <c r="H3363" s="1"/>
      <c r="I3363" s="1"/>
      <c r="M3363" s="1"/>
    </row>
    <row r="3364" spans="4:13" x14ac:dyDescent="0.2">
      <c r="D3364" s="1"/>
      <c r="E3364" s="1"/>
      <c r="H3364" s="1"/>
      <c r="I3364" s="1"/>
      <c r="M3364" s="1"/>
    </row>
    <row r="3365" spans="4:13" x14ac:dyDescent="0.2">
      <c r="D3365" s="1"/>
      <c r="E3365" s="1"/>
      <c r="H3365" s="1"/>
      <c r="I3365" s="1"/>
      <c r="M3365" s="1"/>
    </row>
    <row r="3366" spans="4:13" x14ac:dyDescent="0.2">
      <c r="D3366" s="1"/>
      <c r="E3366" s="1"/>
      <c r="H3366" s="1"/>
      <c r="I3366" s="1"/>
      <c r="M3366" s="1"/>
    </row>
    <row r="3367" spans="4:13" x14ac:dyDescent="0.2">
      <c r="D3367" s="1"/>
      <c r="E3367" s="1"/>
      <c r="H3367" s="1"/>
      <c r="I3367" s="1"/>
      <c r="M3367" s="1"/>
    </row>
    <row r="3368" spans="4:13" x14ac:dyDescent="0.2">
      <c r="D3368" s="1"/>
      <c r="E3368" s="1"/>
      <c r="H3368" s="1"/>
      <c r="I3368" s="1"/>
      <c r="M3368" s="1"/>
    </row>
    <row r="3369" spans="4:13" x14ac:dyDescent="0.2">
      <c r="D3369" s="1"/>
      <c r="E3369" s="1"/>
      <c r="H3369" s="1"/>
      <c r="I3369" s="1"/>
      <c r="M3369" s="1"/>
    </row>
    <row r="3370" spans="4:13" x14ac:dyDescent="0.2">
      <c r="D3370" s="1"/>
      <c r="E3370" s="1"/>
      <c r="H3370" s="1"/>
      <c r="I3370" s="1"/>
      <c r="M3370" s="1"/>
    </row>
    <row r="3371" spans="4:13" x14ac:dyDescent="0.2">
      <c r="D3371" s="1"/>
      <c r="E3371" s="1"/>
      <c r="H3371" s="1"/>
      <c r="I3371" s="1"/>
      <c r="M3371" s="1"/>
    </row>
    <row r="3372" spans="4:13" x14ac:dyDescent="0.2">
      <c r="D3372" s="1"/>
      <c r="E3372" s="1"/>
      <c r="H3372" s="1"/>
      <c r="I3372" s="1"/>
      <c r="M3372" s="1"/>
    </row>
    <row r="3373" spans="4:13" x14ac:dyDescent="0.2">
      <c r="D3373" s="1"/>
      <c r="E3373" s="1"/>
      <c r="H3373" s="1"/>
      <c r="I3373" s="1"/>
      <c r="M3373" s="1"/>
    </row>
    <row r="3374" spans="4:13" x14ac:dyDescent="0.2">
      <c r="D3374" s="1"/>
      <c r="E3374" s="1"/>
      <c r="H3374" s="1"/>
      <c r="I3374" s="1"/>
      <c r="M3374" s="1"/>
    </row>
    <row r="3375" spans="4:13" x14ac:dyDescent="0.2">
      <c r="D3375" s="1"/>
      <c r="E3375" s="1"/>
      <c r="H3375" s="1"/>
      <c r="I3375" s="1"/>
      <c r="M3375" s="1"/>
    </row>
    <row r="3376" spans="4:13" x14ac:dyDescent="0.2">
      <c r="D3376" s="1"/>
      <c r="E3376" s="1"/>
      <c r="H3376" s="1"/>
      <c r="I3376" s="1"/>
      <c r="M3376" s="1"/>
    </row>
    <row r="3377" spans="4:13" x14ac:dyDescent="0.2">
      <c r="D3377" s="1"/>
      <c r="E3377" s="1"/>
      <c r="H3377" s="1"/>
      <c r="I3377" s="1"/>
      <c r="M3377" s="1"/>
    </row>
    <row r="3378" spans="4:13" x14ac:dyDescent="0.2">
      <c r="D3378" s="1"/>
      <c r="E3378" s="1"/>
      <c r="H3378" s="1"/>
      <c r="I3378" s="1"/>
      <c r="M3378" s="1"/>
    </row>
    <row r="3379" spans="4:13" x14ac:dyDescent="0.2">
      <c r="D3379" s="1"/>
      <c r="E3379" s="1"/>
      <c r="H3379" s="1"/>
      <c r="I3379" s="1"/>
      <c r="M3379" s="1"/>
    </row>
    <row r="3380" spans="4:13" x14ac:dyDescent="0.2">
      <c r="D3380" s="1"/>
      <c r="E3380" s="1"/>
      <c r="H3380" s="1"/>
      <c r="I3380" s="1"/>
      <c r="M3380" s="1"/>
    </row>
    <row r="3381" spans="4:13" x14ac:dyDescent="0.2">
      <c r="D3381" s="1"/>
      <c r="E3381" s="1"/>
      <c r="H3381" s="1"/>
      <c r="I3381" s="1"/>
      <c r="M3381" s="1"/>
    </row>
    <row r="3382" spans="4:13" x14ac:dyDescent="0.2">
      <c r="D3382" s="1"/>
      <c r="E3382" s="1"/>
      <c r="H3382" s="1"/>
      <c r="I3382" s="1"/>
      <c r="M3382" s="1"/>
    </row>
    <row r="3383" spans="4:13" x14ac:dyDescent="0.2">
      <c r="D3383" s="1"/>
      <c r="E3383" s="1"/>
      <c r="H3383" s="1"/>
      <c r="I3383" s="1"/>
      <c r="M3383" s="1"/>
    </row>
    <row r="3384" spans="4:13" x14ac:dyDescent="0.2">
      <c r="D3384" s="1"/>
      <c r="E3384" s="1"/>
      <c r="H3384" s="1"/>
      <c r="I3384" s="1"/>
      <c r="M3384" s="1"/>
    </row>
    <row r="3385" spans="4:13" x14ac:dyDescent="0.2">
      <c r="D3385" s="1"/>
      <c r="E3385" s="1"/>
      <c r="H3385" s="1"/>
      <c r="I3385" s="1"/>
      <c r="M3385" s="1"/>
    </row>
    <row r="3386" spans="4:13" x14ac:dyDescent="0.2">
      <c r="D3386" s="1"/>
      <c r="E3386" s="1"/>
      <c r="H3386" s="1"/>
      <c r="I3386" s="1"/>
      <c r="M3386" s="1"/>
    </row>
    <row r="3387" spans="4:13" x14ac:dyDescent="0.2">
      <c r="D3387" s="1"/>
      <c r="E3387" s="1"/>
      <c r="H3387" s="1"/>
      <c r="I3387" s="1"/>
      <c r="M3387" s="1"/>
    </row>
    <row r="3388" spans="4:13" x14ac:dyDescent="0.2">
      <c r="D3388" s="1"/>
      <c r="E3388" s="1"/>
      <c r="H3388" s="1"/>
      <c r="I3388" s="1"/>
      <c r="M3388" s="1"/>
    </row>
    <row r="3389" spans="4:13" x14ac:dyDescent="0.2">
      <c r="D3389" s="1"/>
      <c r="E3389" s="1"/>
      <c r="H3389" s="1"/>
      <c r="I3389" s="1"/>
      <c r="M3389" s="1"/>
    </row>
    <row r="3390" spans="4:13" x14ac:dyDescent="0.2">
      <c r="D3390" s="1"/>
      <c r="E3390" s="1"/>
      <c r="H3390" s="1"/>
      <c r="I3390" s="1"/>
      <c r="M3390" s="1"/>
    </row>
    <row r="3391" spans="4:13" x14ac:dyDescent="0.2">
      <c r="D3391" s="1"/>
      <c r="E3391" s="1"/>
      <c r="H3391" s="1"/>
      <c r="I3391" s="1"/>
      <c r="M3391" s="1"/>
    </row>
    <row r="3392" spans="4:13" x14ac:dyDescent="0.2">
      <c r="D3392" s="1"/>
      <c r="E3392" s="1"/>
      <c r="H3392" s="1"/>
      <c r="I3392" s="1"/>
      <c r="M3392" s="1"/>
    </row>
    <row r="3393" spans="4:13" x14ac:dyDescent="0.2">
      <c r="D3393" s="1"/>
      <c r="E3393" s="1"/>
      <c r="H3393" s="1"/>
      <c r="I3393" s="1"/>
      <c r="M3393" s="1"/>
    </row>
    <row r="3394" spans="4:13" x14ac:dyDescent="0.2">
      <c r="D3394" s="1"/>
      <c r="E3394" s="1"/>
      <c r="H3394" s="1"/>
      <c r="I3394" s="1"/>
      <c r="M3394" s="1"/>
    </row>
    <row r="3395" spans="4:13" x14ac:dyDescent="0.2">
      <c r="D3395" s="1"/>
      <c r="E3395" s="1"/>
      <c r="H3395" s="1"/>
      <c r="I3395" s="1"/>
      <c r="M3395" s="1"/>
    </row>
    <row r="3396" spans="4:13" x14ac:dyDescent="0.2">
      <c r="D3396" s="1"/>
      <c r="E3396" s="1"/>
      <c r="H3396" s="1"/>
      <c r="I3396" s="1"/>
      <c r="M3396" s="1"/>
    </row>
    <row r="3397" spans="4:13" x14ac:dyDescent="0.2">
      <c r="D3397" s="1"/>
      <c r="E3397" s="1"/>
      <c r="H3397" s="1"/>
      <c r="I3397" s="1"/>
      <c r="M3397" s="1"/>
    </row>
    <row r="3398" spans="4:13" x14ac:dyDescent="0.2">
      <c r="D3398" s="1"/>
      <c r="E3398" s="1"/>
      <c r="H3398" s="1"/>
      <c r="I3398" s="1"/>
      <c r="M3398" s="1"/>
    </row>
    <row r="3399" spans="4:13" x14ac:dyDescent="0.2">
      <c r="D3399" s="1"/>
      <c r="E3399" s="1"/>
      <c r="H3399" s="1"/>
      <c r="I3399" s="1"/>
      <c r="M3399" s="1"/>
    </row>
    <row r="3400" spans="4:13" x14ac:dyDescent="0.2">
      <c r="D3400" s="1"/>
      <c r="E3400" s="1"/>
      <c r="H3400" s="1"/>
      <c r="I3400" s="1"/>
      <c r="M3400" s="1"/>
    </row>
    <row r="3401" spans="4:13" x14ac:dyDescent="0.2">
      <c r="D3401" s="1"/>
      <c r="E3401" s="1"/>
      <c r="H3401" s="1"/>
      <c r="I3401" s="1"/>
      <c r="M3401" s="1"/>
    </row>
    <row r="3402" spans="4:13" x14ac:dyDescent="0.2">
      <c r="D3402" s="1"/>
      <c r="E3402" s="1"/>
      <c r="H3402" s="1"/>
      <c r="I3402" s="1"/>
      <c r="M3402" s="1"/>
    </row>
    <row r="3403" spans="4:13" x14ac:dyDescent="0.2">
      <c r="D3403" s="1"/>
      <c r="E3403" s="1"/>
      <c r="H3403" s="1"/>
      <c r="I3403" s="1"/>
      <c r="M3403" s="1"/>
    </row>
    <row r="3404" spans="4:13" x14ac:dyDescent="0.2">
      <c r="D3404" s="1"/>
      <c r="E3404" s="1"/>
      <c r="H3404" s="1"/>
      <c r="I3404" s="1"/>
      <c r="M3404" s="1"/>
    </row>
    <row r="3405" spans="4:13" x14ac:dyDescent="0.2">
      <c r="D3405" s="1"/>
      <c r="E3405" s="1"/>
      <c r="H3405" s="1"/>
      <c r="I3405" s="1"/>
      <c r="M3405" s="1"/>
    </row>
    <row r="3406" spans="4:13" x14ac:dyDescent="0.2">
      <c r="D3406" s="1"/>
      <c r="E3406" s="1"/>
      <c r="H3406" s="1"/>
      <c r="I3406" s="1"/>
      <c r="M3406" s="1"/>
    </row>
    <row r="3407" spans="4:13" x14ac:dyDescent="0.2">
      <c r="D3407" s="1"/>
      <c r="E3407" s="1"/>
      <c r="H3407" s="1"/>
      <c r="I3407" s="1"/>
      <c r="M3407" s="1"/>
    </row>
    <row r="3408" spans="4:13" x14ac:dyDescent="0.2">
      <c r="D3408" s="1"/>
      <c r="E3408" s="1"/>
      <c r="H3408" s="1"/>
      <c r="I3408" s="1"/>
      <c r="M3408" s="1"/>
    </row>
    <row r="3409" spans="4:13" x14ac:dyDescent="0.2">
      <c r="D3409" s="1"/>
      <c r="E3409" s="1"/>
      <c r="H3409" s="1"/>
      <c r="I3409" s="1"/>
      <c r="M3409" s="1"/>
    </row>
    <row r="3410" spans="4:13" x14ac:dyDescent="0.2">
      <c r="D3410" s="1"/>
      <c r="E3410" s="1"/>
      <c r="H3410" s="1"/>
      <c r="I3410" s="1"/>
      <c r="M3410" s="1"/>
    </row>
    <row r="3411" spans="4:13" x14ac:dyDescent="0.2">
      <c r="D3411" s="1"/>
      <c r="E3411" s="1"/>
      <c r="H3411" s="1"/>
      <c r="I3411" s="1"/>
      <c r="M3411" s="1"/>
    </row>
    <row r="3412" spans="4:13" x14ac:dyDescent="0.2">
      <c r="D3412" s="1"/>
      <c r="E3412" s="1"/>
      <c r="H3412" s="1"/>
      <c r="I3412" s="1"/>
      <c r="M3412" s="1"/>
    </row>
    <row r="3413" spans="4:13" x14ac:dyDescent="0.2">
      <c r="D3413" s="1"/>
      <c r="E3413" s="1"/>
      <c r="H3413" s="1"/>
      <c r="I3413" s="1"/>
      <c r="M3413" s="1"/>
    </row>
    <row r="3414" spans="4:13" x14ac:dyDescent="0.2">
      <c r="D3414" s="1"/>
      <c r="E3414" s="1"/>
      <c r="H3414" s="1"/>
      <c r="I3414" s="1"/>
      <c r="M3414" s="1"/>
    </row>
    <row r="3415" spans="4:13" x14ac:dyDescent="0.2">
      <c r="D3415" s="1"/>
      <c r="E3415" s="1"/>
      <c r="H3415" s="1"/>
      <c r="I3415" s="1"/>
      <c r="M3415" s="1"/>
    </row>
    <row r="3416" spans="4:13" x14ac:dyDescent="0.2">
      <c r="D3416" s="1"/>
      <c r="E3416" s="1"/>
      <c r="H3416" s="1"/>
      <c r="I3416" s="1"/>
      <c r="M3416" s="1"/>
    </row>
    <row r="3417" spans="4:13" x14ac:dyDescent="0.2">
      <c r="D3417" s="1"/>
      <c r="E3417" s="1"/>
      <c r="H3417" s="1"/>
      <c r="I3417" s="1"/>
      <c r="M3417" s="1"/>
    </row>
    <row r="3418" spans="4:13" x14ac:dyDescent="0.2">
      <c r="D3418" s="1"/>
      <c r="E3418" s="1"/>
      <c r="H3418" s="1"/>
      <c r="I3418" s="1"/>
      <c r="M3418" s="1"/>
    </row>
    <row r="3419" spans="4:13" x14ac:dyDescent="0.2">
      <c r="D3419" s="1"/>
      <c r="E3419" s="1"/>
      <c r="H3419" s="1"/>
      <c r="I3419" s="1"/>
      <c r="M3419" s="1"/>
    </row>
    <row r="3420" spans="4:13" x14ac:dyDescent="0.2">
      <c r="D3420" s="1"/>
      <c r="E3420" s="1"/>
      <c r="H3420" s="1"/>
      <c r="I3420" s="1"/>
      <c r="M3420" s="1"/>
    </row>
    <row r="3421" spans="4:13" x14ac:dyDescent="0.2">
      <c r="D3421" s="1"/>
      <c r="E3421" s="1"/>
      <c r="H3421" s="1"/>
      <c r="I3421" s="1"/>
      <c r="M3421" s="1"/>
    </row>
    <row r="3422" spans="4:13" x14ac:dyDescent="0.2">
      <c r="D3422" s="1"/>
      <c r="E3422" s="1"/>
      <c r="H3422" s="1"/>
      <c r="I3422" s="1"/>
      <c r="M3422" s="1"/>
    </row>
    <row r="3423" spans="4:13" x14ac:dyDescent="0.2">
      <c r="D3423" s="1"/>
      <c r="E3423" s="1"/>
      <c r="H3423" s="1"/>
      <c r="I3423" s="1"/>
      <c r="M3423" s="1"/>
    </row>
    <row r="3424" spans="4:13" x14ac:dyDescent="0.2">
      <c r="D3424" s="1"/>
      <c r="E3424" s="1"/>
      <c r="H3424" s="1"/>
      <c r="I3424" s="1"/>
      <c r="M3424" s="1"/>
    </row>
    <row r="3425" spans="4:13" x14ac:dyDescent="0.2">
      <c r="D3425" s="1"/>
      <c r="E3425" s="1"/>
      <c r="H3425" s="1"/>
      <c r="I3425" s="1"/>
      <c r="M3425" s="1"/>
    </row>
    <row r="3426" spans="4:13" x14ac:dyDescent="0.2">
      <c r="D3426" s="1"/>
      <c r="E3426" s="1"/>
      <c r="H3426" s="1"/>
      <c r="I3426" s="1"/>
      <c r="M3426" s="1"/>
    </row>
    <row r="3427" spans="4:13" x14ac:dyDescent="0.2">
      <c r="D3427" s="1"/>
      <c r="E3427" s="1"/>
      <c r="H3427" s="1"/>
      <c r="I3427" s="1"/>
      <c r="M3427" s="1"/>
    </row>
    <row r="3428" spans="4:13" x14ac:dyDescent="0.2">
      <c r="D3428" s="1"/>
      <c r="E3428" s="1"/>
      <c r="H3428" s="1"/>
      <c r="I3428" s="1"/>
      <c r="M3428" s="1"/>
    </row>
    <row r="3429" spans="4:13" x14ac:dyDescent="0.2">
      <c r="D3429" s="1"/>
      <c r="E3429" s="1"/>
      <c r="H3429" s="1"/>
      <c r="I3429" s="1"/>
      <c r="M3429" s="1"/>
    </row>
    <row r="3430" spans="4:13" x14ac:dyDescent="0.2">
      <c r="D3430" s="1"/>
      <c r="E3430" s="1"/>
      <c r="H3430" s="1"/>
      <c r="I3430" s="1"/>
      <c r="M3430" s="1"/>
    </row>
    <row r="3431" spans="4:13" x14ac:dyDescent="0.2">
      <c r="D3431" s="1"/>
      <c r="E3431" s="1"/>
      <c r="H3431" s="1"/>
      <c r="I3431" s="1"/>
      <c r="M3431" s="1"/>
    </row>
    <row r="3432" spans="4:13" x14ac:dyDescent="0.2">
      <c r="D3432" s="1"/>
      <c r="E3432" s="1"/>
      <c r="H3432" s="1"/>
      <c r="I3432" s="1"/>
      <c r="M3432" s="1"/>
    </row>
    <row r="3433" spans="4:13" x14ac:dyDescent="0.2">
      <c r="D3433" s="1"/>
      <c r="E3433" s="1"/>
      <c r="H3433" s="1"/>
      <c r="I3433" s="1"/>
      <c r="M3433" s="1"/>
    </row>
    <row r="3434" spans="4:13" x14ac:dyDescent="0.2">
      <c r="D3434" s="1"/>
      <c r="E3434" s="1"/>
      <c r="H3434" s="1"/>
      <c r="I3434" s="1"/>
      <c r="M3434" s="1"/>
    </row>
    <row r="3435" spans="4:13" x14ac:dyDescent="0.2">
      <c r="D3435" s="1"/>
      <c r="E3435" s="1"/>
      <c r="H3435" s="1"/>
      <c r="I3435" s="1"/>
      <c r="M3435" s="1"/>
    </row>
    <row r="3436" spans="4:13" x14ac:dyDescent="0.2">
      <c r="D3436" s="1"/>
      <c r="E3436" s="1"/>
      <c r="H3436" s="1"/>
      <c r="I3436" s="1"/>
      <c r="M3436" s="1"/>
    </row>
    <row r="3437" spans="4:13" x14ac:dyDescent="0.2">
      <c r="D3437" s="1"/>
      <c r="E3437" s="1"/>
      <c r="H3437" s="1"/>
      <c r="I3437" s="1"/>
      <c r="M3437" s="1"/>
    </row>
    <row r="3438" spans="4:13" x14ac:dyDescent="0.2">
      <c r="D3438" s="1"/>
      <c r="E3438" s="1"/>
      <c r="H3438" s="1"/>
      <c r="I3438" s="1"/>
      <c r="M3438" s="1"/>
    </row>
    <row r="3439" spans="4:13" x14ac:dyDescent="0.2">
      <c r="D3439" s="1"/>
      <c r="E3439" s="1"/>
      <c r="H3439" s="1"/>
      <c r="I3439" s="1"/>
      <c r="M3439" s="1"/>
    </row>
    <row r="3440" spans="4:13" x14ac:dyDescent="0.2">
      <c r="D3440" s="1"/>
      <c r="E3440" s="1"/>
      <c r="H3440" s="1"/>
      <c r="I3440" s="1"/>
      <c r="M3440" s="1"/>
    </row>
    <row r="3441" spans="4:13" x14ac:dyDescent="0.2">
      <c r="D3441" s="1"/>
      <c r="E3441" s="1"/>
      <c r="H3441" s="1"/>
      <c r="I3441" s="1"/>
      <c r="M3441" s="1"/>
    </row>
    <row r="3442" spans="4:13" x14ac:dyDescent="0.2">
      <c r="D3442" s="1"/>
      <c r="E3442" s="1"/>
      <c r="H3442" s="1"/>
      <c r="I3442" s="1"/>
      <c r="M3442" s="1"/>
    </row>
    <row r="3443" spans="4:13" x14ac:dyDescent="0.2">
      <c r="D3443" s="1"/>
      <c r="E3443" s="1"/>
      <c r="H3443" s="1"/>
      <c r="I3443" s="1"/>
      <c r="M3443" s="1"/>
    </row>
    <row r="3444" spans="4:13" x14ac:dyDescent="0.2">
      <c r="D3444" s="1"/>
      <c r="E3444" s="1"/>
      <c r="H3444" s="1"/>
      <c r="I3444" s="1"/>
      <c r="M3444" s="1"/>
    </row>
    <row r="3445" spans="4:13" x14ac:dyDescent="0.2">
      <c r="D3445" s="1"/>
      <c r="E3445" s="1"/>
      <c r="H3445" s="1"/>
      <c r="I3445" s="1"/>
      <c r="M3445" s="1"/>
    </row>
    <row r="3446" spans="4:13" x14ac:dyDescent="0.2">
      <c r="D3446" s="1"/>
      <c r="E3446" s="1"/>
      <c r="H3446" s="1"/>
      <c r="I3446" s="1"/>
      <c r="M3446" s="1"/>
    </row>
    <row r="3447" spans="4:13" x14ac:dyDescent="0.2">
      <c r="D3447" s="1"/>
      <c r="E3447" s="1"/>
      <c r="H3447" s="1"/>
      <c r="I3447" s="1"/>
      <c r="M3447" s="1"/>
    </row>
    <row r="3448" spans="4:13" x14ac:dyDescent="0.2">
      <c r="D3448" s="1"/>
      <c r="E3448" s="1"/>
      <c r="H3448" s="1"/>
      <c r="I3448" s="1"/>
      <c r="M3448" s="1"/>
    </row>
    <row r="3449" spans="4:13" x14ac:dyDescent="0.2">
      <c r="D3449" s="1"/>
      <c r="E3449" s="1"/>
      <c r="H3449" s="1"/>
      <c r="I3449" s="1"/>
      <c r="M3449" s="1"/>
    </row>
    <row r="3450" spans="4:13" x14ac:dyDescent="0.2">
      <c r="D3450" s="1"/>
      <c r="E3450" s="1"/>
      <c r="H3450" s="1"/>
      <c r="I3450" s="1"/>
      <c r="M3450" s="1"/>
    </row>
    <row r="3451" spans="4:13" x14ac:dyDescent="0.2">
      <c r="D3451" s="1"/>
      <c r="E3451" s="1"/>
      <c r="H3451" s="1"/>
      <c r="I3451" s="1"/>
      <c r="M3451" s="1"/>
    </row>
    <row r="3452" spans="4:13" x14ac:dyDescent="0.2">
      <c r="D3452" s="1"/>
      <c r="E3452" s="1"/>
      <c r="H3452" s="1"/>
      <c r="I3452" s="1"/>
      <c r="M3452" s="1"/>
    </row>
    <row r="3453" spans="4:13" x14ac:dyDescent="0.2">
      <c r="D3453" s="1"/>
      <c r="E3453" s="1"/>
      <c r="H3453" s="1"/>
      <c r="I3453" s="1"/>
      <c r="M3453" s="1"/>
    </row>
    <row r="3454" spans="4:13" x14ac:dyDescent="0.2">
      <c r="D3454" s="1"/>
      <c r="E3454" s="1"/>
      <c r="H3454" s="1"/>
      <c r="I3454" s="1"/>
      <c r="M3454" s="1"/>
    </row>
    <row r="3455" spans="4:13" x14ac:dyDescent="0.2">
      <c r="D3455" s="1"/>
      <c r="E3455" s="1"/>
      <c r="H3455" s="1"/>
      <c r="I3455" s="1"/>
      <c r="M3455" s="1"/>
    </row>
    <row r="3456" spans="4:13" x14ac:dyDescent="0.2">
      <c r="D3456" s="1"/>
      <c r="E3456" s="1"/>
      <c r="H3456" s="1"/>
      <c r="I3456" s="1"/>
      <c r="M3456" s="1"/>
    </row>
    <row r="3457" spans="4:13" x14ac:dyDescent="0.2">
      <c r="D3457" s="1"/>
      <c r="E3457" s="1"/>
      <c r="H3457" s="1"/>
      <c r="I3457" s="1"/>
      <c r="M3457" s="1"/>
    </row>
    <row r="3458" spans="4:13" x14ac:dyDescent="0.2">
      <c r="D3458" s="1"/>
      <c r="E3458" s="1"/>
      <c r="H3458" s="1"/>
      <c r="I3458" s="1"/>
      <c r="M3458" s="1"/>
    </row>
    <row r="3459" spans="4:13" x14ac:dyDescent="0.2">
      <c r="D3459" s="1"/>
      <c r="E3459" s="1"/>
      <c r="H3459" s="1"/>
      <c r="I3459" s="1"/>
      <c r="M3459" s="1"/>
    </row>
    <row r="3460" spans="4:13" x14ac:dyDescent="0.2">
      <c r="D3460" s="1"/>
      <c r="E3460" s="1"/>
      <c r="H3460" s="1"/>
      <c r="I3460" s="1"/>
      <c r="M3460" s="1"/>
    </row>
    <row r="3461" spans="4:13" x14ac:dyDescent="0.2">
      <c r="D3461" s="1"/>
      <c r="E3461" s="1"/>
      <c r="H3461" s="1"/>
      <c r="I3461" s="1"/>
      <c r="M3461" s="1"/>
    </row>
    <row r="3462" spans="4:13" x14ac:dyDescent="0.2">
      <c r="D3462" s="1"/>
      <c r="E3462" s="1"/>
      <c r="H3462" s="1"/>
      <c r="I3462" s="1"/>
      <c r="M3462" s="1"/>
    </row>
    <row r="3463" spans="4:13" x14ac:dyDescent="0.2">
      <c r="D3463" s="1"/>
      <c r="E3463" s="1"/>
      <c r="H3463" s="1"/>
      <c r="I3463" s="1"/>
      <c r="M3463" s="1"/>
    </row>
    <row r="3464" spans="4:13" x14ac:dyDescent="0.2">
      <c r="D3464" s="1"/>
      <c r="E3464" s="1"/>
      <c r="H3464" s="1"/>
      <c r="I3464" s="1"/>
      <c r="M3464" s="1"/>
    </row>
    <row r="3465" spans="4:13" x14ac:dyDescent="0.2">
      <c r="D3465" s="1"/>
      <c r="E3465" s="1"/>
      <c r="H3465" s="1"/>
      <c r="I3465" s="1"/>
      <c r="M3465" s="1"/>
    </row>
    <row r="3466" spans="4:13" x14ac:dyDescent="0.2">
      <c r="D3466" s="1"/>
      <c r="E3466" s="1"/>
      <c r="H3466" s="1"/>
      <c r="I3466" s="1"/>
      <c r="M3466" s="1"/>
    </row>
    <row r="3467" spans="4:13" x14ac:dyDescent="0.2">
      <c r="D3467" s="1"/>
      <c r="E3467" s="1"/>
      <c r="H3467" s="1"/>
      <c r="I3467" s="1"/>
      <c r="M3467" s="1"/>
    </row>
    <row r="3468" spans="4:13" x14ac:dyDescent="0.2">
      <c r="D3468" s="1"/>
      <c r="E3468" s="1"/>
      <c r="H3468" s="1"/>
      <c r="I3468" s="1"/>
      <c r="M3468" s="1"/>
    </row>
    <row r="3469" spans="4:13" x14ac:dyDescent="0.2">
      <c r="D3469" s="1"/>
      <c r="E3469" s="1"/>
      <c r="H3469" s="1"/>
      <c r="I3469" s="1"/>
      <c r="M3469" s="1"/>
    </row>
    <row r="3470" spans="4:13" x14ac:dyDescent="0.2">
      <c r="D3470" s="1"/>
      <c r="E3470" s="1"/>
      <c r="H3470" s="1"/>
      <c r="I3470" s="1"/>
      <c r="M3470" s="1"/>
    </row>
    <row r="3471" spans="4:13" x14ac:dyDescent="0.2">
      <c r="D3471" s="1"/>
      <c r="E3471" s="1"/>
      <c r="H3471" s="1"/>
      <c r="I3471" s="1"/>
      <c r="M3471" s="1"/>
    </row>
    <row r="3472" spans="4:13" x14ac:dyDescent="0.2">
      <c r="D3472" s="1"/>
      <c r="E3472" s="1"/>
      <c r="H3472" s="1"/>
      <c r="I3472" s="1"/>
      <c r="M3472" s="1"/>
    </row>
    <row r="3473" spans="4:13" x14ac:dyDescent="0.2">
      <c r="D3473" s="1"/>
      <c r="E3473" s="1"/>
      <c r="H3473" s="1"/>
      <c r="I3473" s="1"/>
      <c r="M3473" s="1"/>
    </row>
    <row r="3474" spans="4:13" x14ac:dyDescent="0.2">
      <c r="D3474" s="1"/>
      <c r="E3474" s="1"/>
      <c r="H3474" s="1"/>
      <c r="I3474" s="1"/>
      <c r="M3474" s="1"/>
    </row>
    <row r="3475" spans="4:13" x14ac:dyDescent="0.2">
      <c r="D3475" s="1"/>
      <c r="E3475" s="1"/>
      <c r="H3475" s="1"/>
      <c r="I3475" s="1"/>
      <c r="M3475" s="1"/>
    </row>
    <row r="3476" spans="4:13" x14ac:dyDescent="0.2">
      <c r="D3476" s="1"/>
      <c r="E3476" s="1"/>
      <c r="H3476" s="1"/>
      <c r="I3476" s="1"/>
      <c r="M3476" s="1"/>
    </row>
    <row r="3477" spans="4:13" x14ac:dyDescent="0.2">
      <c r="D3477" s="1"/>
      <c r="E3477" s="1"/>
      <c r="H3477" s="1"/>
      <c r="I3477" s="1"/>
      <c r="M3477" s="1"/>
    </row>
    <row r="3478" spans="4:13" x14ac:dyDescent="0.2">
      <c r="D3478" s="1"/>
      <c r="E3478" s="1"/>
      <c r="H3478" s="1"/>
      <c r="I3478" s="1"/>
      <c r="M3478" s="1"/>
    </row>
    <row r="3479" spans="4:13" x14ac:dyDescent="0.2">
      <c r="D3479" s="1"/>
      <c r="E3479" s="1"/>
      <c r="H3479" s="1"/>
      <c r="I3479" s="1"/>
      <c r="M3479" s="1"/>
    </row>
    <row r="3480" spans="4:13" x14ac:dyDescent="0.2">
      <c r="D3480" s="1"/>
      <c r="E3480" s="1"/>
      <c r="H3480" s="1"/>
      <c r="I3480" s="1"/>
      <c r="M3480" s="1"/>
    </row>
    <row r="3481" spans="4:13" x14ac:dyDescent="0.2">
      <c r="D3481" s="1"/>
      <c r="E3481" s="1"/>
      <c r="H3481" s="1"/>
      <c r="I3481" s="1"/>
      <c r="M3481" s="1"/>
    </row>
    <row r="3482" spans="4:13" x14ac:dyDescent="0.2">
      <c r="D3482" s="1"/>
      <c r="E3482" s="1"/>
      <c r="H3482" s="1"/>
      <c r="I3482" s="1"/>
      <c r="M3482" s="1"/>
    </row>
    <row r="3483" spans="4:13" x14ac:dyDescent="0.2">
      <c r="D3483" s="1"/>
      <c r="E3483" s="1"/>
      <c r="H3483" s="1"/>
      <c r="I3483" s="1"/>
      <c r="M3483" s="1"/>
    </row>
    <row r="3484" spans="4:13" x14ac:dyDescent="0.2">
      <c r="D3484" s="1"/>
      <c r="E3484" s="1"/>
      <c r="H3484" s="1"/>
      <c r="I3484" s="1"/>
      <c r="M3484" s="1"/>
    </row>
    <row r="3485" spans="4:13" x14ac:dyDescent="0.2">
      <c r="D3485" s="1"/>
      <c r="E3485" s="1"/>
      <c r="H3485" s="1"/>
      <c r="I3485" s="1"/>
      <c r="M3485" s="1"/>
    </row>
    <row r="3486" spans="4:13" x14ac:dyDescent="0.2">
      <c r="D3486" s="1"/>
      <c r="E3486" s="1"/>
      <c r="H3486" s="1"/>
      <c r="I3486" s="1"/>
      <c r="M3486" s="1"/>
    </row>
    <row r="3487" spans="4:13" x14ac:dyDescent="0.2">
      <c r="D3487" s="1"/>
      <c r="E3487" s="1"/>
      <c r="H3487" s="1"/>
      <c r="I3487" s="1"/>
      <c r="M3487" s="1"/>
    </row>
    <row r="3488" spans="4:13" x14ac:dyDescent="0.2">
      <c r="D3488" s="1"/>
      <c r="E3488" s="1"/>
      <c r="H3488" s="1"/>
      <c r="I3488" s="1"/>
      <c r="M3488" s="1"/>
    </row>
    <row r="3489" spans="4:13" x14ac:dyDescent="0.2">
      <c r="D3489" s="1"/>
      <c r="E3489" s="1"/>
      <c r="H3489" s="1"/>
      <c r="I3489" s="1"/>
      <c r="M3489" s="1"/>
    </row>
    <row r="3490" spans="4:13" x14ac:dyDescent="0.2">
      <c r="D3490" s="1"/>
      <c r="E3490" s="1"/>
      <c r="H3490" s="1"/>
      <c r="I3490" s="1"/>
      <c r="M3490" s="1"/>
    </row>
    <row r="3491" spans="4:13" x14ac:dyDescent="0.2">
      <c r="D3491" s="1"/>
      <c r="E3491" s="1"/>
      <c r="H3491" s="1"/>
      <c r="I3491" s="1"/>
      <c r="M3491" s="1"/>
    </row>
    <row r="3492" spans="4:13" x14ac:dyDescent="0.2">
      <c r="D3492" s="1"/>
      <c r="E3492" s="1"/>
      <c r="H3492" s="1"/>
      <c r="I3492" s="1"/>
      <c r="M3492" s="1"/>
    </row>
    <row r="3493" spans="4:13" x14ac:dyDescent="0.2">
      <c r="D3493" s="1"/>
      <c r="E3493" s="1"/>
      <c r="H3493" s="1"/>
      <c r="I3493" s="1"/>
      <c r="M3493" s="1"/>
    </row>
    <row r="3494" spans="4:13" x14ac:dyDescent="0.2">
      <c r="D3494" s="1"/>
      <c r="E3494" s="1"/>
      <c r="H3494" s="1"/>
      <c r="I3494" s="1"/>
      <c r="M3494" s="1"/>
    </row>
    <row r="3495" spans="4:13" x14ac:dyDescent="0.2">
      <c r="D3495" s="1"/>
      <c r="E3495" s="1"/>
      <c r="H3495" s="1"/>
      <c r="I3495" s="1"/>
      <c r="M3495" s="1"/>
    </row>
    <row r="3496" spans="4:13" x14ac:dyDescent="0.2">
      <c r="D3496" s="1"/>
      <c r="E3496" s="1"/>
      <c r="H3496" s="1"/>
      <c r="I3496" s="1"/>
      <c r="M3496" s="1"/>
    </row>
    <row r="3497" spans="4:13" x14ac:dyDescent="0.2">
      <c r="D3497" s="1"/>
      <c r="E3497" s="1"/>
      <c r="H3497" s="1"/>
      <c r="I3497" s="1"/>
      <c r="M3497" s="1"/>
    </row>
    <row r="3498" spans="4:13" x14ac:dyDescent="0.2">
      <c r="D3498" s="1"/>
      <c r="E3498" s="1"/>
      <c r="H3498" s="1"/>
      <c r="I3498" s="1"/>
      <c r="M3498" s="1"/>
    </row>
    <row r="3499" spans="4:13" x14ac:dyDescent="0.2">
      <c r="D3499" s="1"/>
      <c r="E3499" s="1"/>
      <c r="H3499" s="1"/>
      <c r="I3499" s="1"/>
      <c r="M3499" s="1"/>
    </row>
    <row r="3500" spans="4:13" x14ac:dyDescent="0.2">
      <c r="D3500" s="1"/>
      <c r="E3500" s="1"/>
      <c r="H3500" s="1"/>
      <c r="I3500" s="1"/>
      <c r="M3500" s="1"/>
    </row>
    <row r="3501" spans="4:13" x14ac:dyDescent="0.2">
      <c r="D3501" s="1"/>
      <c r="E3501" s="1"/>
      <c r="H3501" s="1"/>
      <c r="I3501" s="1"/>
      <c r="M3501" s="1"/>
    </row>
    <row r="3502" spans="4:13" x14ac:dyDescent="0.2">
      <c r="D3502" s="1"/>
      <c r="E3502" s="1"/>
      <c r="H3502" s="1"/>
      <c r="I3502" s="1"/>
      <c r="M3502" s="1"/>
    </row>
    <row r="3503" spans="4:13" x14ac:dyDescent="0.2">
      <c r="D3503" s="1"/>
      <c r="E3503" s="1"/>
      <c r="H3503" s="1"/>
      <c r="I3503" s="1"/>
      <c r="M3503" s="1"/>
    </row>
    <row r="3504" spans="4:13" x14ac:dyDescent="0.2">
      <c r="D3504" s="1"/>
      <c r="E3504" s="1"/>
      <c r="H3504" s="1"/>
      <c r="I3504" s="1"/>
      <c r="M3504" s="1"/>
    </row>
    <row r="3505" spans="4:13" x14ac:dyDescent="0.2">
      <c r="D3505" s="1"/>
      <c r="E3505" s="1"/>
      <c r="H3505" s="1"/>
      <c r="I3505" s="1"/>
      <c r="M3505" s="1"/>
    </row>
    <row r="3506" spans="4:13" x14ac:dyDescent="0.2">
      <c r="D3506" s="1"/>
      <c r="E3506" s="1"/>
      <c r="H3506" s="1"/>
      <c r="I3506" s="1"/>
      <c r="M3506" s="1"/>
    </row>
    <row r="3507" spans="4:13" x14ac:dyDescent="0.2">
      <c r="D3507" s="1"/>
      <c r="E3507" s="1"/>
      <c r="H3507" s="1"/>
      <c r="I3507" s="1"/>
      <c r="M3507" s="1"/>
    </row>
    <row r="3508" spans="4:13" x14ac:dyDescent="0.2">
      <c r="D3508" s="1"/>
      <c r="E3508" s="1"/>
      <c r="H3508" s="1"/>
      <c r="I3508" s="1"/>
      <c r="M3508" s="1"/>
    </row>
    <row r="3509" spans="4:13" x14ac:dyDescent="0.2">
      <c r="D3509" s="1"/>
      <c r="E3509" s="1"/>
      <c r="H3509" s="1"/>
      <c r="I3509" s="1"/>
      <c r="M3509" s="1"/>
    </row>
    <row r="3510" spans="4:13" x14ac:dyDescent="0.2">
      <c r="D3510" s="1"/>
      <c r="E3510" s="1"/>
      <c r="H3510" s="1"/>
      <c r="I3510" s="1"/>
      <c r="M3510" s="1"/>
    </row>
    <row r="3511" spans="4:13" x14ac:dyDescent="0.2">
      <c r="D3511" s="1"/>
      <c r="E3511" s="1"/>
      <c r="H3511" s="1"/>
      <c r="I3511" s="1"/>
      <c r="M3511" s="1"/>
    </row>
    <row r="3512" spans="4:13" x14ac:dyDescent="0.2">
      <c r="D3512" s="1"/>
      <c r="E3512" s="1"/>
      <c r="H3512" s="1"/>
      <c r="I3512" s="1"/>
      <c r="M3512" s="1"/>
    </row>
    <row r="3513" spans="4:13" x14ac:dyDescent="0.2">
      <c r="D3513" s="1"/>
      <c r="E3513" s="1"/>
      <c r="H3513" s="1"/>
      <c r="I3513" s="1"/>
      <c r="M3513" s="1"/>
    </row>
    <row r="3514" spans="4:13" x14ac:dyDescent="0.2">
      <c r="D3514" s="1"/>
      <c r="E3514" s="1"/>
      <c r="H3514" s="1"/>
      <c r="I3514" s="1"/>
      <c r="M3514" s="1"/>
    </row>
    <row r="3515" spans="4:13" x14ac:dyDescent="0.2">
      <c r="D3515" s="1"/>
      <c r="E3515" s="1"/>
      <c r="H3515" s="1"/>
      <c r="I3515" s="1"/>
      <c r="M3515" s="1"/>
    </row>
    <row r="3516" spans="4:13" x14ac:dyDescent="0.2">
      <c r="D3516" s="1"/>
      <c r="E3516" s="1"/>
      <c r="H3516" s="1"/>
      <c r="I3516" s="1"/>
      <c r="M3516" s="1"/>
    </row>
    <row r="3517" spans="4:13" x14ac:dyDescent="0.2">
      <c r="D3517" s="1"/>
      <c r="E3517" s="1"/>
      <c r="H3517" s="1"/>
      <c r="I3517" s="1"/>
      <c r="M3517" s="1"/>
    </row>
    <row r="3518" spans="4:13" x14ac:dyDescent="0.2">
      <c r="D3518" s="1"/>
      <c r="E3518" s="1"/>
      <c r="H3518" s="1"/>
      <c r="I3518" s="1"/>
      <c r="M3518" s="1"/>
    </row>
    <row r="3519" spans="4:13" x14ac:dyDescent="0.2">
      <c r="D3519" s="1"/>
      <c r="E3519" s="1"/>
      <c r="H3519" s="1"/>
      <c r="I3519" s="1"/>
      <c r="M3519" s="1"/>
    </row>
    <row r="3520" spans="4:13" x14ac:dyDescent="0.2">
      <c r="D3520" s="1"/>
      <c r="E3520" s="1"/>
      <c r="H3520" s="1"/>
      <c r="I3520" s="1"/>
      <c r="M3520" s="1"/>
    </row>
    <row r="3521" spans="4:13" x14ac:dyDescent="0.2">
      <c r="D3521" s="1"/>
      <c r="E3521" s="1"/>
      <c r="H3521" s="1"/>
      <c r="I3521" s="1"/>
      <c r="M3521" s="1"/>
    </row>
    <row r="3522" spans="4:13" x14ac:dyDescent="0.2">
      <c r="D3522" s="1"/>
      <c r="E3522" s="1"/>
      <c r="H3522" s="1"/>
      <c r="I3522" s="1"/>
      <c r="M3522" s="1"/>
    </row>
    <row r="3523" spans="4:13" x14ac:dyDescent="0.2">
      <c r="D3523" s="1"/>
      <c r="E3523" s="1"/>
      <c r="H3523" s="1"/>
      <c r="I3523" s="1"/>
      <c r="M3523" s="1"/>
    </row>
    <row r="3524" spans="4:13" x14ac:dyDescent="0.2">
      <c r="D3524" s="1"/>
      <c r="E3524" s="1"/>
      <c r="H3524" s="1"/>
      <c r="I3524" s="1"/>
      <c r="M3524" s="1"/>
    </row>
    <row r="3525" spans="4:13" x14ac:dyDescent="0.2">
      <c r="D3525" s="1"/>
      <c r="E3525" s="1"/>
      <c r="H3525" s="1"/>
      <c r="I3525" s="1"/>
      <c r="M3525" s="1"/>
    </row>
    <row r="3526" spans="4:13" x14ac:dyDescent="0.2">
      <c r="D3526" s="1"/>
      <c r="E3526" s="1"/>
      <c r="H3526" s="1"/>
      <c r="I3526" s="1"/>
      <c r="M3526" s="1"/>
    </row>
    <row r="3527" spans="4:13" x14ac:dyDescent="0.2">
      <c r="D3527" s="1"/>
      <c r="E3527" s="1"/>
      <c r="H3527" s="1"/>
      <c r="I3527" s="1"/>
      <c r="M3527" s="1"/>
    </row>
    <row r="3528" spans="4:13" x14ac:dyDescent="0.2">
      <c r="D3528" s="1"/>
      <c r="E3528" s="1"/>
      <c r="H3528" s="1"/>
      <c r="I3528" s="1"/>
      <c r="M3528" s="1"/>
    </row>
    <row r="3529" spans="4:13" x14ac:dyDescent="0.2">
      <c r="D3529" s="1"/>
      <c r="E3529" s="1"/>
      <c r="H3529" s="1"/>
      <c r="I3529" s="1"/>
      <c r="M3529" s="1"/>
    </row>
    <row r="3530" spans="4:13" x14ac:dyDescent="0.2">
      <c r="D3530" s="1"/>
      <c r="E3530" s="1"/>
      <c r="H3530" s="1"/>
      <c r="I3530" s="1"/>
      <c r="M3530" s="1"/>
    </row>
    <row r="3531" spans="4:13" x14ac:dyDescent="0.2">
      <c r="D3531" s="1"/>
      <c r="E3531" s="1"/>
      <c r="H3531" s="1"/>
      <c r="I3531" s="1"/>
      <c r="M3531" s="1"/>
    </row>
    <row r="3532" spans="4:13" x14ac:dyDescent="0.2">
      <c r="D3532" s="1"/>
      <c r="E3532" s="1"/>
      <c r="H3532" s="1"/>
      <c r="I3532" s="1"/>
      <c r="M3532" s="1"/>
    </row>
    <row r="3533" spans="4:13" x14ac:dyDescent="0.2">
      <c r="D3533" s="1"/>
      <c r="E3533" s="1"/>
      <c r="H3533" s="1"/>
      <c r="I3533" s="1"/>
      <c r="M3533" s="1"/>
    </row>
    <row r="3534" spans="4:13" x14ac:dyDescent="0.2">
      <c r="D3534" s="1"/>
      <c r="E3534" s="1"/>
      <c r="H3534" s="1"/>
      <c r="I3534" s="1"/>
      <c r="M3534" s="1"/>
    </row>
    <row r="3535" spans="4:13" x14ac:dyDescent="0.2">
      <c r="D3535" s="1"/>
      <c r="E3535" s="1"/>
      <c r="H3535" s="1"/>
      <c r="I3535" s="1"/>
      <c r="M3535" s="1"/>
    </row>
    <row r="3536" spans="4:13" x14ac:dyDescent="0.2">
      <c r="D3536" s="1"/>
      <c r="E3536" s="1"/>
      <c r="H3536" s="1"/>
      <c r="I3536" s="1"/>
      <c r="M3536" s="1"/>
    </row>
    <row r="3537" spans="4:13" x14ac:dyDescent="0.2">
      <c r="D3537" s="1"/>
      <c r="E3537" s="1"/>
      <c r="H3537" s="1"/>
      <c r="I3537" s="1"/>
      <c r="M3537" s="1"/>
    </row>
    <row r="3538" spans="4:13" x14ac:dyDescent="0.2">
      <c r="D3538" s="1"/>
      <c r="E3538" s="1"/>
      <c r="H3538" s="1"/>
      <c r="I3538" s="1"/>
      <c r="M3538" s="1"/>
    </row>
    <row r="3539" spans="4:13" x14ac:dyDescent="0.2">
      <c r="D3539" s="1"/>
      <c r="E3539" s="1"/>
      <c r="H3539" s="1"/>
      <c r="I3539" s="1"/>
      <c r="M3539" s="1"/>
    </row>
    <row r="3540" spans="4:13" x14ac:dyDescent="0.2">
      <c r="D3540" s="1"/>
      <c r="E3540" s="1"/>
      <c r="H3540" s="1"/>
      <c r="I3540" s="1"/>
      <c r="M3540" s="1"/>
    </row>
    <row r="3541" spans="4:13" x14ac:dyDescent="0.2">
      <c r="D3541" s="1"/>
      <c r="E3541" s="1"/>
      <c r="H3541" s="1"/>
      <c r="I3541" s="1"/>
      <c r="M3541" s="1"/>
    </row>
    <row r="3542" spans="4:13" x14ac:dyDescent="0.2">
      <c r="D3542" s="1"/>
      <c r="E3542" s="1"/>
      <c r="H3542" s="1"/>
      <c r="I3542" s="1"/>
      <c r="M3542" s="1"/>
    </row>
    <row r="3543" spans="4:13" x14ac:dyDescent="0.2">
      <c r="D3543" s="1"/>
      <c r="E3543" s="1"/>
      <c r="H3543" s="1"/>
      <c r="I3543" s="1"/>
      <c r="M3543" s="1"/>
    </row>
    <row r="3544" spans="4:13" x14ac:dyDescent="0.2">
      <c r="D3544" s="1"/>
      <c r="E3544" s="1"/>
      <c r="H3544" s="1"/>
      <c r="I3544" s="1"/>
      <c r="M3544" s="1"/>
    </row>
    <row r="3545" spans="4:13" x14ac:dyDescent="0.2">
      <c r="D3545" s="1"/>
      <c r="E3545" s="1"/>
      <c r="H3545" s="1"/>
      <c r="I3545" s="1"/>
      <c r="M3545" s="1"/>
    </row>
    <row r="3546" spans="4:13" x14ac:dyDescent="0.2">
      <c r="D3546" s="1"/>
      <c r="E3546" s="1"/>
      <c r="H3546" s="1"/>
      <c r="I3546" s="1"/>
      <c r="M3546" s="1"/>
    </row>
    <row r="3547" spans="4:13" x14ac:dyDescent="0.2">
      <c r="D3547" s="1"/>
      <c r="E3547" s="1"/>
      <c r="H3547" s="1"/>
      <c r="I3547" s="1"/>
      <c r="M3547" s="1"/>
    </row>
    <row r="3548" spans="4:13" x14ac:dyDescent="0.2">
      <c r="D3548" s="1"/>
      <c r="E3548" s="1"/>
      <c r="H3548" s="1"/>
      <c r="I3548" s="1"/>
      <c r="M3548" s="1"/>
    </row>
    <row r="3549" spans="4:13" x14ac:dyDescent="0.2">
      <c r="D3549" s="1"/>
      <c r="E3549" s="1"/>
      <c r="H3549" s="1"/>
      <c r="I3549" s="1"/>
      <c r="M3549" s="1"/>
    </row>
    <row r="3550" spans="4:13" x14ac:dyDescent="0.2">
      <c r="D3550" s="1"/>
      <c r="E3550" s="1"/>
      <c r="H3550" s="1"/>
      <c r="I3550" s="1"/>
      <c r="M3550" s="1"/>
    </row>
    <row r="3551" spans="4:13" x14ac:dyDescent="0.2">
      <c r="D3551" s="1"/>
      <c r="E3551" s="1"/>
      <c r="H3551" s="1"/>
      <c r="I3551" s="1"/>
      <c r="M3551" s="1"/>
    </row>
    <row r="3552" spans="4:13" x14ac:dyDescent="0.2">
      <c r="D3552" s="1"/>
      <c r="E3552" s="1"/>
      <c r="H3552" s="1"/>
      <c r="I3552" s="1"/>
      <c r="M3552" s="1"/>
    </row>
    <row r="3553" spans="4:13" x14ac:dyDescent="0.2">
      <c r="D3553" s="1"/>
      <c r="E3553" s="1"/>
      <c r="H3553" s="1"/>
      <c r="I3553" s="1"/>
      <c r="M3553" s="1"/>
    </row>
    <row r="3554" spans="4:13" x14ac:dyDescent="0.2">
      <c r="D3554" s="1"/>
      <c r="E3554" s="1"/>
      <c r="H3554" s="1"/>
      <c r="I3554" s="1"/>
      <c r="M3554" s="1"/>
    </row>
    <row r="3555" spans="4:13" x14ac:dyDescent="0.2">
      <c r="D3555" s="1"/>
      <c r="E3555" s="1"/>
      <c r="H3555" s="1"/>
      <c r="I3555" s="1"/>
      <c r="M3555" s="1"/>
    </row>
    <row r="3556" spans="4:13" x14ac:dyDescent="0.2">
      <c r="D3556" s="1"/>
      <c r="E3556" s="1"/>
      <c r="H3556" s="1"/>
      <c r="I3556" s="1"/>
      <c r="M3556" s="1"/>
    </row>
    <row r="3557" spans="4:13" x14ac:dyDescent="0.2">
      <c r="D3557" s="1"/>
      <c r="E3557" s="1"/>
      <c r="H3557" s="1"/>
      <c r="I3557" s="1"/>
      <c r="M3557" s="1"/>
    </row>
    <row r="3558" spans="4:13" x14ac:dyDescent="0.2">
      <c r="D3558" s="1"/>
      <c r="E3558" s="1"/>
      <c r="H3558" s="1"/>
      <c r="I3558" s="1"/>
      <c r="M3558" s="1"/>
    </row>
    <row r="3559" spans="4:13" x14ac:dyDescent="0.2">
      <c r="D3559" s="1"/>
      <c r="E3559" s="1"/>
      <c r="H3559" s="1"/>
      <c r="I3559" s="1"/>
      <c r="M3559" s="1"/>
    </row>
    <row r="3560" spans="4:13" x14ac:dyDescent="0.2">
      <c r="D3560" s="1"/>
      <c r="E3560" s="1"/>
      <c r="H3560" s="1"/>
      <c r="I3560" s="1"/>
      <c r="M3560" s="1"/>
    </row>
    <row r="3561" spans="4:13" x14ac:dyDescent="0.2">
      <c r="D3561" s="1"/>
      <c r="E3561" s="1"/>
      <c r="H3561" s="1"/>
      <c r="I3561" s="1"/>
      <c r="M3561" s="1"/>
    </row>
    <row r="3562" spans="4:13" x14ac:dyDescent="0.2">
      <c r="D3562" s="1"/>
      <c r="E3562" s="1"/>
      <c r="H3562" s="1"/>
      <c r="I3562" s="1"/>
      <c r="M3562" s="1"/>
    </row>
    <row r="3563" spans="4:13" x14ac:dyDescent="0.2">
      <c r="D3563" s="1"/>
      <c r="E3563" s="1"/>
      <c r="H3563" s="1"/>
      <c r="I3563" s="1"/>
      <c r="M3563" s="1"/>
    </row>
    <row r="3564" spans="4:13" x14ac:dyDescent="0.2">
      <c r="D3564" s="1"/>
      <c r="E3564" s="1"/>
      <c r="H3564" s="1"/>
      <c r="I3564" s="1"/>
      <c r="M3564" s="1"/>
    </row>
    <row r="3565" spans="4:13" x14ac:dyDescent="0.2">
      <c r="D3565" s="1"/>
      <c r="E3565" s="1"/>
      <c r="H3565" s="1"/>
      <c r="I3565" s="1"/>
      <c r="M3565" s="1"/>
    </row>
    <row r="3566" spans="4:13" x14ac:dyDescent="0.2">
      <c r="D3566" s="1"/>
      <c r="E3566" s="1"/>
      <c r="H3566" s="1"/>
      <c r="I3566" s="1"/>
      <c r="M3566" s="1"/>
    </row>
    <row r="3567" spans="4:13" x14ac:dyDescent="0.2">
      <c r="D3567" s="1"/>
      <c r="E3567" s="1"/>
      <c r="H3567" s="1"/>
      <c r="I3567" s="1"/>
      <c r="M3567" s="1"/>
    </row>
    <row r="3568" spans="4:13" x14ac:dyDescent="0.2">
      <c r="D3568" s="1"/>
      <c r="E3568" s="1"/>
      <c r="H3568" s="1"/>
      <c r="I3568" s="1"/>
      <c r="M3568" s="1"/>
    </row>
    <row r="3569" spans="4:13" x14ac:dyDescent="0.2">
      <c r="D3569" s="1"/>
      <c r="E3569" s="1"/>
      <c r="H3569" s="1"/>
      <c r="I3569" s="1"/>
      <c r="M3569" s="1"/>
    </row>
    <row r="3570" spans="4:13" x14ac:dyDescent="0.2">
      <c r="D3570" s="1"/>
      <c r="E3570" s="1"/>
      <c r="H3570" s="1"/>
      <c r="I3570" s="1"/>
      <c r="M3570" s="1"/>
    </row>
    <row r="3571" spans="4:13" x14ac:dyDescent="0.2">
      <c r="D3571" s="1"/>
      <c r="E3571" s="1"/>
      <c r="H3571" s="1"/>
      <c r="I3571" s="1"/>
      <c r="M3571" s="1"/>
    </row>
    <row r="3572" spans="4:13" x14ac:dyDescent="0.2">
      <c r="D3572" s="1"/>
      <c r="E3572" s="1"/>
      <c r="H3572" s="1"/>
      <c r="I3572" s="1"/>
      <c r="M3572" s="1"/>
    </row>
    <row r="3573" spans="4:13" x14ac:dyDescent="0.2">
      <c r="D3573" s="1"/>
      <c r="E3573" s="1"/>
      <c r="H3573" s="1"/>
      <c r="I3573" s="1"/>
      <c r="M3573" s="1"/>
    </row>
    <row r="3574" spans="4:13" x14ac:dyDescent="0.2">
      <c r="D3574" s="1"/>
      <c r="E3574" s="1"/>
      <c r="H3574" s="1"/>
      <c r="I3574" s="1"/>
      <c r="M3574" s="1"/>
    </row>
    <row r="3575" spans="4:13" x14ac:dyDescent="0.2">
      <c r="D3575" s="1"/>
      <c r="E3575" s="1"/>
      <c r="H3575" s="1"/>
      <c r="I3575" s="1"/>
      <c r="M3575" s="1"/>
    </row>
    <row r="3576" spans="4:13" x14ac:dyDescent="0.2">
      <c r="D3576" s="1"/>
      <c r="E3576" s="1"/>
      <c r="H3576" s="1"/>
      <c r="I3576" s="1"/>
      <c r="M3576" s="1"/>
    </row>
    <row r="3577" spans="4:13" x14ac:dyDescent="0.2">
      <c r="D3577" s="1"/>
      <c r="E3577" s="1"/>
      <c r="H3577" s="1"/>
      <c r="I3577" s="1"/>
      <c r="M3577" s="1"/>
    </row>
    <row r="3578" spans="4:13" x14ac:dyDescent="0.2">
      <c r="D3578" s="1"/>
      <c r="E3578" s="1"/>
      <c r="H3578" s="1"/>
      <c r="I3578" s="1"/>
      <c r="M3578" s="1"/>
    </row>
    <row r="3579" spans="4:13" x14ac:dyDescent="0.2">
      <c r="D3579" s="1"/>
      <c r="E3579" s="1"/>
      <c r="H3579" s="1"/>
      <c r="I3579" s="1"/>
      <c r="M3579" s="1"/>
    </row>
    <row r="3580" spans="4:13" x14ac:dyDescent="0.2">
      <c r="D3580" s="1"/>
      <c r="E3580" s="1"/>
      <c r="H3580" s="1"/>
      <c r="I3580" s="1"/>
      <c r="M3580" s="1"/>
    </row>
    <row r="3581" spans="4:13" x14ac:dyDescent="0.2">
      <c r="D3581" s="1"/>
      <c r="E3581" s="1"/>
      <c r="H3581" s="1"/>
      <c r="I3581" s="1"/>
      <c r="M3581" s="1"/>
    </row>
    <row r="3582" spans="4:13" x14ac:dyDescent="0.2">
      <c r="D3582" s="1"/>
      <c r="E3582" s="1"/>
      <c r="H3582" s="1"/>
      <c r="I3582" s="1"/>
      <c r="M3582" s="1"/>
    </row>
    <row r="3583" spans="4:13" x14ac:dyDescent="0.2">
      <c r="D3583" s="1"/>
      <c r="E3583" s="1"/>
      <c r="H3583" s="1"/>
      <c r="I3583" s="1"/>
      <c r="M3583" s="1"/>
    </row>
    <row r="3584" spans="4:13" x14ac:dyDescent="0.2">
      <c r="D3584" s="1"/>
      <c r="E3584" s="1"/>
      <c r="H3584" s="1"/>
      <c r="I3584" s="1"/>
      <c r="M3584" s="1"/>
    </row>
    <row r="3585" spans="4:13" x14ac:dyDescent="0.2">
      <c r="D3585" s="1"/>
      <c r="E3585" s="1"/>
      <c r="H3585" s="1"/>
      <c r="I3585" s="1"/>
      <c r="M3585" s="1"/>
    </row>
    <row r="3586" spans="4:13" x14ac:dyDescent="0.2">
      <c r="D3586" s="1"/>
      <c r="E3586" s="1"/>
      <c r="H3586" s="1"/>
      <c r="I3586" s="1"/>
      <c r="M3586" s="1"/>
    </row>
    <row r="3587" spans="4:13" x14ac:dyDescent="0.2">
      <c r="D3587" s="1"/>
      <c r="E3587" s="1"/>
      <c r="H3587" s="1"/>
      <c r="I3587" s="1"/>
      <c r="M3587" s="1"/>
    </row>
    <row r="3588" spans="4:13" x14ac:dyDescent="0.2">
      <c r="D3588" s="1"/>
      <c r="E3588" s="1"/>
      <c r="H3588" s="1"/>
      <c r="I3588" s="1"/>
      <c r="M3588" s="1"/>
    </row>
    <row r="3589" spans="4:13" x14ac:dyDescent="0.2">
      <c r="D3589" s="1"/>
      <c r="E3589" s="1"/>
      <c r="H3589" s="1"/>
      <c r="I3589" s="1"/>
      <c r="M3589" s="1"/>
    </row>
    <row r="3590" spans="4:13" x14ac:dyDescent="0.2">
      <c r="D3590" s="1"/>
      <c r="E3590" s="1"/>
      <c r="H3590" s="1"/>
      <c r="I3590" s="1"/>
      <c r="M3590" s="1"/>
    </row>
    <row r="3591" spans="4:13" x14ac:dyDescent="0.2">
      <c r="D3591" s="1"/>
      <c r="E3591" s="1"/>
      <c r="H3591" s="1"/>
      <c r="I3591" s="1"/>
      <c r="M3591" s="1"/>
    </row>
    <row r="3592" spans="4:13" x14ac:dyDescent="0.2">
      <c r="D3592" s="1"/>
      <c r="E3592" s="1"/>
      <c r="H3592" s="1"/>
      <c r="I3592" s="1"/>
      <c r="M3592" s="1"/>
    </row>
    <row r="3593" spans="4:13" x14ac:dyDescent="0.2">
      <c r="D3593" s="1"/>
      <c r="E3593" s="1"/>
      <c r="H3593" s="1"/>
      <c r="I3593" s="1"/>
      <c r="M3593" s="1"/>
    </row>
    <row r="3594" spans="4:13" x14ac:dyDescent="0.2">
      <c r="D3594" s="1"/>
      <c r="E3594" s="1"/>
      <c r="H3594" s="1"/>
      <c r="I3594" s="1"/>
      <c r="M3594" s="1"/>
    </row>
    <row r="3595" spans="4:13" x14ac:dyDescent="0.2">
      <c r="D3595" s="1"/>
      <c r="E3595" s="1"/>
      <c r="H3595" s="1"/>
      <c r="I3595" s="1"/>
      <c r="M3595" s="1"/>
    </row>
    <row r="3596" spans="4:13" x14ac:dyDescent="0.2">
      <c r="D3596" s="1"/>
      <c r="E3596" s="1"/>
      <c r="H3596" s="1"/>
      <c r="I3596" s="1"/>
      <c r="M3596" s="1"/>
    </row>
    <row r="3597" spans="4:13" x14ac:dyDescent="0.2">
      <c r="D3597" s="1"/>
      <c r="E3597" s="1"/>
      <c r="H3597" s="1"/>
      <c r="I3597" s="1"/>
      <c r="M3597" s="1"/>
    </row>
    <row r="3598" spans="4:13" x14ac:dyDescent="0.2">
      <c r="D3598" s="1"/>
      <c r="E3598" s="1"/>
      <c r="H3598" s="1"/>
      <c r="I3598" s="1"/>
      <c r="M3598" s="1"/>
    </row>
    <row r="3599" spans="4:13" x14ac:dyDescent="0.2">
      <c r="D3599" s="1"/>
      <c r="E3599" s="1"/>
      <c r="H3599" s="1"/>
      <c r="I3599" s="1"/>
      <c r="M3599" s="1"/>
    </row>
    <row r="3600" spans="4:13" x14ac:dyDescent="0.2">
      <c r="D3600" s="1"/>
      <c r="E3600" s="1"/>
      <c r="H3600" s="1"/>
      <c r="I3600" s="1"/>
      <c r="M3600" s="1"/>
    </row>
    <row r="3601" spans="4:13" x14ac:dyDescent="0.2">
      <c r="D3601" s="1"/>
      <c r="E3601" s="1"/>
      <c r="H3601" s="1"/>
      <c r="I3601" s="1"/>
      <c r="M3601" s="1"/>
    </row>
    <row r="3602" spans="4:13" x14ac:dyDescent="0.2">
      <c r="D3602" s="1"/>
      <c r="E3602" s="1"/>
      <c r="H3602" s="1"/>
      <c r="I3602" s="1"/>
      <c r="M3602" s="1"/>
    </row>
    <row r="3603" spans="4:13" x14ac:dyDescent="0.2">
      <c r="D3603" s="1"/>
      <c r="E3603" s="1"/>
      <c r="H3603" s="1"/>
      <c r="I3603" s="1"/>
      <c r="M3603" s="1"/>
    </row>
    <row r="3604" spans="4:13" x14ac:dyDescent="0.2">
      <c r="D3604" s="1"/>
      <c r="E3604" s="1"/>
      <c r="H3604" s="1"/>
      <c r="I3604" s="1"/>
      <c r="M3604" s="1"/>
    </row>
    <row r="3605" spans="4:13" x14ac:dyDescent="0.2">
      <c r="D3605" s="1"/>
      <c r="E3605" s="1"/>
      <c r="H3605" s="1"/>
      <c r="I3605" s="1"/>
      <c r="M3605" s="1"/>
    </row>
    <row r="3606" spans="4:13" x14ac:dyDescent="0.2">
      <c r="D3606" s="1"/>
      <c r="E3606" s="1"/>
      <c r="H3606" s="1"/>
      <c r="I3606" s="1"/>
      <c r="M3606" s="1"/>
    </row>
    <row r="3607" spans="4:13" x14ac:dyDescent="0.2">
      <c r="D3607" s="1"/>
      <c r="E3607" s="1"/>
      <c r="H3607" s="1"/>
      <c r="I3607" s="1"/>
      <c r="M3607" s="1"/>
    </row>
    <row r="3608" spans="4:13" x14ac:dyDescent="0.2">
      <c r="D3608" s="1"/>
      <c r="E3608" s="1"/>
      <c r="H3608" s="1"/>
      <c r="I3608" s="1"/>
      <c r="M3608" s="1"/>
    </row>
    <row r="3609" spans="4:13" x14ac:dyDescent="0.2">
      <c r="D3609" s="1"/>
      <c r="E3609" s="1"/>
      <c r="H3609" s="1"/>
      <c r="I3609" s="1"/>
      <c r="M3609" s="1"/>
    </row>
    <row r="3610" spans="4:13" x14ac:dyDescent="0.2">
      <c r="D3610" s="1"/>
      <c r="E3610" s="1"/>
      <c r="H3610" s="1"/>
      <c r="I3610" s="1"/>
      <c r="M3610" s="1"/>
    </row>
    <row r="3611" spans="4:13" x14ac:dyDescent="0.2">
      <c r="D3611" s="1"/>
      <c r="E3611" s="1"/>
      <c r="H3611" s="1"/>
      <c r="I3611" s="1"/>
      <c r="M3611" s="1"/>
    </row>
    <row r="3612" spans="4:13" x14ac:dyDescent="0.2">
      <c r="D3612" s="1"/>
      <c r="E3612" s="1"/>
      <c r="H3612" s="1"/>
      <c r="I3612" s="1"/>
      <c r="M3612" s="1"/>
    </row>
    <row r="3613" spans="4:13" x14ac:dyDescent="0.2">
      <c r="D3613" s="1"/>
      <c r="E3613" s="1"/>
      <c r="H3613" s="1"/>
      <c r="I3613" s="1"/>
      <c r="M3613" s="1"/>
    </row>
    <row r="3614" spans="4:13" x14ac:dyDescent="0.2">
      <c r="D3614" s="1"/>
      <c r="E3614" s="1"/>
      <c r="H3614" s="1"/>
      <c r="I3614" s="1"/>
      <c r="M3614" s="1"/>
    </row>
    <row r="3615" spans="4:13" x14ac:dyDescent="0.2">
      <c r="D3615" s="1"/>
      <c r="E3615" s="1"/>
      <c r="H3615" s="1"/>
      <c r="I3615" s="1"/>
      <c r="M3615" s="1"/>
    </row>
    <row r="3616" spans="4:13" x14ac:dyDescent="0.2">
      <c r="D3616" s="1"/>
      <c r="E3616" s="1"/>
      <c r="H3616" s="1"/>
      <c r="I3616" s="1"/>
      <c r="M3616" s="1"/>
    </row>
    <row r="3617" spans="4:13" x14ac:dyDescent="0.2">
      <c r="D3617" s="1"/>
      <c r="E3617" s="1"/>
      <c r="H3617" s="1"/>
      <c r="I3617" s="1"/>
      <c r="M3617" s="1"/>
    </row>
    <row r="3618" spans="4:13" x14ac:dyDescent="0.2">
      <c r="D3618" s="1"/>
      <c r="E3618" s="1"/>
      <c r="H3618" s="1"/>
      <c r="I3618" s="1"/>
      <c r="M3618" s="1"/>
    </row>
    <row r="3619" spans="4:13" x14ac:dyDescent="0.2">
      <c r="D3619" s="1"/>
      <c r="E3619" s="1"/>
      <c r="H3619" s="1"/>
      <c r="I3619" s="1"/>
      <c r="M3619" s="1"/>
    </row>
    <row r="3620" spans="4:13" x14ac:dyDescent="0.2">
      <c r="D3620" s="1"/>
      <c r="E3620" s="1"/>
      <c r="H3620" s="1"/>
      <c r="I3620" s="1"/>
      <c r="M3620" s="1"/>
    </row>
    <row r="3621" spans="4:13" x14ac:dyDescent="0.2">
      <c r="D3621" s="1"/>
      <c r="E3621" s="1"/>
      <c r="H3621" s="1"/>
      <c r="I3621" s="1"/>
      <c r="M3621" s="1"/>
    </row>
    <row r="3622" spans="4:13" x14ac:dyDescent="0.2">
      <c r="D3622" s="1"/>
      <c r="E3622" s="1"/>
      <c r="H3622" s="1"/>
      <c r="I3622" s="1"/>
      <c r="M3622" s="1"/>
    </row>
    <row r="3623" spans="4:13" x14ac:dyDescent="0.2">
      <c r="D3623" s="1"/>
      <c r="E3623" s="1"/>
      <c r="H3623" s="1"/>
      <c r="I3623" s="1"/>
      <c r="M3623" s="1"/>
    </row>
    <row r="3624" spans="4:13" x14ac:dyDescent="0.2">
      <c r="D3624" s="1"/>
      <c r="E3624" s="1"/>
      <c r="H3624" s="1"/>
      <c r="I3624" s="1"/>
      <c r="M3624" s="1"/>
    </row>
    <row r="3625" spans="4:13" x14ac:dyDescent="0.2">
      <c r="D3625" s="1"/>
      <c r="E3625" s="1"/>
      <c r="H3625" s="1"/>
      <c r="I3625" s="1"/>
      <c r="M3625" s="1"/>
    </row>
    <row r="3626" spans="4:13" x14ac:dyDescent="0.2">
      <c r="D3626" s="1"/>
      <c r="E3626" s="1"/>
      <c r="H3626" s="1"/>
      <c r="I3626" s="1"/>
      <c r="M3626" s="1"/>
    </row>
    <row r="3627" spans="4:13" x14ac:dyDescent="0.2">
      <c r="D3627" s="1"/>
      <c r="E3627" s="1"/>
      <c r="H3627" s="1"/>
      <c r="I3627" s="1"/>
      <c r="M3627" s="1"/>
    </row>
    <row r="3628" spans="4:13" x14ac:dyDescent="0.2">
      <c r="D3628" s="1"/>
      <c r="E3628" s="1"/>
      <c r="H3628" s="1"/>
      <c r="I3628" s="1"/>
      <c r="M3628" s="1"/>
    </row>
    <row r="3629" spans="4:13" x14ac:dyDescent="0.2">
      <c r="D3629" s="1"/>
      <c r="E3629" s="1"/>
      <c r="H3629" s="1"/>
      <c r="I3629" s="1"/>
      <c r="M3629" s="1"/>
    </row>
    <row r="3630" spans="4:13" x14ac:dyDescent="0.2">
      <c r="D3630" s="1"/>
      <c r="E3630" s="1"/>
      <c r="H3630" s="1"/>
      <c r="I3630" s="1"/>
      <c r="M3630" s="1"/>
    </row>
    <row r="3631" spans="4:13" x14ac:dyDescent="0.2">
      <c r="D3631" s="1"/>
      <c r="E3631" s="1"/>
      <c r="H3631" s="1"/>
      <c r="I3631" s="1"/>
      <c r="M3631" s="1"/>
    </row>
    <row r="3632" spans="4:13" x14ac:dyDescent="0.2">
      <c r="D3632" s="1"/>
      <c r="E3632" s="1"/>
      <c r="H3632" s="1"/>
      <c r="I3632" s="1"/>
      <c r="M3632" s="1"/>
    </row>
    <row r="3633" spans="4:13" x14ac:dyDescent="0.2">
      <c r="D3633" s="1"/>
      <c r="E3633" s="1"/>
      <c r="H3633" s="1"/>
      <c r="I3633" s="1"/>
      <c r="M3633" s="1"/>
    </row>
    <row r="3634" spans="4:13" x14ac:dyDescent="0.2">
      <c r="D3634" s="1"/>
      <c r="E3634" s="1"/>
      <c r="H3634" s="1"/>
      <c r="I3634" s="1"/>
      <c r="M3634" s="1"/>
    </row>
    <row r="3635" spans="4:13" x14ac:dyDescent="0.2">
      <c r="D3635" s="1"/>
      <c r="E3635" s="1"/>
      <c r="H3635" s="1"/>
      <c r="I3635" s="1"/>
      <c r="M3635" s="1"/>
    </row>
    <row r="3636" spans="4:13" x14ac:dyDescent="0.2">
      <c r="D3636" s="1"/>
      <c r="E3636" s="1"/>
      <c r="H3636" s="1"/>
      <c r="I3636" s="1"/>
      <c r="M3636" s="1"/>
    </row>
    <row r="3637" spans="4:13" x14ac:dyDescent="0.2">
      <c r="D3637" s="1"/>
      <c r="E3637" s="1"/>
      <c r="H3637" s="1"/>
      <c r="I3637" s="1"/>
      <c r="M3637" s="1"/>
    </row>
    <row r="3638" spans="4:13" x14ac:dyDescent="0.2">
      <c r="D3638" s="1"/>
      <c r="E3638" s="1"/>
      <c r="H3638" s="1"/>
      <c r="I3638" s="1"/>
      <c r="M3638" s="1"/>
    </row>
    <row r="3639" spans="4:13" x14ac:dyDescent="0.2">
      <c r="D3639" s="1"/>
      <c r="E3639" s="1"/>
      <c r="H3639" s="1"/>
      <c r="I3639" s="1"/>
      <c r="M3639" s="1"/>
    </row>
    <row r="3640" spans="4:13" x14ac:dyDescent="0.2">
      <c r="D3640" s="1"/>
      <c r="E3640" s="1"/>
      <c r="H3640" s="1"/>
      <c r="I3640" s="1"/>
      <c r="M3640" s="1"/>
    </row>
    <row r="3641" spans="4:13" x14ac:dyDescent="0.2">
      <c r="D3641" s="1"/>
      <c r="E3641" s="1"/>
      <c r="H3641" s="1"/>
      <c r="I3641" s="1"/>
      <c r="M3641" s="1"/>
    </row>
    <row r="3642" spans="4:13" x14ac:dyDescent="0.2">
      <c r="D3642" s="1"/>
      <c r="E3642" s="1"/>
      <c r="H3642" s="1"/>
      <c r="I3642" s="1"/>
      <c r="M3642" s="1"/>
    </row>
    <row r="3643" spans="4:13" x14ac:dyDescent="0.2">
      <c r="D3643" s="1"/>
      <c r="E3643" s="1"/>
      <c r="H3643" s="1"/>
      <c r="I3643" s="1"/>
      <c r="M3643" s="1"/>
    </row>
    <row r="3644" spans="4:13" x14ac:dyDescent="0.2">
      <c r="D3644" s="1"/>
      <c r="E3644" s="1"/>
      <c r="H3644" s="1"/>
      <c r="I3644" s="1"/>
      <c r="M3644" s="1"/>
    </row>
    <row r="3645" spans="4:13" x14ac:dyDescent="0.2">
      <c r="D3645" s="1"/>
      <c r="E3645" s="1"/>
      <c r="H3645" s="1"/>
      <c r="I3645" s="1"/>
      <c r="M3645" s="1"/>
    </row>
    <row r="3646" spans="4:13" x14ac:dyDescent="0.2">
      <c r="D3646" s="1"/>
      <c r="E3646" s="1"/>
      <c r="H3646" s="1"/>
      <c r="I3646" s="1"/>
      <c r="M3646" s="1"/>
    </row>
    <row r="3647" spans="4:13" x14ac:dyDescent="0.2">
      <c r="D3647" s="1"/>
      <c r="E3647" s="1"/>
      <c r="H3647" s="1"/>
      <c r="I3647" s="1"/>
      <c r="M3647" s="1"/>
    </row>
    <row r="3648" spans="4:13" x14ac:dyDescent="0.2">
      <c r="D3648" s="1"/>
      <c r="E3648" s="1"/>
      <c r="H3648" s="1"/>
      <c r="I3648" s="1"/>
      <c r="M3648" s="1"/>
    </row>
    <row r="3649" spans="4:13" x14ac:dyDescent="0.2">
      <c r="D3649" s="1"/>
      <c r="E3649" s="1"/>
      <c r="H3649" s="1"/>
      <c r="I3649" s="1"/>
      <c r="M3649" s="1"/>
    </row>
    <row r="3650" spans="4:13" x14ac:dyDescent="0.2">
      <c r="H3650" s="1"/>
      <c r="I3650" s="1"/>
      <c r="M3650" s="1"/>
    </row>
    <row r="3651" spans="4:13" x14ac:dyDescent="0.2">
      <c r="H3651" s="1"/>
      <c r="I3651" s="1"/>
      <c r="M3651" s="1"/>
    </row>
    <row r="3652" spans="4:13" x14ac:dyDescent="0.2">
      <c r="H3652" s="1"/>
      <c r="I3652" s="1"/>
      <c r="M3652" s="1"/>
    </row>
    <row r="3653" spans="4:13" x14ac:dyDescent="0.2">
      <c r="H3653" s="1"/>
      <c r="I3653" s="1"/>
      <c r="M3653" s="1"/>
    </row>
    <row r="3654" spans="4:13" x14ac:dyDescent="0.2">
      <c r="H3654" s="1"/>
      <c r="I3654" s="1"/>
      <c r="M3654" s="1"/>
    </row>
    <row r="3655" spans="4:13" x14ac:dyDescent="0.2">
      <c r="H3655" s="1"/>
      <c r="I3655" s="1"/>
      <c r="M3655" s="1"/>
    </row>
    <row r="3656" spans="4:13" x14ac:dyDescent="0.2">
      <c r="H3656" s="1"/>
      <c r="I3656" s="1"/>
      <c r="M3656" s="1"/>
    </row>
    <row r="3657" spans="4:13" x14ac:dyDescent="0.2">
      <c r="H3657" s="1"/>
      <c r="I3657" s="1"/>
      <c r="M3657" s="1"/>
    </row>
    <row r="3658" spans="4:13" x14ac:dyDescent="0.2">
      <c r="H3658" s="1"/>
      <c r="I3658" s="1"/>
      <c r="M3658" s="1"/>
    </row>
    <row r="3659" spans="4:13" x14ac:dyDescent="0.2">
      <c r="H3659" s="1"/>
      <c r="I3659" s="1"/>
      <c r="M3659" s="1"/>
    </row>
    <row r="3660" spans="4:13" x14ac:dyDescent="0.2">
      <c r="H3660" s="1"/>
      <c r="I3660" s="1"/>
      <c r="M3660" s="1"/>
    </row>
    <row r="3661" spans="4:13" x14ac:dyDescent="0.2">
      <c r="H3661" s="1"/>
      <c r="I3661" s="1"/>
      <c r="M3661" s="1"/>
    </row>
    <row r="3662" spans="4:13" x14ac:dyDescent="0.2">
      <c r="H3662" s="1"/>
      <c r="I3662" s="1"/>
      <c r="M3662" s="1"/>
    </row>
    <row r="3663" spans="4:13" x14ac:dyDescent="0.2">
      <c r="H3663" s="1"/>
      <c r="I3663" s="1"/>
      <c r="M3663" s="1"/>
    </row>
    <row r="3664" spans="4:13" x14ac:dyDescent="0.2">
      <c r="H3664" s="1"/>
      <c r="I3664" s="1"/>
      <c r="M3664" s="1"/>
    </row>
    <row r="3665" spans="4:13" x14ac:dyDescent="0.2">
      <c r="H3665" s="1"/>
      <c r="I3665" s="1"/>
      <c r="M3665" s="1"/>
    </row>
    <row r="3666" spans="4:13" x14ac:dyDescent="0.2">
      <c r="H3666" s="1"/>
      <c r="I3666" s="1"/>
      <c r="M3666" s="1"/>
    </row>
    <row r="3667" spans="4:13" x14ac:dyDescent="0.2">
      <c r="H3667" s="1"/>
      <c r="I3667" s="1"/>
      <c r="M3667" s="1"/>
    </row>
    <row r="3668" spans="4:13" x14ac:dyDescent="0.2">
      <c r="H3668" s="1"/>
      <c r="I3668" s="1"/>
      <c r="M3668" s="1"/>
    </row>
    <row r="3669" spans="4:13" x14ac:dyDescent="0.2">
      <c r="H3669" s="1"/>
      <c r="I3669" s="1"/>
      <c r="M3669" s="1"/>
    </row>
    <row r="3670" spans="4:13" x14ac:dyDescent="0.2">
      <c r="H3670" s="1"/>
      <c r="I3670" s="1"/>
      <c r="M3670" s="1"/>
    </row>
    <row r="3671" spans="4:13" x14ac:dyDescent="0.2">
      <c r="H3671" s="1"/>
      <c r="I3671" s="1"/>
      <c r="M3671" s="1"/>
    </row>
    <row r="3672" spans="4:13" x14ac:dyDescent="0.2">
      <c r="H3672" s="1"/>
      <c r="I3672" s="1"/>
      <c r="M3672" s="1"/>
    </row>
    <row r="3673" spans="4:13" x14ac:dyDescent="0.2">
      <c r="H3673" s="1"/>
      <c r="I3673" s="1"/>
      <c r="M3673" s="1"/>
    </row>
    <row r="3674" spans="4:13" x14ac:dyDescent="0.2">
      <c r="D3674" s="1"/>
      <c r="E3674" s="1"/>
      <c r="H3674" s="1"/>
      <c r="I3674" s="1"/>
      <c r="M3674" s="1"/>
    </row>
    <row r="3675" spans="4:13" x14ac:dyDescent="0.2">
      <c r="D3675" s="1"/>
      <c r="E3675" s="1"/>
      <c r="H3675" s="1"/>
      <c r="I3675" s="1"/>
      <c r="M3675" s="1"/>
    </row>
    <row r="3676" spans="4:13" x14ac:dyDescent="0.2">
      <c r="D3676" s="1"/>
      <c r="E3676" s="1"/>
      <c r="H3676" s="1"/>
      <c r="I3676" s="1"/>
      <c r="M3676" s="1"/>
    </row>
    <row r="3677" spans="4:13" x14ac:dyDescent="0.2">
      <c r="D3677" s="1"/>
      <c r="E3677" s="1"/>
      <c r="H3677" s="1"/>
      <c r="I3677" s="1"/>
      <c r="M3677" s="1"/>
    </row>
    <row r="3678" spans="4:13" x14ac:dyDescent="0.2">
      <c r="D3678" s="1"/>
      <c r="E3678" s="1"/>
      <c r="H3678" s="1"/>
      <c r="I3678" s="1"/>
      <c r="M3678" s="1"/>
    </row>
    <row r="3679" spans="4:13" x14ac:dyDescent="0.2">
      <c r="D3679" s="1"/>
      <c r="E3679" s="1"/>
      <c r="H3679" s="1"/>
      <c r="I3679" s="1"/>
      <c r="M3679" s="1"/>
    </row>
    <row r="3680" spans="4:13" x14ac:dyDescent="0.2">
      <c r="D3680" s="1"/>
      <c r="E3680" s="1"/>
      <c r="H3680" s="1"/>
      <c r="I3680" s="1"/>
      <c r="M3680" s="1"/>
    </row>
    <row r="3681" spans="4:13" x14ac:dyDescent="0.2">
      <c r="D3681" s="1"/>
      <c r="E3681" s="1"/>
      <c r="H3681" s="1"/>
      <c r="I3681" s="1"/>
      <c r="M3681" s="1"/>
    </row>
    <row r="3682" spans="4:13" x14ac:dyDescent="0.2">
      <c r="D3682" s="1"/>
      <c r="E3682" s="1"/>
      <c r="H3682" s="1"/>
      <c r="I3682" s="1"/>
      <c r="M3682" s="1"/>
    </row>
    <row r="3683" spans="4:13" x14ac:dyDescent="0.2">
      <c r="D3683" s="1"/>
      <c r="E3683" s="1"/>
      <c r="H3683" s="1"/>
      <c r="I3683" s="1"/>
      <c r="M3683" s="1"/>
    </row>
    <row r="3684" spans="4:13" x14ac:dyDescent="0.2">
      <c r="D3684" s="1"/>
      <c r="E3684" s="1"/>
      <c r="H3684" s="1"/>
      <c r="I3684" s="1"/>
      <c r="M3684" s="1"/>
    </row>
    <row r="3685" spans="4:13" x14ac:dyDescent="0.2">
      <c r="D3685" s="1"/>
      <c r="E3685" s="1"/>
      <c r="H3685" s="1"/>
      <c r="I3685" s="1"/>
      <c r="M3685" s="1"/>
    </row>
    <row r="3686" spans="4:13" x14ac:dyDescent="0.2">
      <c r="D3686" s="1"/>
      <c r="E3686" s="1"/>
      <c r="H3686" s="1"/>
      <c r="I3686" s="1"/>
      <c r="M3686" s="1"/>
    </row>
    <row r="3687" spans="4:13" x14ac:dyDescent="0.2">
      <c r="D3687" s="1"/>
      <c r="E3687" s="1"/>
      <c r="H3687" s="1"/>
      <c r="I3687" s="1"/>
      <c r="M3687" s="1"/>
    </row>
    <row r="3688" spans="4:13" x14ac:dyDescent="0.2">
      <c r="D3688" s="1"/>
      <c r="E3688" s="1"/>
      <c r="H3688" s="1"/>
      <c r="I3688" s="1"/>
      <c r="M3688" s="1"/>
    </row>
    <row r="3689" spans="4:13" x14ac:dyDescent="0.2">
      <c r="D3689" s="1"/>
      <c r="E3689" s="1"/>
      <c r="H3689" s="1"/>
      <c r="I3689" s="1"/>
      <c r="M3689" s="1"/>
    </row>
    <row r="3690" spans="4:13" x14ac:dyDescent="0.2">
      <c r="D3690" s="1"/>
      <c r="E3690" s="1"/>
      <c r="H3690" s="1"/>
      <c r="I3690" s="1"/>
      <c r="M3690" s="1"/>
    </row>
    <row r="3691" spans="4:13" x14ac:dyDescent="0.2">
      <c r="D3691" s="1"/>
      <c r="E3691" s="1"/>
      <c r="H3691" s="1"/>
      <c r="I3691" s="1"/>
      <c r="M3691" s="1"/>
    </row>
    <row r="3692" spans="4:13" x14ac:dyDescent="0.2">
      <c r="D3692" s="1"/>
      <c r="E3692" s="1"/>
      <c r="H3692" s="1"/>
      <c r="I3692" s="1"/>
      <c r="M3692" s="1"/>
    </row>
    <row r="3693" spans="4:13" x14ac:dyDescent="0.2">
      <c r="D3693" s="1"/>
      <c r="E3693" s="1"/>
      <c r="H3693" s="1"/>
      <c r="I3693" s="1"/>
      <c r="M3693" s="1"/>
    </row>
    <row r="3694" spans="4:13" x14ac:dyDescent="0.2">
      <c r="D3694" s="1"/>
      <c r="E3694" s="1"/>
      <c r="H3694" s="1"/>
      <c r="I3694" s="1"/>
      <c r="M3694" s="1"/>
    </row>
    <row r="3695" spans="4:13" x14ac:dyDescent="0.2">
      <c r="D3695" s="1"/>
      <c r="E3695" s="1"/>
      <c r="H3695" s="1"/>
      <c r="I3695" s="1"/>
      <c r="M3695" s="1"/>
    </row>
    <row r="3696" spans="4:13" x14ac:dyDescent="0.2">
      <c r="D3696" s="1"/>
      <c r="E3696" s="1"/>
      <c r="H3696" s="1"/>
      <c r="I3696" s="1"/>
      <c r="M3696" s="1"/>
    </row>
    <row r="3697" spans="4:13" x14ac:dyDescent="0.2">
      <c r="D3697" s="1"/>
      <c r="E3697" s="1"/>
      <c r="H3697" s="1"/>
      <c r="I3697" s="1"/>
      <c r="M3697" s="1"/>
    </row>
    <row r="3698" spans="4:13" x14ac:dyDescent="0.2">
      <c r="D3698" s="1"/>
      <c r="E3698" s="1"/>
      <c r="H3698" s="1"/>
      <c r="I3698" s="1"/>
      <c r="M3698" s="1"/>
    </row>
    <row r="3699" spans="4:13" x14ac:dyDescent="0.2">
      <c r="D3699" s="1"/>
      <c r="E3699" s="1"/>
      <c r="H3699" s="1"/>
      <c r="I3699" s="1"/>
      <c r="M3699" s="1"/>
    </row>
    <row r="3700" spans="4:13" x14ac:dyDescent="0.2">
      <c r="D3700" s="1"/>
      <c r="E3700" s="1"/>
      <c r="H3700" s="1"/>
      <c r="I3700" s="1"/>
      <c r="M3700" s="1"/>
    </row>
    <row r="3701" spans="4:13" x14ac:dyDescent="0.2">
      <c r="D3701" s="1"/>
      <c r="E3701" s="1"/>
      <c r="H3701" s="1"/>
      <c r="I3701" s="1"/>
      <c r="M3701" s="1"/>
    </row>
    <row r="3702" spans="4:13" x14ac:dyDescent="0.2">
      <c r="D3702" s="1"/>
      <c r="E3702" s="1"/>
      <c r="H3702" s="1"/>
      <c r="I3702" s="1"/>
      <c r="M3702" s="1"/>
    </row>
    <row r="3703" spans="4:13" x14ac:dyDescent="0.2">
      <c r="D3703" s="1"/>
      <c r="E3703" s="1"/>
      <c r="H3703" s="1"/>
      <c r="I3703" s="1"/>
      <c r="M3703" s="1"/>
    </row>
    <row r="3704" spans="4:13" x14ac:dyDescent="0.2">
      <c r="D3704" s="1"/>
      <c r="E3704" s="1"/>
      <c r="H3704" s="1"/>
      <c r="I3704" s="1"/>
      <c r="M3704" s="1"/>
    </row>
    <row r="3705" spans="4:13" x14ac:dyDescent="0.2">
      <c r="D3705" s="1"/>
      <c r="E3705" s="1"/>
      <c r="H3705" s="1"/>
      <c r="I3705" s="1"/>
      <c r="M3705" s="1"/>
    </row>
    <row r="3706" spans="4:13" x14ac:dyDescent="0.2">
      <c r="D3706" s="1"/>
      <c r="E3706" s="1"/>
      <c r="H3706" s="1"/>
      <c r="I3706" s="1"/>
      <c r="M3706" s="1"/>
    </row>
    <row r="3707" spans="4:13" x14ac:dyDescent="0.2">
      <c r="D3707" s="1"/>
      <c r="E3707" s="1"/>
      <c r="H3707" s="1"/>
      <c r="I3707" s="1"/>
      <c r="M3707" s="1"/>
    </row>
    <row r="3708" spans="4:13" x14ac:dyDescent="0.2">
      <c r="D3708" s="1"/>
      <c r="E3708" s="1"/>
      <c r="H3708" s="1"/>
      <c r="I3708" s="1"/>
      <c r="M3708" s="1"/>
    </row>
    <row r="3709" spans="4:13" x14ac:dyDescent="0.2">
      <c r="D3709" s="1"/>
      <c r="E3709" s="1"/>
      <c r="H3709" s="1"/>
      <c r="I3709" s="1"/>
      <c r="M3709" s="1"/>
    </row>
    <row r="3710" spans="4:13" x14ac:dyDescent="0.2">
      <c r="D3710" s="1"/>
      <c r="E3710" s="1"/>
      <c r="H3710" s="1"/>
      <c r="I3710" s="1"/>
      <c r="M3710" s="1"/>
    </row>
    <row r="3711" spans="4:13" x14ac:dyDescent="0.2">
      <c r="D3711" s="1"/>
      <c r="E3711" s="1"/>
      <c r="H3711" s="1"/>
      <c r="I3711" s="1"/>
      <c r="M3711" s="1"/>
    </row>
    <row r="3712" spans="4:13" x14ac:dyDescent="0.2">
      <c r="D3712" s="1"/>
      <c r="E3712" s="1"/>
      <c r="H3712" s="1"/>
      <c r="I3712" s="1"/>
      <c r="M3712" s="1"/>
    </row>
    <row r="3713" spans="4:13" x14ac:dyDescent="0.2">
      <c r="D3713" s="1"/>
      <c r="E3713" s="1"/>
      <c r="H3713" s="1"/>
      <c r="I3713" s="1"/>
      <c r="M3713" s="1"/>
    </row>
    <row r="3714" spans="4:13" x14ac:dyDescent="0.2">
      <c r="D3714" s="1"/>
      <c r="E3714" s="1"/>
      <c r="H3714" s="1"/>
      <c r="I3714" s="1"/>
      <c r="M3714" s="1"/>
    </row>
    <row r="3715" spans="4:13" x14ac:dyDescent="0.2">
      <c r="D3715" s="1"/>
      <c r="E3715" s="1"/>
      <c r="H3715" s="1"/>
      <c r="I3715" s="1"/>
      <c r="M3715" s="1"/>
    </row>
    <row r="3716" spans="4:13" x14ac:dyDescent="0.2">
      <c r="D3716" s="1"/>
      <c r="E3716" s="1"/>
      <c r="H3716" s="1"/>
      <c r="I3716" s="1"/>
      <c r="M3716" s="1"/>
    </row>
    <row r="3717" spans="4:13" x14ac:dyDescent="0.2">
      <c r="D3717" s="1"/>
      <c r="E3717" s="1"/>
      <c r="H3717" s="1"/>
      <c r="I3717" s="1"/>
      <c r="M3717" s="1"/>
    </row>
    <row r="3718" spans="4:13" x14ac:dyDescent="0.2">
      <c r="D3718" s="1"/>
      <c r="E3718" s="1"/>
      <c r="H3718" s="1"/>
      <c r="I3718" s="1"/>
      <c r="M3718" s="1"/>
    </row>
    <row r="3719" spans="4:13" x14ac:dyDescent="0.2">
      <c r="D3719" s="1"/>
      <c r="E3719" s="1"/>
      <c r="H3719" s="1"/>
      <c r="I3719" s="1"/>
      <c r="M3719" s="1"/>
    </row>
    <row r="3720" spans="4:13" x14ac:dyDescent="0.2">
      <c r="D3720" s="1"/>
      <c r="E3720" s="1"/>
      <c r="H3720" s="1"/>
      <c r="I3720" s="1"/>
      <c r="M3720" s="1"/>
    </row>
    <row r="3721" spans="4:13" x14ac:dyDescent="0.2">
      <c r="D3721" s="1"/>
      <c r="E3721" s="1"/>
      <c r="H3721" s="1"/>
      <c r="I3721" s="1"/>
      <c r="M3721" s="1"/>
    </row>
    <row r="3722" spans="4:13" x14ac:dyDescent="0.2">
      <c r="H3722" s="1"/>
      <c r="I3722" s="1"/>
      <c r="M3722" s="1"/>
    </row>
    <row r="3723" spans="4:13" x14ac:dyDescent="0.2">
      <c r="H3723" s="1"/>
      <c r="I3723" s="1"/>
      <c r="M3723" s="1"/>
    </row>
    <row r="3724" spans="4:13" x14ac:dyDescent="0.2">
      <c r="H3724" s="1"/>
      <c r="I3724" s="1"/>
      <c r="M3724" s="1"/>
    </row>
    <row r="3725" spans="4:13" x14ac:dyDescent="0.2">
      <c r="H3725" s="1"/>
      <c r="I3725" s="1"/>
      <c r="M3725" s="1"/>
    </row>
    <row r="3726" spans="4:13" x14ac:dyDescent="0.2">
      <c r="H3726" s="1"/>
      <c r="I3726" s="1"/>
      <c r="M3726" s="1"/>
    </row>
    <row r="3727" spans="4:13" x14ac:dyDescent="0.2">
      <c r="H3727" s="1"/>
      <c r="I3727" s="1"/>
      <c r="M3727" s="1"/>
    </row>
    <row r="3728" spans="4:13" x14ac:dyDescent="0.2">
      <c r="H3728" s="1"/>
      <c r="I3728" s="1"/>
      <c r="M3728" s="1"/>
    </row>
    <row r="3729" spans="8:13" x14ac:dyDescent="0.2">
      <c r="H3729" s="1"/>
      <c r="I3729" s="1"/>
      <c r="M3729" s="1"/>
    </row>
    <row r="3730" spans="8:13" x14ac:dyDescent="0.2">
      <c r="H3730" s="1"/>
      <c r="I3730" s="1"/>
      <c r="M3730" s="1"/>
    </row>
    <row r="3731" spans="8:13" x14ac:dyDescent="0.2">
      <c r="H3731" s="1"/>
      <c r="I3731" s="1"/>
      <c r="M3731" s="1"/>
    </row>
    <row r="3732" spans="8:13" x14ac:dyDescent="0.2">
      <c r="H3732" s="1"/>
      <c r="I3732" s="1"/>
      <c r="M3732" s="1"/>
    </row>
    <row r="3733" spans="8:13" x14ac:dyDescent="0.2">
      <c r="H3733" s="1"/>
      <c r="I3733" s="1"/>
      <c r="M3733" s="1"/>
    </row>
    <row r="3734" spans="8:13" x14ac:dyDescent="0.2">
      <c r="H3734" s="1"/>
      <c r="I3734" s="1"/>
      <c r="M3734" s="1"/>
    </row>
    <row r="3735" spans="8:13" x14ac:dyDescent="0.2">
      <c r="H3735" s="1"/>
      <c r="I3735" s="1"/>
      <c r="M3735" s="1"/>
    </row>
    <row r="3736" spans="8:13" x14ac:dyDescent="0.2">
      <c r="H3736" s="1"/>
      <c r="I3736" s="1"/>
      <c r="M3736" s="1"/>
    </row>
    <row r="3737" spans="8:13" x14ac:dyDescent="0.2">
      <c r="H3737" s="1"/>
      <c r="I3737" s="1"/>
      <c r="M3737" s="1"/>
    </row>
    <row r="3738" spans="8:13" x14ac:dyDescent="0.2">
      <c r="H3738" s="1"/>
      <c r="I3738" s="1"/>
      <c r="M3738" s="1"/>
    </row>
    <row r="3739" spans="8:13" x14ac:dyDescent="0.2">
      <c r="H3739" s="1"/>
      <c r="I3739" s="1"/>
      <c r="M3739" s="1"/>
    </row>
    <row r="3740" spans="8:13" x14ac:dyDescent="0.2">
      <c r="H3740" s="1"/>
      <c r="I3740" s="1"/>
      <c r="M3740" s="1"/>
    </row>
    <row r="3741" spans="8:13" x14ac:dyDescent="0.2">
      <c r="H3741" s="1"/>
      <c r="I3741" s="1"/>
      <c r="M3741" s="1"/>
    </row>
    <row r="3742" spans="8:13" x14ac:dyDescent="0.2">
      <c r="H3742" s="1"/>
      <c r="I3742" s="1"/>
      <c r="M3742" s="1"/>
    </row>
    <row r="3743" spans="8:13" x14ac:dyDescent="0.2">
      <c r="H3743" s="1"/>
      <c r="I3743" s="1"/>
      <c r="M3743" s="1"/>
    </row>
    <row r="3744" spans="8:13" x14ac:dyDescent="0.2">
      <c r="H3744" s="1"/>
      <c r="I3744" s="1"/>
      <c r="M3744" s="1"/>
    </row>
    <row r="3745" spans="8:13" x14ac:dyDescent="0.2">
      <c r="H3745" s="1"/>
      <c r="I3745" s="1"/>
      <c r="M3745" s="1"/>
    </row>
    <row r="3746" spans="8:13" x14ac:dyDescent="0.2">
      <c r="H3746" s="1"/>
      <c r="I3746" s="1"/>
      <c r="M3746" s="1"/>
    </row>
    <row r="3747" spans="8:13" x14ac:dyDescent="0.2">
      <c r="H3747" s="1"/>
      <c r="I3747" s="1"/>
      <c r="M3747" s="1"/>
    </row>
    <row r="3748" spans="8:13" x14ac:dyDescent="0.2">
      <c r="H3748" s="1"/>
      <c r="I3748" s="1"/>
      <c r="M3748" s="1"/>
    </row>
    <row r="3749" spans="8:13" x14ac:dyDescent="0.2">
      <c r="H3749" s="1"/>
      <c r="I3749" s="1"/>
      <c r="M3749" s="1"/>
    </row>
    <row r="3750" spans="8:13" x14ac:dyDescent="0.2">
      <c r="H3750" s="1"/>
      <c r="I3750" s="1"/>
      <c r="M3750" s="1"/>
    </row>
    <row r="3751" spans="8:13" x14ac:dyDescent="0.2">
      <c r="H3751" s="1"/>
      <c r="I3751" s="1"/>
      <c r="M3751" s="1"/>
    </row>
    <row r="3752" spans="8:13" x14ac:dyDescent="0.2">
      <c r="H3752" s="1"/>
      <c r="I3752" s="1"/>
      <c r="M3752" s="1"/>
    </row>
    <row r="3753" spans="8:13" x14ac:dyDescent="0.2">
      <c r="H3753" s="1"/>
      <c r="I3753" s="1"/>
      <c r="M3753" s="1"/>
    </row>
    <row r="3754" spans="8:13" x14ac:dyDescent="0.2">
      <c r="H3754" s="1"/>
      <c r="I3754" s="1"/>
      <c r="M3754" s="1"/>
    </row>
    <row r="3755" spans="8:13" x14ac:dyDescent="0.2">
      <c r="H3755" s="1"/>
      <c r="I3755" s="1"/>
      <c r="M3755" s="1"/>
    </row>
    <row r="3756" spans="8:13" x14ac:dyDescent="0.2">
      <c r="H3756" s="1"/>
      <c r="I3756" s="1"/>
      <c r="M3756" s="1"/>
    </row>
    <row r="3757" spans="8:13" x14ac:dyDescent="0.2">
      <c r="H3757" s="1"/>
      <c r="I3757" s="1"/>
      <c r="M3757" s="1"/>
    </row>
    <row r="3758" spans="8:13" x14ac:dyDescent="0.2">
      <c r="H3758" s="1"/>
      <c r="I3758" s="1"/>
      <c r="M3758" s="1"/>
    </row>
    <row r="3759" spans="8:13" x14ac:dyDescent="0.2">
      <c r="H3759" s="1"/>
      <c r="I3759" s="1"/>
      <c r="M3759" s="1"/>
    </row>
    <row r="3760" spans="8:13" x14ac:dyDescent="0.2">
      <c r="H3760" s="1"/>
      <c r="I3760" s="1"/>
      <c r="M3760" s="1"/>
    </row>
    <row r="3761" spans="8:13" x14ac:dyDescent="0.2">
      <c r="H3761" s="1"/>
      <c r="I3761" s="1"/>
      <c r="M3761" s="1"/>
    </row>
    <row r="3762" spans="8:13" x14ac:dyDescent="0.2">
      <c r="H3762" s="1"/>
      <c r="I3762" s="1"/>
      <c r="M3762" s="1"/>
    </row>
    <row r="3763" spans="8:13" x14ac:dyDescent="0.2">
      <c r="H3763" s="1"/>
      <c r="I3763" s="1"/>
      <c r="M3763" s="1"/>
    </row>
    <row r="3764" spans="8:13" x14ac:dyDescent="0.2">
      <c r="H3764" s="1"/>
      <c r="I3764" s="1"/>
      <c r="M3764" s="1"/>
    </row>
    <row r="3765" spans="8:13" x14ac:dyDescent="0.2">
      <c r="H3765" s="1"/>
      <c r="I3765" s="1"/>
      <c r="M3765" s="1"/>
    </row>
    <row r="3766" spans="8:13" x14ac:dyDescent="0.2">
      <c r="H3766" s="1"/>
      <c r="I3766" s="1"/>
      <c r="M3766" s="1"/>
    </row>
    <row r="3767" spans="8:13" x14ac:dyDescent="0.2">
      <c r="H3767" s="1"/>
      <c r="I3767" s="1"/>
      <c r="M3767" s="1"/>
    </row>
    <row r="3768" spans="8:13" x14ac:dyDescent="0.2">
      <c r="H3768" s="1"/>
      <c r="I3768" s="1"/>
      <c r="M3768" s="1"/>
    </row>
    <row r="3769" spans="8:13" x14ac:dyDescent="0.2">
      <c r="H3769" s="1"/>
      <c r="I3769" s="1"/>
      <c r="M3769" s="1"/>
    </row>
    <row r="3770" spans="8:13" x14ac:dyDescent="0.2">
      <c r="H3770" s="1"/>
      <c r="I3770" s="1"/>
      <c r="M3770" s="1"/>
    </row>
    <row r="3771" spans="8:13" x14ac:dyDescent="0.2">
      <c r="H3771" s="1"/>
      <c r="I3771" s="1"/>
      <c r="M3771" s="1"/>
    </row>
    <row r="3772" spans="8:13" x14ac:dyDescent="0.2">
      <c r="H3772" s="1"/>
      <c r="I3772" s="1"/>
      <c r="M3772" s="1"/>
    </row>
    <row r="3773" spans="8:13" x14ac:dyDescent="0.2">
      <c r="H3773" s="1"/>
      <c r="I3773" s="1"/>
      <c r="M3773" s="1"/>
    </row>
    <row r="3774" spans="8:13" x14ac:dyDescent="0.2">
      <c r="H3774" s="1"/>
      <c r="I3774" s="1"/>
      <c r="M3774" s="1"/>
    </row>
    <row r="3775" spans="8:13" x14ac:dyDescent="0.2">
      <c r="H3775" s="1"/>
      <c r="I3775" s="1"/>
      <c r="M3775" s="1"/>
    </row>
    <row r="3776" spans="8:13" x14ac:dyDescent="0.2">
      <c r="H3776" s="1"/>
      <c r="I3776" s="1"/>
      <c r="M3776" s="1"/>
    </row>
    <row r="3777" spans="8:13" x14ac:dyDescent="0.2">
      <c r="H3777" s="1"/>
      <c r="I3777" s="1"/>
      <c r="M3777" s="1"/>
    </row>
    <row r="3778" spans="8:13" x14ac:dyDescent="0.2">
      <c r="H3778" s="1"/>
      <c r="I3778" s="1"/>
      <c r="M3778" s="1"/>
    </row>
    <row r="3779" spans="8:13" x14ac:dyDescent="0.2">
      <c r="H3779" s="1"/>
      <c r="I3779" s="1"/>
      <c r="M3779" s="1"/>
    </row>
    <row r="3780" spans="8:13" x14ac:dyDescent="0.2">
      <c r="H3780" s="1"/>
      <c r="I3780" s="1"/>
      <c r="M3780" s="1"/>
    </row>
    <row r="3781" spans="8:13" x14ac:dyDescent="0.2">
      <c r="H3781" s="1"/>
      <c r="I3781" s="1"/>
      <c r="M3781" s="1"/>
    </row>
    <row r="3782" spans="8:13" x14ac:dyDescent="0.2">
      <c r="H3782" s="1"/>
      <c r="I3782" s="1"/>
      <c r="M3782" s="1"/>
    </row>
    <row r="3783" spans="8:13" x14ac:dyDescent="0.2">
      <c r="H3783" s="1"/>
      <c r="I3783" s="1"/>
      <c r="M3783" s="1"/>
    </row>
    <row r="3784" spans="8:13" x14ac:dyDescent="0.2">
      <c r="H3784" s="1"/>
      <c r="I3784" s="1"/>
      <c r="M3784" s="1"/>
    </row>
    <row r="3785" spans="8:13" x14ac:dyDescent="0.2">
      <c r="H3785" s="1"/>
      <c r="I3785" s="1"/>
      <c r="M3785" s="1"/>
    </row>
    <row r="3786" spans="8:13" x14ac:dyDescent="0.2">
      <c r="H3786" s="1"/>
      <c r="I3786" s="1"/>
      <c r="M3786" s="1"/>
    </row>
    <row r="3787" spans="8:13" x14ac:dyDescent="0.2">
      <c r="H3787" s="1"/>
      <c r="I3787" s="1"/>
      <c r="M3787" s="1"/>
    </row>
    <row r="3788" spans="8:13" x14ac:dyDescent="0.2">
      <c r="H3788" s="1"/>
      <c r="I3788" s="1"/>
      <c r="M3788" s="1"/>
    </row>
    <row r="3789" spans="8:13" x14ac:dyDescent="0.2">
      <c r="H3789" s="1"/>
      <c r="I3789" s="1"/>
      <c r="M3789" s="1"/>
    </row>
    <row r="3790" spans="8:13" x14ac:dyDescent="0.2">
      <c r="H3790" s="1"/>
      <c r="I3790" s="1"/>
      <c r="M3790" s="1"/>
    </row>
    <row r="3791" spans="8:13" x14ac:dyDescent="0.2">
      <c r="H3791" s="1"/>
      <c r="I3791" s="1"/>
      <c r="M3791" s="1"/>
    </row>
    <row r="3792" spans="8:13" x14ac:dyDescent="0.2">
      <c r="H3792" s="1"/>
      <c r="I3792" s="1"/>
      <c r="M3792" s="1"/>
    </row>
    <row r="3793" spans="8:13" x14ac:dyDescent="0.2">
      <c r="H3793" s="1"/>
      <c r="I3793" s="1"/>
      <c r="M3793" s="1"/>
    </row>
    <row r="3794" spans="8:13" x14ac:dyDescent="0.2">
      <c r="H3794" s="1"/>
      <c r="I3794" s="1"/>
      <c r="M3794" s="1"/>
    </row>
    <row r="3795" spans="8:13" x14ac:dyDescent="0.2">
      <c r="H3795" s="1"/>
      <c r="I3795" s="1"/>
      <c r="M3795" s="1"/>
    </row>
    <row r="3796" spans="8:13" x14ac:dyDescent="0.2">
      <c r="H3796" s="1"/>
      <c r="I3796" s="1"/>
      <c r="M3796" s="1"/>
    </row>
    <row r="3797" spans="8:13" x14ac:dyDescent="0.2">
      <c r="H3797" s="1"/>
      <c r="I3797" s="1"/>
      <c r="M3797" s="1"/>
    </row>
    <row r="3798" spans="8:13" x14ac:dyDescent="0.2">
      <c r="H3798" s="1"/>
      <c r="I3798" s="1"/>
      <c r="M3798" s="1"/>
    </row>
    <row r="3799" spans="8:13" x14ac:dyDescent="0.2">
      <c r="H3799" s="1"/>
      <c r="I3799" s="1"/>
      <c r="M3799" s="1"/>
    </row>
    <row r="3800" spans="8:13" x14ac:dyDescent="0.2">
      <c r="H3800" s="1"/>
      <c r="I3800" s="1"/>
      <c r="M3800" s="1"/>
    </row>
    <row r="3801" spans="8:13" x14ac:dyDescent="0.2">
      <c r="H3801" s="1"/>
      <c r="I3801" s="1"/>
      <c r="M3801" s="1"/>
    </row>
    <row r="3802" spans="8:13" x14ac:dyDescent="0.2">
      <c r="H3802" s="1"/>
      <c r="I3802" s="1"/>
      <c r="M3802" s="1"/>
    </row>
    <row r="3803" spans="8:13" x14ac:dyDescent="0.2">
      <c r="H3803" s="1"/>
      <c r="I3803" s="1"/>
      <c r="M3803" s="1"/>
    </row>
    <row r="3804" spans="8:13" x14ac:dyDescent="0.2">
      <c r="H3804" s="1"/>
      <c r="I3804" s="1"/>
      <c r="M3804" s="1"/>
    </row>
    <row r="3805" spans="8:13" x14ac:dyDescent="0.2">
      <c r="H3805" s="1"/>
      <c r="I3805" s="1"/>
      <c r="M3805" s="1"/>
    </row>
    <row r="3806" spans="8:13" x14ac:dyDescent="0.2">
      <c r="H3806" s="1"/>
      <c r="I3806" s="1"/>
      <c r="M3806" s="1"/>
    </row>
    <row r="3807" spans="8:13" x14ac:dyDescent="0.2">
      <c r="H3807" s="1"/>
      <c r="I3807" s="1"/>
      <c r="M3807" s="1"/>
    </row>
    <row r="3808" spans="8:13" x14ac:dyDescent="0.2">
      <c r="H3808" s="1"/>
      <c r="I3808" s="1"/>
      <c r="M3808" s="1"/>
    </row>
    <row r="3809" spans="8:13" x14ac:dyDescent="0.2">
      <c r="H3809" s="1"/>
      <c r="I3809" s="1"/>
      <c r="M3809" s="1"/>
    </row>
    <row r="3810" spans="8:13" x14ac:dyDescent="0.2">
      <c r="H3810" s="1"/>
      <c r="I3810" s="1"/>
      <c r="M3810" s="1"/>
    </row>
    <row r="3811" spans="8:13" x14ac:dyDescent="0.2">
      <c r="H3811" s="1"/>
      <c r="I3811" s="1"/>
      <c r="M3811" s="1"/>
    </row>
    <row r="3812" spans="8:13" x14ac:dyDescent="0.2">
      <c r="H3812" s="1"/>
      <c r="I3812" s="1"/>
      <c r="M3812" s="1"/>
    </row>
    <row r="3813" spans="8:13" x14ac:dyDescent="0.2">
      <c r="H3813" s="1"/>
      <c r="I3813" s="1"/>
      <c r="M3813" s="1"/>
    </row>
    <row r="3814" spans="8:13" x14ac:dyDescent="0.2">
      <c r="H3814" s="1"/>
      <c r="I3814" s="1"/>
      <c r="M3814" s="1"/>
    </row>
    <row r="3815" spans="8:13" x14ac:dyDescent="0.2">
      <c r="H3815" s="1"/>
      <c r="I3815" s="1"/>
      <c r="M3815" s="1"/>
    </row>
    <row r="3816" spans="8:13" x14ac:dyDescent="0.2">
      <c r="H3816" s="1"/>
      <c r="I3816" s="1"/>
      <c r="M3816" s="1"/>
    </row>
    <row r="3817" spans="8:13" x14ac:dyDescent="0.2">
      <c r="H3817" s="1"/>
      <c r="I3817" s="1"/>
      <c r="M3817" s="1"/>
    </row>
    <row r="3818" spans="8:13" x14ac:dyDescent="0.2">
      <c r="H3818" s="1"/>
      <c r="I3818" s="1"/>
      <c r="M3818" s="1"/>
    </row>
    <row r="3819" spans="8:13" x14ac:dyDescent="0.2">
      <c r="H3819" s="1"/>
      <c r="I3819" s="1"/>
      <c r="M3819" s="1"/>
    </row>
    <row r="3820" spans="8:13" x14ac:dyDescent="0.2">
      <c r="H3820" s="1"/>
      <c r="I3820" s="1"/>
      <c r="M3820" s="1"/>
    </row>
    <row r="3821" spans="8:13" x14ac:dyDescent="0.2">
      <c r="H3821" s="1"/>
      <c r="I3821" s="1"/>
      <c r="M3821" s="1"/>
    </row>
    <row r="3822" spans="8:13" x14ac:dyDescent="0.2">
      <c r="H3822" s="1"/>
      <c r="I3822" s="1"/>
      <c r="M3822" s="1"/>
    </row>
    <row r="3823" spans="8:13" x14ac:dyDescent="0.2">
      <c r="H3823" s="1"/>
      <c r="I3823" s="1"/>
      <c r="M3823" s="1"/>
    </row>
    <row r="3824" spans="8:13" x14ac:dyDescent="0.2">
      <c r="H3824" s="1"/>
      <c r="I3824" s="1"/>
      <c r="M3824" s="1"/>
    </row>
    <row r="3825" spans="8:13" x14ac:dyDescent="0.2">
      <c r="H3825" s="1"/>
      <c r="I3825" s="1"/>
      <c r="M3825" s="1"/>
    </row>
    <row r="3826" spans="8:13" x14ac:dyDescent="0.2">
      <c r="H3826" s="1"/>
      <c r="I3826" s="1"/>
      <c r="M3826" s="1"/>
    </row>
    <row r="3827" spans="8:13" x14ac:dyDescent="0.2">
      <c r="H3827" s="1"/>
      <c r="I3827" s="1"/>
      <c r="M3827" s="1"/>
    </row>
    <row r="3828" spans="8:13" x14ac:dyDescent="0.2">
      <c r="H3828" s="1"/>
      <c r="I3828" s="1"/>
      <c r="M3828" s="1"/>
    </row>
    <row r="3829" spans="8:13" x14ac:dyDescent="0.2">
      <c r="H3829" s="1"/>
      <c r="I3829" s="1"/>
      <c r="M3829" s="1"/>
    </row>
    <row r="3830" spans="8:13" x14ac:dyDescent="0.2">
      <c r="H3830" s="1"/>
      <c r="I3830" s="1"/>
      <c r="M3830" s="1"/>
    </row>
    <row r="3831" spans="8:13" x14ac:dyDescent="0.2">
      <c r="H3831" s="1"/>
      <c r="I3831" s="1"/>
      <c r="M3831" s="1"/>
    </row>
    <row r="3832" spans="8:13" x14ac:dyDescent="0.2">
      <c r="H3832" s="1"/>
      <c r="I3832" s="1"/>
      <c r="M3832" s="1"/>
    </row>
    <row r="3833" spans="8:13" x14ac:dyDescent="0.2">
      <c r="H3833" s="1"/>
      <c r="I3833" s="1"/>
      <c r="M3833" s="1"/>
    </row>
    <row r="3834" spans="8:13" x14ac:dyDescent="0.2">
      <c r="H3834" s="1"/>
      <c r="I3834" s="1"/>
      <c r="M3834" s="1"/>
    </row>
    <row r="3835" spans="8:13" x14ac:dyDescent="0.2">
      <c r="H3835" s="1"/>
      <c r="I3835" s="1"/>
      <c r="M3835" s="1"/>
    </row>
    <row r="3836" spans="8:13" x14ac:dyDescent="0.2">
      <c r="H3836" s="1"/>
      <c r="I3836" s="1"/>
      <c r="M3836" s="1"/>
    </row>
    <row r="3837" spans="8:13" x14ac:dyDescent="0.2">
      <c r="H3837" s="1"/>
      <c r="I3837" s="1"/>
      <c r="M3837" s="1"/>
    </row>
    <row r="3838" spans="8:13" x14ac:dyDescent="0.2">
      <c r="H3838" s="1"/>
      <c r="I3838" s="1"/>
      <c r="M3838" s="1"/>
    </row>
    <row r="3839" spans="8:13" x14ac:dyDescent="0.2">
      <c r="H3839" s="1"/>
      <c r="I3839" s="1"/>
      <c r="M3839" s="1"/>
    </row>
    <row r="3840" spans="8:13" x14ac:dyDescent="0.2">
      <c r="H3840" s="1"/>
      <c r="I3840" s="1"/>
      <c r="M3840" s="1"/>
    </row>
    <row r="3841" spans="8:13" x14ac:dyDescent="0.2">
      <c r="H3841" s="1"/>
      <c r="I3841" s="1"/>
      <c r="M3841" s="1"/>
    </row>
    <row r="3842" spans="8:13" x14ac:dyDescent="0.2">
      <c r="H3842" s="1"/>
      <c r="I3842" s="1"/>
      <c r="M3842" s="1"/>
    </row>
    <row r="3843" spans="8:13" x14ac:dyDescent="0.2">
      <c r="H3843" s="1"/>
      <c r="I3843" s="1"/>
      <c r="M3843" s="1"/>
    </row>
    <row r="3844" spans="8:13" x14ac:dyDescent="0.2">
      <c r="H3844" s="1"/>
      <c r="I3844" s="1"/>
      <c r="M3844" s="1"/>
    </row>
    <row r="3845" spans="8:13" x14ac:dyDescent="0.2">
      <c r="H3845" s="1"/>
      <c r="I3845" s="1"/>
      <c r="M3845" s="1"/>
    </row>
    <row r="3846" spans="8:13" x14ac:dyDescent="0.2">
      <c r="H3846" s="1"/>
      <c r="I3846" s="1"/>
      <c r="M3846" s="1"/>
    </row>
    <row r="3847" spans="8:13" x14ac:dyDescent="0.2">
      <c r="H3847" s="1"/>
      <c r="I3847" s="1"/>
      <c r="M3847" s="1"/>
    </row>
    <row r="3848" spans="8:13" x14ac:dyDescent="0.2">
      <c r="H3848" s="1"/>
      <c r="I3848" s="1"/>
      <c r="M3848" s="1"/>
    </row>
    <row r="3849" spans="8:13" x14ac:dyDescent="0.2">
      <c r="H3849" s="1"/>
      <c r="I3849" s="1"/>
      <c r="M3849" s="1"/>
    </row>
    <row r="3850" spans="8:13" x14ac:dyDescent="0.2">
      <c r="H3850" s="1"/>
      <c r="I3850" s="1"/>
      <c r="M3850" s="1"/>
    </row>
    <row r="3851" spans="8:13" x14ac:dyDescent="0.2">
      <c r="H3851" s="1"/>
      <c r="I3851" s="1"/>
      <c r="M3851" s="1"/>
    </row>
    <row r="3852" spans="8:13" x14ac:dyDescent="0.2">
      <c r="H3852" s="1"/>
      <c r="I3852" s="1"/>
      <c r="M3852" s="1"/>
    </row>
    <row r="3853" spans="8:13" x14ac:dyDescent="0.2">
      <c r="H3853" s="1"/>
      <c r="I3853" s="1"/>
      <c r="M3853" s="1"/>
    </row>
    <row r="3854" spans="8:13" x14ac:dyDescent="0.2">
      <c r="H3854" s="1"/>
      <c r="I3854" s="1"/>
      <c r="M3854" s="1"/>
    </row>
    <row r="3855" spans="8:13" x14ac:dyDescent="0.2">
      <c r="H3855" s="1"/>
      <c r="I3855" s="1"/>
      <c r="M3855" s="1"/>
    </row>
    <row r="3856" spans="8:13" x14ac:dyDescent="0.2">
      <c r="H3856" s="1"/>
      <c r="I3856" s="1"/>
      <c r="M3856" s="1"/>
    </row>
    <row r="3857" spans="8:13" x14ac:dyDescent="0.2">
      <c r="H3857" s="1"/>
      <c r="I3857" s="1"/>
      <c r="M3857" s="1"/>
    </row>
    <row r="3858" spans="8:13" x14ac:dyDescent="0.2">
      <c r="H3858" s="1"/>
      <c r="I3858" s="1"/>
      <c r="M3858" s="1"/>
    </row>
    <row r="3859" spans="8:13" x14ac:dyDescent="0.2">
      <c r="H3859" s="1"/>
      <c r="I3859" s="1"/>
      <c r="M3859" s="1"/>
    </row>
    <row r="3860" spans="8:13" x14ac:dyDescent="0.2">
      <c r="H3860" s="1"/>
      <c r="I3860" s="1"/>
      <c r="M3860" s="1"/>
    </row>
    <row r="3861" spans="8:13" x14ac:dyDescent="0.2">
      <c r="H3861" s="1"/>
      <c r="I3861" s="1"/>
      <c r="M3861" s="1"/>
    </row>
    <row r="3862" spans="8:13" x14ac:dyDescent="0.2">
      <c r="H3862" s="1"/>
      <c r="I3862" s="1"/>
      <c r="M3862" s="1"/>
    </row>
    <row r="3863" spans="8:13" x14ac:dyDescent="0.2">
      <c r="H3863" s="1"/>
      <c r="I3863" s="1"/>
      <c r="M3863" s="1"/>
    </row>
    <row r="3864" spans="8:13" x14ac:dyDescent="0.2">
      <c r="H3864" s="1"/>
      <c r="I3864" s="1"/>
      <c r="M3864" s="1"/>
    </row>
    <row r="3865" spans="8:13" x14ac:dyDescent="0.2">
      <c r="H3865" s="1"/>
      <c r="I3865" s="1"/>
      <c r="M3865" s="1"/>
    </row>
    <row r="3866" spans="8:13" x14ac:dyDescent="0.2">
      <c r="H3866" s="1"/>
      <c r="I3866" s="1"/>
      <c r="M3866" s="1"/>
    </row>
    <row r="3867" spans="8:13" x14ac:dyDescent="0.2">
      <c r="H3867" s="1"/>
      <c r="I3867" s="1"/>
      <c r="M3867" s="1"/>
    </row>
    <row r="3868" spans="8:13" x14ac:dyDescent="0.2">
      <c r="H3868" s="1"/>
      <c r="I3868" s="1"/>
      <c r="M3868" s="1"/>
    </row>
    <row r="3869" spans="8:13" x14ac:dyDescent="0.2">
      <c r="H3869" s="1"/>
      <c r="I3869" s="1"/>
      <c r="M3869" s="1"/>
    </row>
    <row r="3870" spans="8:13" x14ac:dyDescent="0.2">
      <c r="H3870" s="1"/>
      <c r="I3870" s="1"/>
      <c r="M3870" s="1"/>
    </row>
    <row r="3871" spans="8:13" x14ac:dyDescent="0.2">
      <c r="H3871" s="1"/>
      <c r="I3871" s="1"/>
      <c r="M3871" s="1"/>
    </row>
    <row r="3872" spans="8:13" x14ac:dyDescent="0.2">
      <c r="H3872" s="1"/>
      <c r="I3872" s="1"/>
      <c r="M3872" s="1"/>
    </row>
    <row r="3873" spans="8:13" x14ac:dyDescent="0.2">
      <c r="H3873" s="1"/>
      <c r="I3873" s="1"/>
      <c r="M3873" s="1"/>
    </row>
    <row r="3874" spans="8:13" x14ac:dyDescent="0.2">
      <c r="H3874" s="1"/>
      <c r="I3874" s="1"/>
      <c r="M3874" s="1"/>
    </row>
    <row r="3875" spans="8:13" x14ac:dyDescent="0.2">
      <c r="H3875" s="1"/>
      <c r="I3875" s="1"/>
      <c r="M3875" s="1"/>
    </row>
    <row r="3876" spans="8:13" x14ac:dyDescent="0.2">
      <c r="H3876" s="1"/>
      <c r="I3876" s="1"/>
      <c r="M3876" s="1"/>
    </row>
    <row r="3877" spans="8:13" x14ac:dyDescent="0.2">
      <c r="H3877" s="1"/>
      <c r="I3877" s="1"/>
      <c r="M3877" s="1"/>
    </row>
    <row r="3878" spans="8:13" x14ac:dyDescent="0.2">
      <c r="H3878" s="1"/>
      <c r="I3878" s="1"/>
      <c r="M3878" s="1"/>
    </row>
    <row r="3879" spans="8:13" x14ac:dyDescent="0.2">
      <c r="H3879" s="1"/>
      <c r="I3879" s="1"/>
      <c r="M3879" s="1"/>
    </row>
    <row r="3880" spans="8:13" x14ac:dyDescent="0.2">
      <c r="H3880" s="1"/>
      <c r="I3880" s="1"/>
      <c r="M3880" s="1"/>
    </row>
    <row r="3881" spans="8:13" x14ac:dyDescent="0.2">
      <c r="H3881" s="1"/>
      <c r="I3881" s="1"/>
      <c r="M3881" s="1"/>
    </row>
    <row r="3882" spans="8:13" x14ac:dyDescent="0.2">
      <c r="H3882" s="1"/>
      <c r="I3882" s="1"/>
      <c r="M3882" s="1"/>
    </row>
    <row r="3883" spans="8:13" x14ac:dyDescent="0.2">
      <c r="H3883" s="1"/>
      <c r="I3883" s="1"/>
      <c r="M3883" s="1"/>
    </row>
    <row r="3884" spans="8:13" x14ac:dyDescent="0.2">
      <c r="H3884" s="1"/>
      <c r="I3884" s="1"/>
      <c r="M3884" s="1"/>
    </row>
    <row r="3885" spans="8:13" x14ac:dyDescent="0.2">
      <c r="H3885" s="1"/>
      <c r="I3885" s="1"/>
      <c r="M3885" s="1"/>
    </row>
    <row r="3886" spans="8:13" x14ac:dyDescent="0.2">
      <c r="H3886" s="1"/>
      <c r="I3886" s="1"/>
      <c r="M3886" s="1"/>
    </row>
    <row r="3887" spans="8:13" x14ac:dyDescent="0.2">
      <c r="H3887" s="1"/>
      <c r="I3887" s="1"/>
      <c r="M3887" s="1"/>
    </row>
    <row r="3888" spans="8:13" x14ac:dyDescent="0.2">
      <c r="H3888" s="1"/>
      <c r="I3888" s="1"/>
      <c r="M3888" s="1"/>
    </row>
    <row r="3889" spans="8:13" x14ac:dyDescent="0.2">
      <c r="H3889" s="1"/>
      <c r="I3889" s="1"/>
      <c r="M3889" s="1"/>
    </row>
    <row r="3890" spans="8:13" x14ac:dyDescent="0.2">
      <c r="H3890" s="1"/>
      <c r="I3890" s="1"/>
      <c r="M3890" s="1"/>
    </row>
    <row r="3891" spans="8:13" x14ac:dyDescent="0.2">
      <c r="H3891" s="1"/>
      <c r="I3891" s="1"/>
      <c r="M3891" s="1"/>
    </row>
    <row r="3892" spans="8:13" x14ac:dyDescent="0.2">
      <c r="H3892" s="1"/>
      <c r="I3892" s="1"/>
      <c r="M3892" s="1"/>
    </row>
    <row r="3893" spans="8:13" x14ac:dyDescent="0.2">
      <c r="H3893" s="1"/>
      <c r="I3893" s="1"/>
      <c r="M3893" s="1"/>
    </row>
    <row r="3894" spans="8:13" x14ac:dyDescent="0.2">
      <c r="H3894" s="1"/>
      <c r="I3894" s="1"/>
      <c r="M3894" s="1"/>
    </row>
    <row r="3895" spans="8:13" x14ac:dyDescent="0.2">
      <c r="H3895" s="1"/>
      <c r="I3895" s="1"/>
      <c r="M3895" s="1"/>
    </row>
    <row r="3896" spans="8:13" x14ac:dyDescent="0.2">
      <c r="H3896" s="1"/>
      <c r="I3896" s="1"/>
      <c r="M3896" s="1"/>
    </row>
    <row r="3897" spans="8:13" x14ac:dyDescent="0.2">
      <c r="H3897" s="1"/>
      <c r="I3897" s="1"/>
      <c r="M3897" s="1"/>
    </row>
    <row r="3898" spans="8:13" x14ac:dyDescent="0.2">
      <c r="H3898" s="1"/>
      <c r="I3898" s="1"/>
      <c r="M3898" s="1"/>
    </row>
    <row r="3899" spans="8:13" x14ac:dyDescent="0.2">
      <c r="H3899" s="1"/>
      <c r="I3899" s="1"/>
      <c r="M3899" s="1"/>
    </row>
    <row r="3900" spans="8:13" x14ac:dyDescent="0.2">
      <c r="H3900" s="1"/>
      <c r="I3900" s="1"/>
      <c r="M3900" s="1"/>
    </row>
    <row r="3901" spans="8:13" x14ac:dyDescent="0.2">
      <c r="H3901" s="1"/>
      <c r="I3901" s="1"/>
      <c r="M3901" s="1"/>
    </row>
    <row r="3902" spans="8:13" x14ac:dyDescent="0.2">
      <c r="H3902" s="1"/>
      <c r="I3902" s="1"/>
      <c r="M3902" s="1"/>
    </row>
    <row r="3903" spans="8:13" x14ac:dyDescent="0.2">
      <c r="H3903" s="1"/>
      <c r="I3903" s="1"/>
      <c r="M3903" s="1"/>
    </row>
    <row r="3904" spans="8:13" x14ac:dyDescent="0.2">
      <c r="H3904" s="1"/>
      <c r="I3904" s="1"/>
      <c r="M3904" s="1"/>
    </row>
    <row r="3905" spans="4:13" x14ac:dyDescent="0.2">
      <c r="H3905" s="1"/>
      <c r="I3905" s="1"/>
      <c r="M3905" s="1"/>
    </row>
    <row r="3906" spans="4:13" x14ac:dyDescent="0.2">
      <c r="H3906" s="1"/>
      <c r="I3906" s="1"/>
      <c r="M3906" s="1"/>
    </row>
    <row r="3907" spans="4:13" x14ac:dyDescent="0.2">
      <c r="H3907" s="1"/>
      <c r="I3907" s="1"/>
      <c r="M3907" s="1"/>
    </row>
    <row r="3908" spans="4:13" x14ac:dyDescent="0.2">
      <c r="H3908" s="1"/>
      <c r="I3908" s="1"/>
      <c r="M3908" s="1"/>
    </row>
    <row r="3909" spans="4:13" x14ac:dyDescent="0.2">
      <c r="H3909" s="1"/>
      <c r="I3909" s="1"/>
      <c r="M3909" s="1"/>
    </row>
    <row r="3910" spans="4:13" x14ac:dyDescent="0.2">
      <c r="H3910" s="1"/>
      <c r="I3910" s="1"/>
      <c r="M3910" s="1"/>
    </row>
    <row r="3911" spans="4:13" x14ac:dyDescent="0.2">
      <c r="H3911" s="1"/>
      <c r="I3911" s="1"/>
      <c r="M3911" s="1"/>
    </row>
    <row r="3912" spans="4:13" x14ac:dyDescent="0.2">
      <c r="H3912" s="1"/>
      <c r="I3912" s="1"/>
      <c r="M3912" s="1"/>
    </row>
    <row r="3913" spans="4:13" x14ac:dyDescent="0.2">
      <c r="H3913" s="1"/>
      <c r="I3913" s="1"/>
      <c r="M3913" s="1"/>
    </row>
    <row r="3914" spans="4:13" x14ac:dyDescent="0.2">
      <c r="D3914" s="1"/>
      <c r="E3914" s="1"/>
      <c r="H3914" s="1"/>
      <c r="I3914" s="1"/>
      <c r="M3914" s="1"/>
    </row>
    <row r="3915" spans="4:13" x14ac:dyDescent="0.2">
      <c r="D3915" s="1"/>
      <c r="E3915" s="1"/>
      <c r="H3915" s="1"/>
      <c r="I3915" s="1"/>
      <c r="M3915" s="1"/>
    </row>
    <row r="3916" spans="4:13" x14ac:dyDescent="0.2">
      <c r="D3916" s="1"/>
      <c r="E3916" s="1"/>
      <c r="H3916" s="1"/>
      <c r="I3916" s="1"/>
      <c r="M3916" s="1"/>
    </row>
    <row r="3917" spans="4:13" x14ac:dyDescent="0.2">
      <c r="D3917" s="1"/>
      <c r="E3917" s="1"/>
      <c r="H3917" s="1"/>
      <c r="I3917" s="1"/>
      <c r="M3917" s="1"/>
    </row>
    <row r="3918" spans="4:13" x14ac:dyDescent="0.2">
      <c r="D3918" s="1"/>
      <c r="E3918" s="1"/>
      <c r="H3918" s="1"/>
      <c r="I3918" s="1"/>
      <c r="M3918" s="1"/>
    </row>
    <row r="3919" spans="4:13" x14ac:dyDescent="0.2">
      <c r="D3919" s="1"/>
      <c r="E3919" s="1"/>
      <c r="H3919" s="1"/>
      <c r="I3919" s="1"/>
      <c r="M3919" s="1"/>
    </row>
    <row r="3920" spans="4:13" x14ac:dyDescent="0.2">
      <c r="D3920" s="1"/>
      <c r="E3920" s="1"/>
      <c r="H3920" s="1"/>
      <c r="I3920" s="1"/>
      <c r="M3920" s="1"/>
    </row>
    <row r="3921" spans="4:13" x14ac:dyDescent="0.2">
      <c r="D3921" s="1"/>
      <c r="E3921" s="1"/>
      <c r="H3921" s="1"/>
      <c r="I3921" s="1"/>
      <c r="M3921" s="1"/>
    </row>
    <row r="3922" spans="4:13" x14ac:dyDescent="0.2">
      <c r="D3922" s="1"/>
      <c r="E3922" s="1"/>
      <c r="H3922" s="1"/>
      <c r="I3922" s="1"/>
      <c r="M3922" s="1"/>
    </row>
    <row r="3923" spans="4:13" x14ac:dyDescent="0.2">
      <c r="D3923" s="1"/>
      <c r="E3923" s="1"/>
      <c r="H3923" s="1"/>
      <c r="I3923" s="1"/>
      <c r="M3923" s="1"/>
    </row>
    <row r="3924" spans="4:13" x14ac:dyDescent="0.2">
      <c r="D3924" s="1"/>
      <c r="E3924" s="1"/>
      <c r="H3924" s="1"/>
      <c r="I3924" s="1"/>
      <c r="M3924" s="1"/>
    </row>
    <row r="3925" spans="4:13" x14ac:dyDescent="0.2">
      <c r="D3925" s="1"/>
      <c r="E3925" s="1"/>
      <c r="H3925" s="1"/>
      <c r="I3925" s="1"/>
      <c r="M3925" s="1"/>
    </row>
    <row r="3926" spans="4:13" x14ac:dyDescent="0.2">
      <c r="D3926" s="1"/>
      <c r="E3926" s="1"/>
      <c r="H3926" s="1"/>
      <c r="I3926" s="1"/>
      <c r="M3926" s="1"/>
    </row>
    <row r="3927" spans="4:13" x14ac:dyDescent="0.2">
      <c r="D3927" s="1"/>
      <c r="E3927" s="1"/>
      <c r="H3927" s="1"/>
      <c r="I3927" s="1"/>
      <c r="M3927" s="1"/>
    </row>
    <row r="3928" spans="4:13" x14ac:dyDescent="0.2">
      <c r="D3928" s="1"/>
      <c r="E3928" s="1"/>
      <c r="H3928" s="1"/>
      <c r="I3928" s="1"/>
      <c r="M3928" s="1"/>
    </row>
    <row r="3929" spans="4:13" x14ac:dyDescent="0.2">
      <c r="D3929" s="1"/>
      <c r="E3929" s="1"/>
      <c r="H3929" s="1"/>
      <c r="I3929" s="1"/>
      <c r="M3929" s="1"/>
    </row>
    <row r="3930" spans="4:13" x14ac:dyDescent="0.2">
      <c r="D3930" s="1"/>
      <c r="E3930" s="1"/>
      <c r="H3930" s="1"/>
      <c r="I3930" s="1"/>
      <c r="M3930" s="1"/>
    </row>
    <row r="3931" spans="4:13" x14ac:dyDescent="0.2">
      <c r="D3931" s="1"/>
      <c r="E3931" s="1"/>
      <c r="H3931" s="1"/>
      <c r="I3931" s="1"/>
      <c r="M3931" s="1"/>
    </row>
    <row r="3932" spans="4:13" x14ac:dyDescent="0.2">
      <c r="D3932" s="1"/>
      <c r="E3932" s="1"/>
      <c r="H3932" s="1"/>
      <c r="I3932" s="1"/>
      <c r="M3932" s="1"/>
    </row>
    <row r="3933" spans="4:13" x14ac:dyDescent="0.2">
      <c r="D3933" s="1"/>
      <c r="E3933" s="1"/>
      <c r="H3933" s="1"/>
      <c r="I3933" s="1"/>
      <c r="M3933" s="1"/>
    </row>
    <row r="3934" spans="4:13" x14ac:dyDescent="0.2">
      <c r="D3934" s="1"/>
      <c r="E3934" s="1"/>
      <c r="H3934" s="1"/>
      <c r="I3934" s="1"/>
      <c r="M3934" s="1"/>
    </row>
    <row r="3935" spans="4:13" x14ac:dyDescent="0.2">
      <c r="D3935" s="1"/>
      <c r="E3935" s="1"/>
      <c r="H3935" s="1"/>
      <c r="I3935" s="1"/>
      <c r="M3935" s="1"/>
    </row>
    <row r="3936" spans="4:13" x14ac:dyDescent="0.2">
      <c r="D3936" s="1"/>
      <c r="E3936" s="1"/>
      <c r="H3936" s="1"/>
      <c r="I3936" s="1"/>
      <c r="M3936" s="1"/>
    </row>
    <row r="3937" spans="4:13" x14ac:dyDescent="0.2">
      <c r="D3937" s="1"/>
      <c r="E3937" s="1"/>
      <c r="H3937" s="1"/>
      <c r="I3937" s="1"/>
      <c r="M3937" s="1"/>
    </row>
    <row r="3938" spans="4:13" x14ac:dyDescent="0.2">
      <c r="D3938" s="1"/>
      <c r="E3938" s="1"/>
      <c r="H3938" s="1"/>
      <c r="I3938" s="1"/>
      <c r="M3938" s="1"/>
    </row>
    <row r="3939" spans="4:13" x14ac:dyDescent="0.2">
      <c r="D3939" s="1"/>
      <c r="E3939" s="1"/>
      <c r="H3939" s="1"/>
      <c r="I3939" s="1"/>
      <c r="M3939" s="1"/>
    </row>
    <row r="3940" spans="4:13" x14ac:dyDescent="0.2">
      <c r="D3940" s="1"/>
      <c r="E3940" s="1"/>
      <c r="H3940" s="1"/>
      <c r="I3940" s="1"/>
      <c r="M3940" s="1"/>
    </row>
    <row r="3941" spans="4:13" x14ac:dyDescent="0.2">
      <c r="D3941" s="1"/>
      <c r="E3941" s="1"/>
      <c r="H3941" s="1"/>
      <c r="I3941" s="1"/>
      <c r="M3941" s="1"/>
    </row>
    <row r="3942" spans="4:13" x14ac:dyDescent="0.2">
      <c r="D3942" s="1"/>
      <c r="E3942" s="1"/>
      <c r="H3942" s="1"/>
      <c r="I3942" s="1"/>
      <c r="M3942" s="1"/>
    </row>
    <row r="3943" spans="4:13" x14ac:dyDescent="0.2">
      <c r="D3943" s="1"/>
      <c r="E3943" s="1"/>
      <c r="H3943" s="1"/>
      <c r="I3943" s="1"/>
      <c r="M3943" s="1"/>
    </row>
    <row r="3944" spans="4:13" x14ac:dyDescent="0.2">
      <c r="D3944" s="1"/>
      <c r="E3944" s="1"/>
      <c r="H3944" s="1"/>
      <c r="I3944" s="1"/>
      <c r="M3944" s="1"/>
    </row>
    <row r="3945" spans="4:13" x14ac:dyDescent="0.2">
      <c r="D3945" s="1"/>
      <c r="E3945" s="1"/>
      <c r="H3945" s="1"/>
      <c r="I3945" s="1"/>
      <c r="M3945" s="1"/>
    </row>
    <row r="3946" spans="4:13" x14ac:dyDescent="0.2">
      <c r="D3946" s="1"/>
      <c r="E3946" s="1"/>
      <c r="H3946" s="1"/>
      <c r="I3946" s="1"/>
      <c r="M3946" s="1"/>
    </row>
    <row r="3947" spans="4:13" x14ac:dyDescent="0.2">
      <c r="D3947" s="1"/>
      <c r="E3947" s="1"/>
      <c r="H3947" s="1"/>
      <c r="I3947" s="1"/>
      <c r="M3947" s="1"/>
    </row>
    <row r="3948" spans="4:13" x14ac:dyDescent="0.2">
      <c r="D3948" s="1"/>
      <c r="E3948" s="1"/>
      <c r="H3948" s="1"/>
      <c r="I3948" s="1"/>
      <c r="M3948" s="1"/>
    </row>
    <row r="3949" spans="4:13" x14ac:dyDescent="0.2">
      <c r="D3949" s="1"/>
      <c r="E3949" s="1"/>
      <c r="H3949" s="1"/>
      <c r="I3949" s="1"/>
      <c r="M3949" s="1"/>
    </row>
    <row r="3950" spans="4:13" x14ac:dyDescent="0.2">
      <c r="D3950" s="1"/>
      <c r="E3950" s="1"/>
      <c r="H3950" s="1"/>
      <c r="I3950" s="1"/>
      <c r="M3950" s="1"/>
    </row>
    <row r="3951" spans="4:13" x14ac:dyDescent="0.2">
      <c r="D3951" s="1"/>
      <c r="E3951" s="1"/>
      <c r="H3951" s="1"/>
      <c r="I3951" s="1"/>
      <c r="M3951" s="1"/>
    </row>
    <row r="3952" spans="4:13" x14ac:dyDescent="0.2">
      <c r="D3952" s="1"/>
      <c r="E3952" s="1"/>
      <c r="H3952" s="1"/>
      <c r="I3952" s="1"/>
      <c r="M3952" s="1"/>
    </row>
    <row r="3953" spans="4:13" x14ac:dyDescent="0.2">
      <c r="D3953" s="1"/>
      <c r="E3953" s="1"/>
      <c r="H3953" s="1"/>
      <c r="I3953" s="1"/>
      <c r="M3953" s="1"/>
    </row>
    <row r="3954" spans="4:13" x14ac:dyDescent="0.2">
      <c r="D3954" s="1"/>
      <c r="E3954" s="1"/>
      <c r="H3954" s="1"/>
      <c r="I3954" s="1"/>
      <c r="M3954" s="1"/>
    </row>
    <row r="3955" spans="4:13" x14ac:dyDescent="0.2">
      <c r="D3955" s="1"/>
      <c r="E3955" s="1"/>
      <c r="H3955" s="1"/>
      <c r="I3955" s="1"/>
      <c r="M3955" s="1"/>
    </row>
    <row r="3956" spans="4:13" x14ac:dyDescent="0.2">
      <c r="D3956" s="1"/>
      <c r="E3956" s="1"/>
      <c r="H3956" s="1"/>
      <c r="I3956" s="1"/>
      <c r="M3956" s="1"/>
    </row>
    <row r="3957" spans="4:13" x14ac:dyDescent="0.2">
      <c r="D3957" s="1"/>
      <c r="E3957" s="1"/>
      <c r="H3957" s="1"/>
      <c r="I3957" s="1"/>
      <c r="M3957" s="1"/>
    </row>
    <row r="3958" spans="4:13" x14ac:dyDescent="0.2">
      <c r="D3958" s="1"/>
      <c r="E3958" s="1"/>
      <c r="H3958" s="1"/>
      <c r="I3958" s="1"/>
      <c r="M3958" s="1"/>
    </row>
    <row r="3959" spans="4:13" x14ac:dyDescent="0.2">
      <c r="D3959" s="1"/>
      <c r="E3959" s="1"/>
      <c r="H3959" s="1"/>
      <c r="I3959" s="1"/>
      <c r="M3959" s="1"/>
    </row>
    <row r="3960" spans="4:13" x14ac:dyDescent="0.2">
      <c r="D3960" s="1"/>
      <c r="E3960" s="1"/>
      <c r="H3960" s="1"/>
      <c r="I3960" s="1"/>
      <c r="M3960" s="1"/>
    </row>
    <row r="3961" spans="4:13" x14ac:dyDescent="0.2">
      <c r="D3961" s="1"/>
      <c r="E3961" s="1"/>
      <c r="H3961" s="1"/>
      <c r="I3961" s="1"/>
      <c r="M3961" s="1"/>
    </row>
    <row r="3962" spans="4:13" x14ac:dyDescent="0.2">
      <c r="D3962" s="1"/>
      <c r="E3962" s="1"/>
      <c r="H3962" s="1"/>
      <c r="I3962" s="1"/>
      <c r="M3962" s="1"/>
    </row>
    <row r="3963" spans="4:13" x14ac:dyDescent="0.2">
      <c r="D3963" s="1"/>
      <c r="E3963" s="1"/>
      <c r="H3963" s="1"/>
      <c r="I3963" s="1"/>
      <c r="M3963" s="1"/>
    </row>
    <row r="3964" spans="4:13" x14ac:dyDescent="0.2">
      <c r="D3964" s="1"/>
      <c r="E3964" s="1"/>
      <c r="H3964" s="1"/>
      <c r="I3964" s="1"/>
      <c r="M3964" s="1"/>
    </row>
    <row r="3965" spans="4:13" x14ac:dyDescent="0.2">
      <c r="D3965" s="1"/>
      <c r="E3965" s="1"/>
      <c r="H3965" s="1"/>
      <c r="I3965" s="1"/>
      <c r="M3965" s="1"/>
    </row>
    <row r="3966" spans="4:13" x14ac:dyDescent="0.2">
      <c r="D3966" s="1"/>
      <c r="E3966" s="1"/>
      <c r="H3966" s="1"/>
      <c r="I3966" s="1"/>
      <c r="M3966" s="1"/>
    </row>
    <row r="3967" spans="4:13" x14ac:dyDescent="0.2">
      <c r="D3967" s="1"/>
      <c r="E3967" s="1"/>
      <c r="H3967" s="1"/>
      <c r="I3967" s="1"/>
      <c r="M3967" s="1"/>
    </row>
    <row r="3968" spans="4:13" x14ac:dyDescent="0.2">
      <c r="D3968" s="1"/>
      <c r="E3968" s="1"/>
      <c r="H3968" s="1"/>
      <c r="I3968" s="1"/>
      <c r="M3968" s="1"/>
    </row>
    <row r="3969" spans="4:13" x14ac:dyDescent="0.2">
      <c r="D3969" s="1"/>
      <c r="E3969" s="1"/>
      <c r="H3969" s="1"/>
      <c r="I3969" s="1"/>
      <c r="M3969" s="1"/>
    </row>
    <row r="3970" spans="4:13" x14ac:dyDescent="0.2">
      <c r="D3970" s="1"/>
      <c r="E3970" s="1"/>
      <c r="H3970" s="1"/>
      <c r="I3970" s="1"/>
      <c r="M3970" s="1"/>
    </row>
    <row r="3971" spans="4:13" x14ac:dyDescent="0.2">
      <c r="D3971" s="1"/>
      <c r="E3971" s="1"/>
      <c r="H3971" s="1"/>
      <c r="I3971" s="1"/>
      <c r="M3971" s="1"/>
    </row>
    <row r="3972" spans="4:13" x14ac:dyDescent="0.2">
      <c r="D3972" s="1"/>
      <c r="E3972" s="1"/>
      <c r="H3972" s="1"/>
      <c r="I3972" s="1"/>
      <c r="M3972" s="1"/>
    </row>
    <row r="3973" spans="4:13" x14ac:dyDescent="0.2">
      <c r="D3973" s="1"/>
      <c r="E3973" s="1"/>
      <c r="H3973" s="1"/>
      <c r="I3973" s="1"/>
      <c r="M3973" s="1"/>
    </row>
    <row r="3974" spans="4:13" x14ac:dyDescent="0.2">
      <c r="D3974" s="1"/>
      <c r="E3974" s="1"/>
      <c r="H3974" s="1"/>
      <c r="I3974" s="1"/>
      <c r="M3974" s="1"/>
    </row>
    <row r="3975" spans="4:13" x14ac:dyDescent="0.2">
      <c r="D3975" s="1"/>
      <c r="E3975" s="1"/>
      <c r="H3975" s="1"/>
      <c r="I3975" s="1"/>
      <c r="M3975" s="1"/>
    </row>
    <row r="3976" spans="4:13" x14ac:dyDescent="0.2">
      <c r="D3976" s="1"/>
      <c r="E3976" s="1"/>
      <c r="H3976" s="1"/>
      <c r="I3976" s="1"/>
      <c r="M3976" s="1"/>
    </row>
    <row r="3977" spans="4:13" x14ac:dyDescent="0.2">
      <c r="D3977" s="1"/>
      <c r="E3977" s="1"/>
      <c r="H3977" s="1"/>
      <c r="I3977" s="1"/>
      <c r="M3977" s="1"/>
    </row>
    <row r="3978" spans="4:13" x14ac:dyDescent="0.2">
      <c r="D3978" s="1"/>
      <c r="E3978" s="1"/>
      <c r="H3978" s="1"/>
      <c r="I3978" s="1"/>
      <c r="M3978" s="1"/>
    </row>
    <row r="3979" spans="4:13" x14ac:dyDescent="0.2">
      <c r="D3979" s="1"/>
      <c r="E3979" s="1"/>
      <c r="H3979" s="1"/>
      <c r="I3979" s="1"/>
      <c r="M3979" s="1"/>
    </row>
    <row r="3980" spans="4:13" x14ac:dyDescent="0.2">
      <c r="D3980" s="1"/>
      <c r="E3980" s="1"/>
      <c r="H3980" s="1"/>
      <c r="I3980" s="1"/>
      <c r="M3980" s="1"/>
    </row>
    <row r="3981" spans="4:13" x14ac:dyDescent="0.2">
      <c r="D3981" s="1"/>
      <c r="E3981" s="1"/>
      <c r="H3981" s="1"/>
      <c r="I3981" s="1"/>
      <c r="M3981" s="1"/>
    </row>
    <row r="3982" spans="4:13" x14ac:dyDescent="0.2">
      <c r="D3982" s="1"/>
      <c r="E3982" s="1"/>
      <c r="H3982" s="1"/>
      <c r="I3982" s="1"/>
      <c r="M3982" s="1"/>
    </row>
    <row r="3983" spans="4:13" x14ac:dyDescent="0.2">
      <c r="D3983" s="1"/>
      <c r="E3983" s="1"/>
      <c r="H3983" s="1"/>
      <c r="I3983" s="1"/>
      <c r="M3983" s="1"/>
    </row>
    <row r="3984" spans="4:13" x14ac:dyDescent="0.2">
      <c r="D3984" s="1"/>
      <c r="E3984" s="1"/>
      <c r="H3984" s="1"/>
      <c r="I3984" s="1"/>
      <c r="M3984" s="1"/>
    </row>
    <row r="3985" spans="4:13" x14ac:dyDescent="0.2">
      <c r="D3985" s="1"/>
      <c r="E3985" s="1"/>
      <c r="H3985" s="1"/>
      <c r="I3985" s="1"/>
      <c r="M3985" s="1"/>
    </row>
    <row r="3986" spans="4:13" x14ac:dyDescent="0.2">
      <c r="D3986" s="1"/>
      <c r="E3986" s="1"/>
      <c r="H3986" s="1"/>
      <c r="I3986" s="1"/>
      <c r="M3986" s="1"/>
    </row>
    <row r="3987" spans="4:13" x14ac:dyDescent="0.2">
      <c r="D3987" s="1"/>
      <c r="E3987" s="1"/>
      <c r="H3987" s="1"/>
      <c r="I3987" s="1"/>
      <c r="M3987" s="1"/>
    </row>
    <row r="3988" spans="4:13" x14ac:dyDescent="0.2">
      <c r="D3988" s="1"/>
      <c r="E3988" s="1"/>
      <c r="H3988" s="1"/>
      <c r="I3988" s="1"/>
      <c r="M3988" s="1"/>
    </row>
    <row r="3989" spans="4:13" x14ac:dyDescent="0.2">
      <c r="D3989" s="1"/>
      <c r="E3989" s="1"/>
      <c r="H3989" s="1"/>
      <c r="I3989" s="1"/>
      <c r="M3989" s="1"/>
    </row>
    <row r="3990" spans="4:13" x14ac:dyDescent="0.2">
      <c r="D3990" s="1"/>
      <c r="E3990" s="1"/>
      <c r="H3990" s="1"/>
      <c r="I3990" s="1"/>
      <c r="M3990" s="1"/>
    </row>
    <row r="3991" spans="4:13" x14ac:dyDescent="0.2">
      <c r="D3991" s="1"/>
      <c r="E3991" s="1"/>
      <c r="H3991" s="1"/>
      <c r="I3991" s="1"/>
      <c r="M3991" s="1"/>
    </row>
    <row r="3992" spans="4:13" x14ac:dyDescent="0.2">
      <c r="D3992" s="1"/>
      <c r="E3992" s="1"/>
      <c r="H3992" s="1"/>
      <c r="I3992" s="1"/>
      <c r="M3992" s="1"/>
    </row>
    <row r="3993" spans="4:13" x14ac:dyDescent="0.2">
      <c r="D3993" s="1"/>
      <c r="E3993" s="1"/>
      <c r="H3993" s="1"/>
      <c r="I3993" s="1"/>
      <c r="M3993" s="1"/>
    </row>
    <row r="3994" spans="4:13" x14ac:dyDescent="0.2">
      <c r="D3994" s="1"/>
      <c r="E3994" s="1"/>
      <c r="H3994" s="1"/>
      <c r="I3994" s="1"/>
      <c r="M3994" s="1"/>
    </row>
    <row r="3995" spans="4:13" x14ac:dyDescent="0.2">
      <c r="D3995" s="1"/>
      <c r="E3995" s="1"/>
      <c r="H3995" s="1"/>
      <c r="I3995" s="1"/>
      <c r="M3995" s="1"/>
    </row>
    <row r="3996" spans="4:13" x14ac:dyDescent="0.2">
      <c r="D3996" s="1"/>
      <c r="E3996" s="1"/>
      <c r="H3996" s="1"/>
      <c r="I3996" s="1"/>
      <c r="M3996" s="1"/>
    </row>
    <row r="3997" spans="4:13" x14ac:dyDescent="0.2">
      <c r="D3997" s="1"/>
      <c r="E3997" s="1"/>
      <c r="H3997" s="1"/>
      <c r="I3997" s="1"/>
      <c r="M3997" s="1"/>
    </row>
    <row r="3998" spans="4:13" x14ac:dyDescent="0.2">
      <c r="D3998" s="1"/>
      <c r="E3998" s="1"/>
      <c r="H3998" s="1"/>
      <c r="I3998" s="1"/>
      <c r="M3998" s="1"/>
    </row>
    <row r="3999" spans="4:13" x14ac:dyDescent="0.2">
      <c r="D3999" s="1"/>
      <c r="E3999" s="1"/>
      <c r="H3999" s="1"/>
      <c r="I3999" s="1"/>
      <c r="M3999" s="1"/>
    </row>
    <row r="4000" spans="4:13" x14ac:dyDescent="0.2">
      <c r="D4000" s="1"/>
      <c r="E4000" s="1"/>
      <c r="H4000" s="1"/>
      <c r="I4000" s="1"/>
      <c r="M4000" s="1"/>
    </row>
    <row r="4001" spans="4:13" x14ac:dyDescent="0.2">
      <c r="D4001" s="1"/>
      <c r="E4001" s="1"/>
      <c r="H4001" s="1"/>
      <c r="I4001" s="1"/>
      <c r="M4001" s="1"/>
    </row>
    <row r="4002" spans="4:13" x14ac:dyDescent="0.2">
      <c r="D4002" s="1"/>
      <c r="E4002" s="1"/>
      <c r="H4002" s="1"/>
      <c r="I4002" s="1"/>
      <c r="M4002" s="1"/>
    </row>
    <row r="4003" spans="4:13" x14ac:dyDescent="0.2">
      <c r="D4003" s="1"/>
      <c r="E4003" s="1"/>
      <c r="H4003" s="1"/>
      <c r="I4003" s="1"/>
      <c r="M4003" s="1"/>
    </row>
    <row r="4004" spans="4:13" x14ac:dyDescent="0.2">
      <c r="D4004" s="1"/>
      <c r="E4004" s="1"/>
      <c r="H4004" s="1"/>
      <c r="I4004" s="1"/>
      <c r="M4004" s="1"/>
    </row>
    <row r="4005" spans="4:13" x14ac:dyDescent="0.2">
      <c r="D4005" s="1"/>
      <c r="E4005" s="1"/>
      <c r="H4005" s="1"/>
      <c r="I4005" s="1"/>
      <c r="M4005" s="1"/>
    </row>
    <row r="4006" spans="4:13" x14ac:dyDescent="0.2">
      <c r="D4006" s="1"/>
      <c r="E4006" s="1"/>
      <c r="H4006" s="1"/>
      <c r="I4006" s="1"/>
      <c r="M4006" s="1"/>
    </row>
    <row r="4007" spans="4:13" x14ac:dyDescent="0.2">
      <c r="D4007" s="1"/>
      <c r="E4007" s="1"/>
      <c r="H4007" s="1"/>
      <c r="I4007" s="1"/>
      <c r="M4007" s="1"/>
    </row>
    <row r="4008" spans="4:13" x14ac:dyDescent="0.2">
      <c r="D4008" s="1"/>
      <c r="E4008" s="1"/>
      <c r="H4008" s="1"/>
      <c r="I4008" s="1"/>
      <c r="M4008" s="1"/>
    </row>
    <row r="4009" spans="4:13" x14ac:dyDescent="0.2">
      <c r="D4009" s="1"/>
      <c r="E4009" s="1"/>
      <c r="H4009" s="1"/>
      <c r="I4009" s="1"/>
      <c r="M4009" s="1"/>
    </row>
    <row r="4010" spans="4:13" x14ac:dyDescent="0.2">
      <c r="H4010" s="1"/>
      <c r="I4010" s="1"/>
      <c r="M4010" s="1"/>
    </row>
    <row r="4011" spans="4:13" x14ac:dyDescent="0.2">
      <c r="H4011" s="1"/>
      <c r="I4011" s="1"/>
      <c r="M4011" s="1"/>
    </row>
    <row r="4012" spans="4:13" x14ac:dyDescent="0.2">
      <c r="H4012" s="1"/>
      <c r="I4012" s="1"/>
      <c r="M4012" s="1"/>
    </row>
    <row r="4013" spans="4:13" x14ac:dyDescent="0.2">
      <c r="H4013" s="1"/>
      <c r="I4013" s="1"/>
      <c r="M4013" s="1"/>
    </row>
    <row r="4014" spans="4:13" x14ac:dyDescent="0.2">
      <c r="H4014" s="1"/>
      <c r="I4014" s="1"/>
      <c r="M4014" s="1"/>
    </row>
    <row r="4015" spans="4:13" x14ac:dyDescent="0.2">
      <c r="H4015" s="1"/>
      <c r="I4015" s="1"/>
      <c r="M4015" s="1"/>
    </row>
    <row r="4016" spans="4:13" x14ac:dyDescent="0.2">
      <c r="H4016" s="1"/>
      <c r="I4016" s="1"/>
      <c r="M4016" s="1"/>
    </row>
    <row r="4017" spans="8:13" x14ac:dyDescent="0.2">
      <c r="H4017" s="1"/>
      <c r="I4017" s="1"/>
      <c r="M4017" s="1"/>
    </row>
    <row r="4018" spans="8:13" x14ac:dyDescent="0.2">
      <c r="H4018" s="1"/>
      <c r="I4018" s="1"/>
      <c r="M4018" s="1"/>
    </row>
    <row r="4019" spans="8:13" x14ac:dyDescent="0.2">
      <c r="H4019" s="1"/>
      <c r="I4019" s="1"/>
      <c r="M4019" s="1"/>
    </row>
    <row r="4020" spans="8:13" x14ac:dyDescent="0.2">
      <c r="H4020" s="1"/>
      <c r="I4020" s="1"/>
      <c r="M4020" s="1"/>
    </row>
    <row r="4021" spans="8:13" x14ac:dyDescent="0.2">
      <c r="H4021" s="1"/>
      <c r="I4021" s="1"/>
      <c r="M4021" s="1"/>
    </row>
    <row r="4022" spans="8:13" x14ac:dyDescent="0.2">
      <c r="H4022" s="1"/>
      <c r="I4022" s="1"/>
      <c r="M4022" s="1"/>
    </row>
    <row r="4023" spans="8:13" x14ac:dyDescent="0.2">
      <c r="H4023" s="1"/>
      <c r="I4023" s="1"/>
      <c r="M4023" s="1"/>
    </row>
    <row r="4024" spans="8:13" x14ac:dyDescent="0.2">
      <c r="H4024" s="1"/>
      <c r="I4024" s="1"/>
      <c r="M4024" s="1"/>
    </row>
    <row r="4025" spans="8:13" x14ac:dyDescent="0.2">
      <c r="H4025" s="1"/>
      <c r="I4025" s="1"/>
      <c r="M4025" s="1"/>
    </row>
    <row r="4026" spans="8:13" x14ac:dyDescent="0.2">
      <c r="H4026" s="1"/>
      <c r="I4026" s="1"/>
      <c r="M4026" s="1"/>
    </row>
    <row r="4027" spans="8:13" x14ac:dyDescent="0.2">
      <c r="H4027" s="1"/>
      <c r="I4027" s="1"/>
      <c r="M4027" s="1"/>
    </row>
    <row r="4028" spans="8:13" x14ac:dyDescent="0.2">
      <c r="H4028" s="1"/>
      <c r="I4028" s="1"/>
      <c r="M4028" s="1"/>
    </row>
    <row r="4029" spans="8:13" x14ac:dyDescent="0.2">
      <c r="H4029" s="1"/>
      <c r="I4029" s="1"/>
      <c r="M4029" s="1"/>
    </row>
    <row r="4030" spans="8:13" x14ac:dyDescent="0.2">
      <c r="H4030" s="1"/>
      <c r="I4030" s="1"/>
      <c r="M4030" s="1"/>
    </row>
    <row r="4031" spans="8:13" x14ac:dyDescent="0.2">
      <c r="H4031" s="1"/>
      <c r="I4031" s="1"/>
      <c r="M4031" s="1"/>
    </row>
    <row r="4032" spans="8:13" x14ac:dyDescent="0.2">
      <c r="H4032" s="1"/>
      <c r="I4032" s="1"/>
      <c r="M4032" s="1"/>
    </row>
    <row r="4033" spans="8:13" x14ac:dyDescent="0.2">
      <c r="H4033" s="1"/>
      <c r="I4033" s="1"/>
      <c r="M4033" s="1"/>
    </row>
    <row r="4034" spans="8:13" x14ac:dyDescent="0.2">
      <c r="H4034" s="1"/>
      <c r="I4034" s="1"/>
      <c r="M4034" s="1"/>
    </row>
    <row r="4035" spans="8:13" x14ac:dyDescent="0.2">
      <c r="H4035" s="1"/>
      <c r="I4035" s="1"/>
      <c r="M4035" s="1"/>
    </row>
    <row r="4036" spans="8:13" x14ac:dyDescent="0.2">
      <c r="H4036" s="1"/>
      <c r="I4036" s="1"/>
      <c r="M4036" s="1"/>
    </row>
    <row r="4037" spans="8:13" x14ac:dyDescent="0.2">
      <c r="H4037" s="1"/>
      <c r="I4037" s="1"/>
      <c r="M4037" s="1"/>
    </row>
    <row r="4038" spans="8:13" x14ac:dyDescent="0.2">
      <c r="H4038" s="1"/>
      <c r="I4038" s="1"/>
      <c r="M4038" s="1"/>
    </row>
    <row r="4039" spans="8:13" x14ac:dyDescent="0.2">
      <c r="H4039" s="1"/>
      <c r="I4039" s="1"/>
      <c r="M4039" s="1"/>
    </row>
    <row r="4040" spans="8:13" x14ac:dyDescent="0.2">
      <c r="H4040" s="1"/>
      <c r="I4040" s="1"/>
      <c r="M4040" s="1"/>
    </row>
    <row r="4041" spans="8:13" x14ac:dyDescent="0.2">
      <c r="H4041" s="1"/>
      <c r="I4041" s="1"/>
      <c r="M4041" s="1"/>
    </row>
    <row r="4042" spans="8:13" x14ac:dyDescent="0.2">
      <c r="H4042" s="1"/>
      <c r="I4042" s="1"/>
      <c r="M4042" s="1"/>
    </row>
    <row r="4043" spans="8:13" x14ac:dyDescent="0.2">
      <c r="H4043" s="1"/>
      <c r="I4043" s="1"/>
      <c r="M4043" s="1"/>
    </row>
    <row r="4044" spans="8:13" x14ac:dyDescent="0.2">
      <c r="H4044" s="1"/>
      <c r="I4044" s="1"/>
      <c r="M4044" s="1"/>
    </row>
    <row r="4045" spans="8:13" x14ac:dyDescent="0.2">
      <c r="H4045" s="1"/>
      <c r="I4045" s="1"/>
      <c r="M4045" s="1"/>
    </row>
    <row r="4046" spans="8:13" x14ac:dyDescent="0.2">
      <c r="H4046" s="1"/>
      <c r="I4046" s="1"/>
      <c r="M4046" s="1"/>
    </row>
    <row r="4047" spans="8:13" x14ac:dyDescent="0.2">
      <c r="H4047" s="1"/>
      <c r="I4047" s="1"/>
      <c r="M4047" s="1"/>
    </row>
    <row r="4048" spans="8:13" x14ac:dyDescent="0.2">
      <c r="H4048" s="1"/>
      <c r="I4048" s="1"/>
      <c r="M4048" s="1"/>
    </row>
    <row r="4049" spans="4:13" x14ac:dyDescent="0.2">
      <c r="H4049" s="1"/>
      <c r="I4049" s="1"/>
      <c r="M4049" s="1"/>
    </row>
    <row r="4050" spans="4:13" x14ac:dyDescent="0.2">
      <c r="H4050" s="1"/>
      <c r="I4050" s="1"/>
      <c r="M4050" s="1"/>
    </row>
    <row r="4051" spans="4:13" x14ac:dyDescent="0.2">
      <c r="H4051" s="1"/>
      <c r="I4051" s="1"/>
      <c r="M4051" s="1"/>
    </row>
    <row r="4052" spans="4:13" x14ac:dyDescent="0.2">
      <c r="H4052" s="1"/>
      <c r="I4052" s="1"/>
      <c r="M4052" s="1"/>
    </row>
    <row r="4053" spans="4:13" x14ac:dyDescent="0.2">
      <c r="H4053" s="1"/>
      <c r="I4053" s="1"/>
      <c r="M4053" s="1"/>
    </row>
    <row r="4054" spans="4:13" x14ac:dyDescent="0.2">
      <c r="H4054" s="1"/>
      <c r="I4054" s="1"/>
      <c r="M4054" s="1"/>
    </row>
    <row r="4055" spans="4:13" x14ac:dyDescent="0.2">
      <c r="H4055" s="1"/>
      <c r="I4055" s="1"/>
      <c r="M4055" s="1"/>
    </row>
    <row r="4056" spans="4:13" x14ac:dyDescent="0.2">
      <c r="H4056" s="1"/>
      <c r="I4056" s="1"/>
      <c r="M4056" s="1"/>
    </row>
    <row r="4057" spans="4:13" x14ac:dyDescent="0.2">
      <c r="H4057" s="1"/>
      <c r="I4057" s="1"/>
      <c r="M4057" s="1"/>
    </row>
    <row r="4058" spans="4:13" x14ac:dyDescent="0.2">
      <c r="D4058" s="1"/>
      <c r="E4058" s="1"/>
      <c r="H4058" s="1"/>
      <c r="I4058" s="1"/>
      <c r="M4058" s="1"/>
    </row>
    <row r="4059" spans="4:13" x14ac:dyDescent="0.2">
      <c r="D4059" s="1"/>
      <c r="E4059" s="1"/>
      <c r="H4059" s="1"/>
      <c r="I4059" s="1"/>
      <c r="M4059" s="1"/>
    </row>
    <row r="4060" spans="4:13" x14ac:dyDescent="0.2">
      <c r="D4060" s="1"/>
      <c r="E4060" s="1"/>
      <c r="H4060" s="1"/>
      <c r="I4060" s="1"/>
      <c r="M4060" s="1"/>
    </row>
    <row r="4061" spans="4:13" x14ac:dyDescent="0.2">
      <c r="D4061" s="1"/>
      <c r="E4061" s="1"/>
      <c r="H4061" s="1"/>
      <c r="I4061" s="1"/>
      <c r="M4061" s="1"/>
    </row>
    <row r="4062" spans="4:13" x14ac:dyDescent="0.2">
      <c r="D4062" s="1"/>
      <c r="E4062" s="1"/>
      <c r="H4062" s="1"/>
      <c r="I4062" s="1"/>
      <c r="M4062" s="1"/>
    </row>
    <row r="4063" spans="4:13" x14ac:dyDescent="0.2">
      <c r="D4063" s="1"/>
      <c r="E4063" s="1"/>
      <c r="H4063" s="1"/>
      <c r="I4063" s="1"/>
      <c r="M4063" s="1"/>
    </row>
    <row r="4064" spans="4:13" x14ac:dyDescent="0.2">
      <c r="D4064" s="1"/>
      <c r="E4064" s="1"/>
      <c r="H4064" s="1"/>
      <c r="I4064" s="1"/>
      <c r="M4064" s="1"/>
    </row>
    <row r="4065" spans="4:13" x14ac:dyDescent="0.2">
      <c r="D4065" s="1"/>
      <c r="E4065" s="1"/>
      <c r="H4065" s="1"/>
      <c r="I4065" s="1"/>
      <c r="M4065" s="1"/>
    </row>
    <row r="4066" spans="4:13" x14ac:dyDescent="0.2">
      <c r="D4066" s="1"/>
      <c r="E4066" s="1"/>
      <c r="H4066" s="1"/>
      <c r="I4066" s="1"/>
      <c r="M4066" s="1"/>
    </row>
    <row r="4067" spans="4:13" x14ac:dyDescent="0.2">
      <c r="D4067" s="1"/>
      <c r="E4067" s="1"/>
      <c r="H4067" s="1"/>
      <c r="I4067" s="1"/>
      <c r="M4067" s="1"/>
    </row>
    <row r="4068" spans="4:13" x14ac:dyDescent="0.2">
      <c r="D4068" s="1"/>
      <c r="E4068" s="1"/>
      <c r="H4068" s="1"/>
      <c r="I4068" s="1"/>
      <c r="M4068" s="1"/>
    </row>
    <row r="4069" spans="4:13" x14ac:dyDescent="0.2">
      <c r="D4069" s="1"/>
      <c r="E4069" s="1"/>
      <c r="H4069" s="1"/>
      <c r="I4069" s="1"/>
      <c r="M4069" s="1"/>
    </row>
    <row r="4070" spans="4:13" x14ac:dyDescent="0.2">
      <c r="D4070" s="1"/>
      <c r="E4070" s="1"/>
      <c r="H4070" s="1"/>
      <c r="I4070" s="1"/>
      <c r="M4070" s="1"/>
    </row>
    <row r="4071" spans="4:13" x14ac:dyDescent="0.2">
      <c r="D4071" s="1"/>
      <c r="E4071" s="1"/>
      <c r="H4071" s="1"/>
      <c r="I4071" s="1"/>
      <c r="M4071" s="1"/>
    </row>
    <row r="4072" spans="4:13" x14ac:dyDescent="0.2">
      <c r="D4072" s="1"/>
      <c r="E4072" s="1"/>
      <c r="H4072" s="1"/>
      <c r="I4072" s="1"/>
      <c r="M4072" s="1"/>
    </row>
    <row r="4073" spans="4:13" x14ac:dyDescent="0.2">
      <c r="D4073" s="1"/>
      <c r="E4073" s="1"/>
      <c r="H4073" s="1"/>
      <c r="I4073" s="1"/>
      <c r="M4073" s="1"/>
    </row>
    <row r="4074" spans="4:13" x14ac:dyDescent="0.2">
      <c r="D4074" s="1"/>
      <c r="E4074" s="1"/>
      <c r="H4074" s="1"/>
      <c r="I4074" s="1"/>
      <c r="M4074" s="1"/>
    </row>
    <row r="4075" spans="4:13" x14ac:dyDescent="0.2">
      <c r="D4075" s="1"/>
      <c r="E4075" s="1"/>
      <c r="H4075" s="1"/>
      <c r="I4075" s="1"/>
      <c r="M4075" s="1"/>
    </row>
    <row r="4076" spans="4:13" x14ac:dyDescent="0.2">
      <c r="D4076" s="1"/>
      <c r="E4076" s="1"/>
      <c r="H4076" s="1"/>
      <c r="I4076" s="1"/>
      <c r="M4076" s="1"/>
    </row>
    <row r="4077" spans="4:13" x14ac:dyDescent="0.2">
      <c r="D4077" s="1"/>
      <c r="E4077" s="1"/>
      <c r="H4077" s="1"/>
      <c r="I4077" s="1"/>
      <c r="M4077" s="1"/>
    </row>
    <row r="4078" spans="4:13" x14ac:dyDescent="0.2">
      <c r="D4078" s="1"/>
      <c r="E4078" s="1"/>
      <c r="H4078" s="1"/>
      <c r="I4078" s="1"/>
      <c r="M4078" s="1"/>
    </row>
    <row r="4079" spans="4:13" x14ac:dyDescent="0.2">
      <c r="D4079" s="1"/>
      <c r="E4079" s="1"/>
      <c r="H4079" s="1"/>
      <c r="I4079" s="1"/>
      <c r="M4079" s="1"/>
    </row>
    <row r="4080" spans="4:13" x14ac:dyDescent="0.2">
      <c r="D4080" s="1"/>
      <c r="E4080" s="1"/>
      <c r="H4080" s="1"/>
      <c r="I4080" s="1"/>
      <c r="M4080" s="1"/>
    </row>
    <row r="4081" spans="4:13" x14ac:dyDescent="0.2">
      <c r="D4081" s="1"/>
      <c r="E4081" s="1"/>
      <c r="H4081" s="1"/>
      <c r="I4081" s="1"/>
      <c r="M4081" s="1"/>
    </row>
    <row r="4082" spans="4:13" x14ac:dyDescent="0.2">
      <c r="D4082" s="1"/>
      <c r="E4082" s="1"/>
      <c r="H4082" s="1"/>
      <c r="I4082" s="1"/>
      <c r="M4082" s="1"/>
    </row>
    <row r="4083" spans="4:13" x14ac:dyDescent="0.2">
      <c r="D4083" s="1"/>
      <c r="E4083" s="1"/>
      <c r="H4083" s="1"/>
      <c r="I4083" s="1"/>
      <c r="M4083" s="1"/>
    </row>
    <row r="4084" spans="4:13" x14ac:dyDescent="0.2">
      <c r="D4084" s="1"/>
      <c r="E4084" s="1"/>
      <c r="H4084" s="1"/>
      <c r="I4084" s="1"/>
      <c r="M4084" s="1"/>
    </row>
    <row r="4085" spans="4:13" x14ac:dyDescent="0.2">
      <c r="D4085" s="1"/>
      <c r="E4085" s="1"/>
      <c r="H4085" s="1"/>
      <c r="I4085" s="1"/>
      <c r="M4085" s="1"/>
    </row>
    <row r="4086" spans="4:13" x14ac:dyDescent="0.2">
      <c r="D4086" s="1"/>
      <c r="E4086" s="1"/>
      <c r="H4086" s="1"/>
      <c r="I4086" s="1"/>
      <c r="M4086" s="1"/>
    </row>
    <row r="4087" spans="4:13" x14ac:dyDescent="0.2">
      <c r="D4087" s="1"/>
      <c r="E4087" s="1"/>
      <c r="H4087" s="1"/>
      <c r="I4087" s="1"/>
      <c r="M4087" s="1"/>
    </row>
    <row r="4088" spans="4:13" x14ac:dyDescent="0.2">
      <c r="D4088" s="1"/>
      <c r="E4088" s="1"/>
      <c r="H4088" s="1"/>
      <c r="I4088" s="1"/>
      <c r="M4088" s="1"/>
    </row>
    <row r="4089" spans="4:13" x14ac:dyDescent="0.2">
      <c r="D4089" s="1"/>
      <c r="E4089" s="1"/>
      <c r="H4089" s="1"/>
      <c r="I4089" s="1"/>
      <c r="M4089" s="1"/>
    </row>
    <row r="4090" spans="4:13" x14ac:dyDescent="0.2">
      <c r="D4090" s="1"/>
      <c r="E4090" s="1"/>
      <c r="H4090" s="1"/>
      <c r="I4090" s="1"/>
      <c r="M4090" s="1"/>
    </row>
    <row r="4091" spans="4:13" x14ac:dyDescent="0.2">
      <c r="D4091" s="1"/>
      <c r="E4091" s="1"/>
      <c r="H4091" s="1"/>
      <c r="I4091" s="1"/>
      <c r="M4091" s="1"/>
    </row>
    <row r="4092" spans="4:13" x14ac:dyDescent="0.2">
      <c r="D4092" s="1"/>
      <c r="E4092" s="1"/>
      <c r="H4092" s="1"/>
      <c r="I4092" s="1"/>
      <c r="M4092" s="1"/>
    </row>
    <row r="4093" spans="4:13" x14ac:dyDescent="0.2">
      <c r="D4093" s="1"/>
      <c r="E4093" s="1"/>
      <c r="H4093" s="1"/>
      <c r="I4093" s="1"/>
      <c r="M4093" s="1"/>
    </row>
    <row r="4094" spans="4:13" x14ac:dyDescent="0.2">
      <c r="D4094" s="1"/>
      <c r="E4094" s="1"/>
      <c r="H4094" s="1"/>
      <c r="I4094" s="1"/>
      <c r="M4094" s="1"/>
    </row>
    <row r="4095" spans="4:13" x14ac:dyDescent="0.2">
      <c r="D4095" s="1"/>
      <c r="E4095" s="1"/>
      <c r="H4095" s="1"/>
      <c r="I4095" s="1"/>
      <c r="M4095" s="1"/>
    </row>
    <row r="4096" spans="4:13" x14ac:dyDescent="0.2">
      <c r="D4096" s="1"/>
      <c r="E4096" s="1"/>
      <c r="H4096" s="1"/>
      <c r="I4096" s="1"/>
      <c r="M4096" s="1"/>
    </row>
    <row r="4097" spans="4:13" x14ac:dyDescent="0.2">
      <c r="D4097" s="1"/>
      <c r="E4097" s="1"/>
      <c r="H4097" s="1"/>
      <c r="I4097" s="1"/>
      <c r="M4097" s="1"/>
    </row>
    <row r="4098" spans="4:13" x14ac:dyDescent="0.2">
      <c r="D4098" s="1"/>
      <c r="E4098" s="1"/>
      <c r="H4098" s="1"/>
      <c r="I4098" s="1"/>
      <c r="M4098" s="1"/>
    </row>
    <row r="4099" spans="4:13" x14ac:dyDescent="0.2">
      <c r="D4099" s="1"/>
      <c r="E4099" s="1"/>
      <c r="H4099" s="1"/>
      <c r="I4099" s="1"/>
      <c r="M4099" s="1"/>
    </row>
    <row r="4100" spans="4:13" x14ac:dyDescent="0.2">
      <c r="D4100" s="1"/>
      <c r="E4100" s="1"/>
      <c r="H4100" s="1"/>
      <c r="I4100" s="1"/>
      <c r="M4100" s="1"/>
    </row>
    <row r="4101" spans="4:13" x14ac:dyDescent="0.2">
      <c r="D4101" s="1"/>
      <c r="E4101" s="1"/>
      <c r="H4101" s="1"/>
      <c r="I4101" s="1"/>
      <c r="M4101" s="1"/>
    </row>
    <row r="4102" spans="4:13" x14ac:dyDescent="0.2">
      <c r="D4102" s="1"/>
      <c r="E4102" s="1"/>
      <c r="H4102" s="1"/>
      <c r="I4102" s="1"/>
      <c r="M4102" s="1"/>
    </row>
    <row r="4103" spans="4:13" x14ac:dyDescent="0.2">
      <c r="D4103" s="1"/>
      <c r="E4103" s="1"/>
      <c r="H4103" s="1"/>
      <c r="I4103" s="1"/>
      <c r="M4103" s="1"/>
    </row>
    <row r="4104" spans="4:13" x14ac:dyDescent="0.2">
      <c r="D4104" s="1"/>
      <c r="E4104" s="1"/>
      <c r="H4104" s="1"/>
      <c r="I4104" s="1"/>
      <c r="M4104" s="1"/>
    </row>
    <row r="4105" spans="4:13" x14ac:dyDescent="0.2">
      <c r="D4105" s="1"/>
      <c r="E4105" s="1"/>
      <c r="H4105" s="1"/>
      <c r="I4105" s="1"/>
      <c r="M4105" s="1"/>
    </row>
    <row r="4106" spans="4:13" x14ac:dyDescent="0.2">
      <c r="D4106" s="1"/>
      <c r="E4106" s="1"/>
      <c r="H4106" s="1"/>
      <c r="I4106" s="1"/>
      <c r="M4106" s="1"/>
    </row>
    <row r="4107" spans="4:13" x14ac:dyDescent="0.2">
      <c r="D4107" s="1"/>
      <c r="E4107" s="1"/>
      <c r="H4107" s="1"/>
      <c r="I4107" s="1"/>
      <c r="M4107" s="1"/>
    </row>
    <row r="4108" spans="4:13" x14ac:dyDescent="0.2">
      <c r="D4108" s="1"/>
      <c r="E4108" s="1"/>
      <c r="H4108" s="1"/>
      <c r="I4108" s="1"/>
      <c r="M4108" s="1"/>
    </row>
    <row r="4109" spans="4:13" x14ac:dyDescent="0.2">
      <c r="D4109" s="1"/>
      <c r="E4109" s="1"/>
      <c r="H4109" s="1"/>
      <c r="I4109" s="1"/>
      <c r="M4109" s="1"/>
    </row>
    <row r="4110" spans="4:13" x14ac:dyDescent="0.2">
      <c r="D4110" s="1"/>
      <c r="E4110" s="1"/>
      <c r="H4110" s="1"/>
      <c r="I4110" s="1"/>
      <c r="M4110" s="1"/>
    </row>
    <row r="4111" spans="4:13" x14ac:dyDescent="0.2">
      <c r="D4111" s="1"/>
      <c r="E4111" s="1"/>
      <c r="H4111" s="1"/>
      <c r="I4111" s="1"/>
      <c r="M4111" s="1"/>
    </row>
    <row r="4112" spans="4:13" x14ac:dyDescent="0.2">
      <c r="D4112" s="1"/>
      <c r="E4112" s="1"/>
      <c r="H4112" s="1"/>
      <c r="I4112" s="1"/>
      <c r="M4112" s="1"/>
    </row>
    <row r="4113" spans="4:13" x14ac:dyDescent="0.2">
      <c r="D4113" s="1"/>
      <c r="E4113" s="1"/>
      <c r="H4113" s="1"/>
      <c r="I4113" s="1"/>
      <c r="M4113" s="1"/>
    </row>
    <row r="4114" spans="4:13" x14ac:dyDescent="0.2">
      <c r="D4114" s="1"/>
      <c r="E4114" s="1"/>
      <c r="H4114" s="1"/>
      <c r="I4114" s="1"/>
      <c r="M4114" s="1"/>
    </row>
    <row r="4115" spans="4:13" x14ac:dyDescent="0.2">
      <c r="D4115" s="1"/>
      <c r="E4115" s="1"/>
      <c r="H4115" s="1"/>
      <c r="I4115" s="1"/>
      <c r="M4115" s="1"/>
    </row>
    <row r="4116" spans="4:13" x14ac:dyDescent="0.2">
      <c r="D4116" s="1"/>
      <c r="E4116" s="1"/>
      <c r="H4116" s="1"/>
      <c r="I4116" s="1"/>
      <c r="M4116" s="1"/>
    </row>
    <row r="4117" spans="4:13" x14ac:dyDescent="0.2">
      <c r="D4117" s="1"/>
      <c r="E4117" s="1"/>
      <c r="H4117" s="1"/>
      <c r="I4117" s="1"/>
      <c r="M4117" s="1"/>
    </row>
    <row r="4118" spans="4:13" x14ac:dyDescent="0.2">
      <c r="D4118" s="1"/>
      <c r="E4118" s="1"/>
      <c r="H4118" s="1"/>
      <c r="I4118" s="1"/>
      <c r="M4118" s="1"/>
    </row>
    <row r="4119" spans="4:13" x14ac:dyDescent="0.2">
      <c r="D4119" s="1"/>
      <c r="E4119" s="1"/>
      <c r="H4119" s="1"/>
      <c r="I4119" s="1"/>
      <c r="M4119" s="1"/>
    </row>
    <row r="4120" spans="4:13" x14ac:dyDescent="0.2">
      <c r="D4120" s="1"/>
      <c r="E4120" s="1"/>
      <c r="H4120" s="1"/>
      <c r="I4120" s="1"/>
      <c r="M4120" s="1"/>
    </row>
    <row r="4121" spans="4:13" x14ac:dyDescent="0.2">
      <c r="D4121" s="1"/>
      <c r="E4121" s="1"/>
      <c r="H4121" s="1"/>
      <c r="I4121" s="1"/>
      <c r="M4121" s="1"/>
    </row>
    <row r="4122" spans="4:13" x14ac:dyDescent="0.2">
      <c r="D4122" s="1"/>
      <c r="E4122" s="1"/>
      <c r="H4122" s="1"/>
      <c r="I4122" s="1"/>
      <c r="M4122" s="1"/>
    </row>
    <row r="4123" spans="4:13" x14ac:dyDescent="0.2">
      <c r="D4123" s="1"/>
      <c r="E4123" s="1"/>
      <c r="H4123" s="1"/>
      <c r="I4123" s="1"/>
      <c r="M4123" s="1"/>
    </row>
    <row r="4124" spans="4:13" x14ac:dyDescent="0.2">
      <c r="D4124" s="1"/>
      <c r="E4124" s="1"/>
      <c r="H4124" s="1"/>
      <c r="I4124" s="1"/>
      <c r="M4124" s="1"/>
    </row>
    <row r="4125" spans="4:13" x14ac:dyDescent="0.2">
      <c r="D4125" s="1"/>
      <c r="E4125" s="1"/>
      <c r="H4125" s="1"/>
      <c r="I4125" s="1"/>
      <c r="M4125" s="1"/>
    </row>
    <row r="4126" spans="4:13" x14ac:dyDescent="0.2">
      <c r="D4126" s="1"/>
      <c r="E4126" s="1"/>
      <c r="H4126" s="1"/>
      <c r="I4126" s="1"/>
      <c r="M4126" s="1"/>
    </row>
    <row r="4127" spans="4:13" x14ac:dyDescent="0.2">
      <c r="D4127" s="1"/>
      <c r="E4127" s="1"/>
      <c r="H4127" s="1"/>
      <c r="I4127" s="1"/>
      <c r="M4127" s="1"/>
    </row>
    <row r="4128" spans="4:13" x14ac:dyDescent="0.2">
      <c r="D4128" s="1"/>
      <c r="E4128" s="1"/>
      <c r="H4128" s="1"/>
      <c r="I4128" s="1"/>
      <c r="M4128" s="1"/>
    </row>
    <row r="4129" spans="4:13" x14ac:dyDescent="0.2">
      <c r="D4129" s="1"/>
      <c r="E4129" s="1"/>
      <c r="H4129" s="1"/>
      <c r="I4129" s="1"/>
      <c r="M4129" s="1"/>
    </row>
    <row r="4130" spans="4:13" x14ac:dyDescent="0.2">
      <c r="H4130" s="1"/>
      <c r="I4130" s="1"/>
      <c r="M4130" s="1"/>
    </row>
    <row r="4131" spans="4:13" x14ac:dyDescent="0.2">
      <c r="H4131" s="1"/>
      <c r="I4131" s="1"/>
      <c r="M4131" s="1"/>
    </row>
    <row r="4132" spans="4:13" x14ac:dyDescent="0.2">
      <c r="H4132" s="1"/>
      <c r="I4132" s="1"/>
      <c r="M4132" s="1"/>
    </row>
    <row r="4133" spans="4:13" x14ac:dyDescent="0.2">
      <c r="H4133" s="1"/>
      <c r="I4133" s="1"/>
      <c r="M4133" s="1"/>
    </row>
    <row r="4134" spans="4:13" x14ac:dyDescent="0.2">
      <c r="H4134" s="1"/>
      <c r="I4134" s="1"/>
      <c r="M4134" s="1"/>
    </row>
    <row r="4135" spans="4:13" x14ac:dyDescent="0.2">
      <c r="H4135" s="1"/>
      <c r="I4135" s="1"/>
      <c r="M4135" s="1"/>
    </row>
    <row r="4136" spans="4:13" x14ac:dyDescent="0.2">
      <c r="H4136" s="1"/>
      <c r="I4136" s="1"/>
      <c r="M4136" s="1"/>
    </row>
    <row r="4137" spans="4:13" x14ac:dyDescent="0.2">
      <c r="H4137" s="1"/>
      <c r="I4137" s="1"/>
      <c r="M4137" s="1"/>
    </row>
    <row r="4138" spans="4:13" x14ac:dyDescent="0.2">
      <c r="H4138" s="1"/>
      <c r="I4138" s="1"/>
      <c r="M4138" s="1"/>
    </row>
    <row r="4139" spans="4:13" x14ac:dyDescent="0.2">
      <c r="H4139" s="1"/>
      <c r="I4139" s="1"/>
      <c r="M4139" s="1"/>
    </row>
    <row r="4140" spans="4:13" x14ac:dyDescent="0.2">
      <c r="H4140" s="1"/>
      <c r="I4140" s="1"/>
      <c r="M4140" s="1"/>
    </row>
    <row r="4141" spans="4:13" x14ac:dyDescent="0.2">
      <c r="H4141" s="1"/>
      <c r="I4141" s="1"/>
      <c r="M4141" s="1"/>
    </row>
    <row r="4142" spans="4:13" x14ac:dyDescent="0.2">
      <c r="H4142" s="1"/>
      <c r="I4142" s="1"/>
      <c r="M4142" s="1"/>
    </row>
    <row r="4143" spans="4:13" x14ac:dyDescent="0.2">
      <c r="H4143" s="1"/>
      <c r="I4143" s="1"/>
      <c r="M4143" s="1"/>
    </row>
    <row r="4144" spans="4:13" x14ac:dyDescent="0.2">
      <c r="H4144" s="1"/>
      <c r="I4144" s="1"/>
      <c r="M4144" s="1"/>
    </row>
    <row r="4145" spans="8:13" x14ac:dyDescent="0.2">
      <c r="H4145" s="1"/>
      <c r="I4145" s="1"/>
      <c r="M4145" s="1"/>
    </row>
    <row r="4146" spans="8:13" x14ac:dyDescent="0.2">
      <c r="H4146" s="1"/>
      <c r="I4146" s="1"/>
      <c r="M4146" s="1"/>
    </row>
    <row r="4147" spans="8:13" x14ac:dyDescent="0.2">
      <c r="H4147" s="1"/>
      <c r="I4147" s="1"/>
      <c r="M4147" s="1"/>
    </row>
    <row r="4148" spans="8:13" x14ac:dyDescent="0.2">
      <c r="H4148" s="1"/>
      <c r="I4148" s="1"/>
      <c r="M4148" s="1"/>
    </row>
    <row r="4149" spans="8:13" x14ac:dyDescent="0.2">
      <c r="H4149" s="1"/>
      <c r="I4149" s="1"/>
      <c r="M4149" s="1"/>
    </row>
    <row r="4150" spans="8:13" x14ac:dyDescent="0.2">
      <c r="H4150" s="1"/>
      <c r="I4150" s="1"/>
      <c r="M4150" s="1"/>
    </row>
    <row r="4151" spans="8:13" x14ac:dyDescent="0.2">
      <c r="H4151" s="1"/>
      <c r="I4151" s="1"/>
      <c r="M4151" s="1"/>
    </row>
    <row r="4152" spans="8:13" x14ac:dyDescent="0.2">
      <c r="H4152" s="1"/>
      <c r="I4152" s="1"/>
      <c r="M4152" s="1"/>
    </row>
    <row r="4153" spans="8:13" x14ac:dyDescent="0.2">
      <c r="H4153" s="1"/>
      <c r="I4153" s="1"/>
      <c r="M4153" s="1"/>
    </row>
    <row r="4154" spans="8:13" x14ac:dyDescent="0.2">
      <c r="H4154" s="1"/>
      <c r="I4154" s="1"/>
      <c r="M4154" s="1"/>
    </row>
    <row r="4155" spans="8:13" x14ac:dyDescent="0.2">
      <c r="H4155" s="1"/>
      <c r="I4155" s="1"/>
      <c r="M4155" s="1"/>
    </row>
    <row r="4156" spans="8:13" x14ac:dyDescent="0.2">
      <c r="H4156" s="1"/>
      <c r="I4156" s="1"/>
      <c r="M4156" s="1"/>
    </row>
    <row r="4157" spans="8:13" x14ac:dyDescent="0.2">
      <c r="H4157" s="1"/>
      <c r="I4157" s="1"/>
      <c r="M4157" s="1"/>
    </row>
    <row r="4158" spans="8:13" x14ac:dyDescent="0.2">
      <c r="H4158" s="1"/>
      <c r="I4158" s="1"/>
      <c r="M4158" s="1"/>
    </row>
    <row r="4159" spans="8:13" x14ac:dyDescent="0.2">
      <c r="H4159" s="1"/>
      <c r="I4159" s="1"/>
      <c r="M4159" s="1"/>
    </row>
    <row r="4160" spans="8:13" x14ac:dyDescent="0.2">
      <c r="H4160" s="1"/>
      <c r="I4160" s="1"/>
      <c r="M4160" s="1"/>
    </row>
    <row r="4161" spans="8:13" x14ac:dyDescent="0.2">
      <c r="H4161" s="1"/>
      <c r="I4161" s="1"/>
      <c r="M4161" s="1"/>
    </row>
    <row r="4162" spans="8:13" x14ac:dyDescent="0.2">
      <c r="H4162" s="1"/>
      <c r="I4162" s="1"/>
      <c r="M4162" s="1"/>
    </row>
    <row r="4163" spans="8:13" x14ac:dyDescent="0.2">
      <c r="H4163" s="1"/>
      <c r="I4163" s="1"/>
      <c r="M4163" s="1"/>
    </row>
    <row r="4164" spans="8:13" x14ac:dyDescent="0.2">
      <c r="H4164" s="1"/>
      <c r="I4164" s="1"/>
      <c r="M4164" s="1"/>
    </row>
    <row r="4165" spans="8:13" x14ac:dyDescent="0.2">
      <c r="H4165" s="1"/>
      <c r="I4165" s="1"/>
      <c r="M4165" s="1"/>
    </row>
    <row r="4166" spans="8:13" x14ac:dyDescent="0.2">
      <c r="H4166" s="1"/>
      <c r="I4166" s="1"/>
      <c r="M4166" s="1"/>
    </row>
    <row r="4167" spans="8:13" x14ac:dyDescent="0.2">
      <c r="H4167" s="1"/>
      <c r="I4167" s="1"/>
      <c r="M4167" s="1"/>
    </row>
    <row r="4168" spans="8:13" x14ac:dyDescent="0.2">
      <c r="H4168" s="1"/>
      <c r="I4168" s="1"/>
      <c r="M4168" s="1"/>
    </row>
    <row r="4169" spans="8:13" x14ac:dyDescent="0.2">
      <c r="H4169" s="1"/>
      <c r="I4169" s="1"/>
      <c r="M4169" s="1"/>
    </row>
    <row r="4170" spans="8:13" x14ac:dyDescent="0.2">
      <c r="H4170" s="1"/>
      <c r="I4170" s="1"/>
      <c r="M4170" s="1"/>
    </row>
    <row r="4171" spans="8:13" x14ac:dyDescent="0.2">
      <c r="H4171" s="1"/>
      <c r="I4171" s="1"/>
      <c r="M4171" s="1"/>
    </row>
    <row r="4172" spans="8:13" x14ac:dyDescent="0.2">
      <c r="H4172" s="1"/>
      <c r="I4172" s="1"/>
      <c r="M4172" s="1"/>
    </row>
    <row r="4173" spans="8:13" x14ac:dyDescent="0.2">
      <c r="H4173" s="1"/>
      <c r="I4173" s="1"/>
      <c r="M4173" s="1"/>
    </row>
    <row r="4174" spans="8:13" x14ac:dyDescent="0.2">
      <c r="H4174" s="1"/>
      <c r="I4174" s="1"/>
      <c r="M4174" s="1"/>
    </row>
    <row r="4175" spans="8:13" x14ac:dyDescent="0.2">
      <c r="H4175" s="1"/>
      <c r="I4175" s="1"/>
      <c r="M4175" s="1"/>
    </row>
    <row r="4176" spans="8:13" x14ac:dyDescent="0.2">
      <c r="H4176" s="1"/>
      <c r="I4176" s="1"/>
      <c r="M4176" s="1"/>
    </row>
    <row r="4177" spans="8:13" x14ac:dyDescent="0.2">
      <c r="H4177" s="1"/>
      <c r="I4177" s="1"/>
      <c r="M4177" s="1"/>
    </row>
    <row r="4178" spans="8:13" x14ac:dyDescent="0.2">
      <c r="H4178" s="1"/>
      <c r="I4178" s="1"/>
      <c r="M4178" s="1"/>
    </row>
    <row r="4179" spans="8:13" x14ac:dyDescent="0.2">
      <c r="H4179" s="1"/>
      <c r="I4179" s="1"/>
      <c r="M4179" s="1"/>
    </row>
    <row r="4180" spans="8:13" x14ac:dyDescent="0.2">
      <c r="H4180" s="1"/>
      <c r="I4180" s="1"/>
      <c r="M4180" s="1"/>
    </row>
    <row r="4181" spans="8:13" x14ac:dyDescent="0.2">
      <c r="H4181" s="1"/>
      <c r="I4181" s="1"/>
      <c r="M4181" s="1"/>
    </row>
    <row r="4182" spans="8:13" x14ac:dyDescent="0.2">
      <c r="H4182" s="1"/>
      <c r="I4182" s="1"/>
      <c r="M4182" s="1"/>
    </row>
    <row r="4183" spans="8:13" x14ac:dyDescent="0.2">
      <c r="H4183" s="1"/>
      <c r="I4183" s="1"/>
      <c r="M4183" s="1"/>
    </row>
    <row r="4184" spans="8:13" x14ac:dyDescent="0.2">
      <c r="H4184" s="1"/>
      <c r="I4184" s="1"/>
      <c r="M4184" s="1"/>
    </row>
    <row r="4185" spans="8:13" x14ac:dyDescent="0.2">
      <c r="H4185" s="1"/>
      <c r="I4185" s="1"/>
      <c r="M4185" s="1"/>
    </row>
    <row r="4186" spans="8:13" x14ac:dyDescent="0.2">
      <c r="H4186" s="1"/>
      <c r="I4186" s="1"/>
      <c r="M4186" s="1"/>
    </row>
    <row r="4187" spans="8:13" x14ac:dyDescent="0.2">
      <c r="H4187" s="1"/>
      <c r="I4187" s="1"/>
      <c r="M4187" s="1"/>
    </row>
    <row r="4188" spans="8:13" x14ac:dyDescent="0.2">
      <c r="H4188" s="1"/>
      <c r="I4188" s="1"/>
      <c r="M4188" s="1"/>
    </row>
    <row r="4189" spans="8:13" x14ac:dyDescent="0.2">
      <c r="H4189" s="1"/>
      <c r="I4189" s="1"/>
      <c r="M4189" s="1"/>
    </row>
    <row r="4190" spans="8:13" x14ac:dyDescent="0.2">
      <c r="H4190" s="1"/>
      <c r="I4190" s="1"/>
      <c r="M4190" s="1"/>
    </row>
    <row r="4191" spans="8:13" x14ac:dyDescent="0.2">
      <c r="H4191" s="1"/>
      <c r="I4191" s="1"/>
      <c r="M4191" s="1"/>
    </row>
    <row r="4192" spans="8:13" x14ac:dyDescent="0.2">
      <c r="H4192" s="1"/>
      <c r="I4192" s="1"/>
      <c r="M4192" s="1"/>
    </row>
    <row r="4193" spans="8:13" x14ac:dyDescent="0.2">
      <c r="H4193" s="1"/>
      <c r="I4193" s="1"/>
      <c r="M4193" s="1"/>
    </row>
    <row r="4194" spans="8:13" x14ac:dyDescent="0.2">
      <c r="H4194" s="1"/>
      <c r="I4194" s="1"/>
      <c r="M4194" s="1"/>
    </row>
    <row r="4195" spans="8:13" x14ac:dyDescent="0.2">
      <c r="H4195" s="1"/>
      <c r="I4195" s="1"/>
      <c r="M4195" s="1"/>
    </row>
    <row r="4196" spans="8:13" x14ac:dyDescent="0.2">
      <c r="H4196" s="1"/>
      <c r="I4196" s="1"/>
      <c r="M4196" s="1"/>
    </row>
    <row r="4197" spans="8:13" x14ac:dyDescent="0.2">
      <c r="H4197" s="1"/>
      <c r="I4197" s="1"/>
      <c r="M4197" s="1"/>
    </row>
    <row r="4198" spans="8:13" x14ac:dyDescent="0.2">
      <c r="H4198" s="1"/>
      <c r="I4198" s="1"/>
      <c r="M4198" s="1"/>
    </row>
    <row r="4199" spans="8:13" x14ac:dyDescent="0.2">
      <c r="H4199" s="1"/>
      <c r="I4199" s="1"/>
      <c r="M4199" s="1"/>
    </row>
    <row r="4200" spans="8:13" x14ac:dyDescent="0.2">
      <c r="H4200" s="1"/>
      <c r="I4200" s="1"/>
      <c r="M4200" s="1"/>
    </row>
    <row r="4201" spans="8:13" x14ac:dyDescent="0.2">
      <c r="H4201" s="1"/>
      <c r="I4201" s="1"/>
      <c r="M4201" s="1"/>
    </row>
    <row r="4202" spans="8:13" x14ac:dyDescent="0.2">
      <c r="H4202" s="1"/>
      <c r="I4202" s="1"/>
      <c r="M4202" s="1"/>
    </row>
    <row r="4203" spans="8:13" x14ac:dyDescent="0.2">
      <c r="H4203" s="1"/>
      <c r="I4203" s="1"/>
      <c r="M4203" s="1"/>
    </row>
    <row r="4204" spans="8:13" x14ac:dyDescent="0.2">
      <c r="H4204" s="1"/>
      <c r="I4204" s="1"/>
      <c r="M4204" s="1"/>
    </row>
    <row r="4205" spans="8:13" x14ac:dyDescent="0.2">
      <c r="H4205" s="1"/>
      <c r="I4205" s="1"/>
      <c r="M4205" s="1"/>
    </row>
    <row r="4206" spans="8:13" x14ac:dyDescent="0.2">
      <c r="H4206" s="1"/>
      <c r="I4206" s="1"/>
      <c r="M4206" s="1"/>
    </row>
    <row r="4207" spans="8:13" x14ac:dyDescent="0.2">
      <c r="H4207" s="1"/>
      <c r="I4207" s="1"/>
      <c r="M4207" s="1"/>
    </row>
    <row r="4208" spans="8:13" x14ac:dyDescent="0.2">
      <c r="H4208" s="1"/>
      <c r="I4208" s="1"/>
      <c r="M4208" s="1"/>
    </row>
    <row r="4209" spans="8:13" x14ac:dyDescent="0.2">
      <c r="H4209" s="1"/>
      <c r="I4209" s="1"/>
      <c r="M4209" s="1"/>
    </row>
    <row r="4210" spans="8:13" x14ac:dyDescent="0.2">
      <c r="H4210" s="1"/>
      <c r="I4210" s="1"/>
      <c r="M4210" s="1"/>
    </row>
    <row r="4211" spans="8:13" x14ac:dyDescent="0.2">
      <c r="H4211" s="1"/>
      <c r="I4211" s="1"/>
      <c r="M4211" s="1"/>
    </row>
    <row r="4212" spans="8:13" x14ac:dyDescent="0.2">
      <c r="H4212" s="1"/>
      <c r="I4212" s="1"/>
      <c r="M4212" s="1"/>
    </row>
    <row r="4213" spans="8:13" x14ac:dyDescent="0.2">
      <c r="H4213" s="1"/>
      <c r="I4213" s="1"/>
      <c r="M4213" s="1"/>
    </row>
    <row r="4214" spans="8:13" x14ac:dyDescent="0.2">
      <c r="H4214" s="1"/>
      <c r="I4214" s="1"/>
      <c r="M4214" s="1"/>
    </row>
    <row r="4215" spans="8:13" x14ac:dyDescent="0.2">
      <c r="H4215" s="1"/>
      <c r="I4215" s="1"/>
      <c r="M4215" s="1"/>
    </row>
    <row r="4216" spans="8:13" x14ac:dyDescent="0.2">
      <c r="H4216" s="1"/>
      <c r="I4216" s="1"/>
      <c r="M4216" s="1"/>
    </row>
    <row r="4217" spans="8:13" x14ac:dyDescent="0.2">
      <c r="H4217" s="1"/>
      <c r="I4217" s="1"/>
      <c r="M4217" s="1"/>
    </row>
    <row r="4218" spans="8:13" x14ac:dyDescent="0.2">
      <c r="H4218" s="1"/>
      <c r="I4218" s="1"/>
      <c r="M4218" s="1"/>
    </row>
    <row r="4219" spans="8:13" x14ac:dyDescent="0.2">
      <c r="H4219" s="1"/>
      <c r="I4219" s="1"/>
      <c r="M4219" s="1"/>
    </row>
    <row r="4220" spans="8:13" x14ac:dyDescent="0.2">
      <c r="H4220" s="1"/>
      <c r="I4220" s="1"/>
      <c r="M4220" s="1"/>
    </row>
    <row r="4221" spans="8:13" x14ac:dyDescent="0.2">
      <c r="H4221" s="1"/>
      <c r="I4221" s="1"/>
      <c r="M4221" s="1"/>
    </row>
    <row r="4222" spans="8:13" x14ac:dyDescent="0.2">
      <c r="H4222" s="1"/>
      <c r="I4222" s="1"/>
      <c r="M4222" s="1"/>
    </row>
    <row r="4223" spans="8:13" x14ac:dyDescent="0.2">
      <c r="H4223" s="1"/>
      <c r="I4223" s="1"/>
      <c r="M4223" s="1"/>
    </row>
    <row r="4224" spans="8:13" x14ac:dyDescent="0.2">
      <c r="H4224" s="1"/>
      <c r="I4224" s="1"/>
      <c r="M4224" s="1"/>
    </row>
    <row r="4225" spans="8:13" x14ac:dyDescent="0.2">
      <c r="H4225" s="1"/>
      <c r="I4225" s="1"/>
      <c r="M4225" s="1"/>
    </row>
    <row r="4226" spans="8:13" x14ac:dyDescent="0.2">
      <c r="H4226" s="1"/>
      <c r="I4226" s="1"/>
      <c r="M4226" s="1"/>
    </row>
    <row r="4227" spans="8:13" x14ac:dyDescent="0.2">
      <c r="H4227" s="1"/>
      <c r="I4227" s="1"/>
      <c r="M4227" s="1"/>
    </row>
    <row r="4228" spans="8:13" x14ac:dyDescent="0.2">
      <c r="H4228" s="1"/>
      <c r="I4228" s="1"/>
      <c r="M4228" s="1"/>
    </row>
    <row r="4229" spans="8:13" x14ac:dyDescent="0.2">
      <c r="H4229" s="1"/>
      <c r="I4229" s="1"/>
      <c r="M4229" s="1"/>
    </row>
    <row r="4230" spans="8:13" x14ac:dyDescent="0.2">
      <c r="H4230" s="1"/>
      <c r="I4230" s="1"/>
      <c r="M4230" s="1"/>
    </row>
    <row r="4231" spans="8:13" x14ac:dyDescent="0.2">
      <c r="H4231" s="1"/>
      <c r="I4231" s="1"/>
      <c r="M4231" s="1"/>
    </row>
    <row r="4232" spans="8:13" x14ac:dyDescent="0.2">
      <c r="H4232" s="1"/>
      <c r="I4232" s="1"/>
      <c r="M4232" s="1"/>
    </row>
    <row r="4233" spans="8:13" x14ac:dyDescent="0.2">
      <c r="H4233" s="1"/>
      <c r="I4233" s="1"/>
      <c r="M4233" s="1"/>
    </row>
    <row r="4234" spans="8:13" x14ac:dyDescent="0.2">
      <c r="H4234" s="1"/>
      <c r="I4234" s="1"/>
      <c r="M4234" s="1"/>
    </row>
    <row r="4235" spans="8:13" x14ac:dyDescent="0.2">
      <c r="H4235" s="1"/>
      <c r="I4235" s="1"/>
      <c r="M4235" s="1"/>
    </row>
    <row r="4236" spans="8:13" x14ac:dyDescent="0.2">
      <c r="H4236" s="1"/>
      <c r="I4236" s="1"/>
      <c r="M4236" s="1"/>
    </row>
    <row r="4237" spans="8:13" x14ac:dyDescent="0.2">
      <c r="H4237" s="1"/>
      <c r="I4237" s="1"/>
      <c r="M4237" s="1"/>
    </row>
    <row r="4238" spans="8:13" x14ac:dyDescent="0.2">
      <c r="H4238" s="1"/>
      <c r="I4238" s="1"/>
      <c r="M4238" s="1"/>
    </row>
    <row r="4239" spans="8:13" x14ac:dyDescent="0.2">
      <c r="H4239" s="1"/>
      <c r="I4239" s="1"/>
      <c r="M4239" s="1"/>
    </row>
    <row r="4240" spans="8:13" x14ac:dyDescent="0.2">
      <c r="H4240" s="1"/>
      <c r="I4240" s="1"/>
      <c r="M4240" s="1"/>
    </row>
    <row r="4241" spans="4:13" x14ac:dyDescent="0.2">
      <c r="H4241" s="1"/>
      <c r="I4241" s="1"/>
      <c r="M4241" s="1"/>
    </row>
    <row r="4242" spans="4:13" x14ac:dyDescent="0.2">
      <c r="H4242" s="1"/>
      <c r="I4242" s="1"/>
      <c r="M4242" s="1"/>
    </row>
    <row r="4243" spans="4:13" x14ac:dyDescent="0.2">
      <c r="H4243" s="1"/>
      <c r="I4243" s="1"/>
      <c r="M4243" s="1"/>
    </row>
    <row r="4244" spans="4:13" x14ac:dyDescent="0.2">
      <c r="H4244" s="1"/>
      <c r="I4244" s="1"/>
      <c r="M4244" s="1"/>
    </row>
    <row r="4245" spans="4:13" x14ac:dyDescent="0.2">
      <c r="H4245" s="1"/>
      <c r="I4245" s="1"/>
      <c r="M4245" s="1"/>
    </row>
    <row r="4246" spans="4:13" x14ac:dyDescent="0.2">
      <c r="H4246" s="1"/>
      <c r="I4246" s="1"/>
      <c r="M4246" s="1"/>
    </row>
    <row r="4247" spans="4:13" x14ac:dyDescent="0.2">
      <c r="H4247" s="1"/>
      <c r="I4247" s="1"/>
      <c r="M4247" s="1"/>
    </row>
    <row r="4248" spans="4:13" x14ac:dyDescent="0.2">
      <c r="H4248" s="1"/>
      <c r="I4248" s="1"/>
      <c r="M4248" s="1"/>
    </row>
    <row r="4249" spans="4:13" x14ac:dyDescent="0.2">
      <c r="H4249" s="1"/>
      <c r="I4249" s="1"/>
      <c r="M4249" s="1"/>
    </row>
    <row r="4250" spans="4:13" x14ac:dyDescent="0.2">
      <c r="D4250" s="1"/>
      <c r="E4250" s="1"/>
      <c r="H4250" s="1"/>
      <c r="I4250" s="1"/>
      <c r="M4250" s="1"/>
    </row>
    <row r="4251" spans="4:13" x14ac:dyDescent="0.2">
      <c r="D4251" s="1"/>
      <c r="E4251" s="1"/>
      <c r="H4251" s="1"/>
      <c r="I4251" s="1"/>
      <c r="M4251" s="1"/>
    </row>
    <row r="4252" spans="4:13" x14ac:dyDescent="0.2">
      <c r="D4252" s="1"/>
      <c r="E4252" s="1"/>
      <c r="H4252" s="1"/>
      <c r="I4252" s="1"/>
      <c r="M4252" s="1"/>
    </row>
    <row r="4253" spans="4:13" x14ac:dyDescent="0.2">
      <c r="D4253" s="1"/>
      <c r="E4253" s="1"/>
      <c r="H4253" s="1"/>
      <c r="I4253" s="1"/>
      <c r="M4253" s="1"/>
    </row>
    <row r="4254" spans="4:13" x14ac:dyDescent="0.2">
      <c r="D4254" s="1"/>
      <c r="E4254" s="1"/>
      <c r="H4254" s="1"/>
      <c r="I4254" s="1"/>
      <c r="M4254" s="1"/>
    </row>
    <row r="4255" spans="4:13" x14ac:dyDescent="0.2">
      <c r="D4255" s="1"/>
      <c r="E4255" s="1"/>
      <c r="H4255" s="1"/>
      <c r="I4255" s="1"/>
      <c r="M4255" s="1"/>
    </row>
    <row r="4256" spans="4:13" x14ac:dyDescent="0.2">
      <c r="D4256" s="1"/>
      <c r="E4256" s="1"/>
      <c r="H4256" s="1"/>
      <c r="I4256" s="1"/>
      <c r="M4256" s="1"/>
    </row>
    <row r="4257" spans="4:13" x14ac:dyDescent="0.2">
      <c r="D4257" s="1"/>
      <c r="E4257" s="1"/>
      <c r="H4257" s="1"/>
      <c r="I4257" s="1"/>
      <c r="M4257" s="1"/>
    </row>
    <row r="4258" spans="4:13" x14ac:dyDescent="0.2">
      <c r="D4258" s="1"/>
      <c r="E4258" s="1"/>
      <c r="H4258" s="1"/>
      <c r="I4258" s="1"/>
      <c r="M4258" s="1"/>
    </row>
    <row r="4259" spans="4:13" x14ac:dyDescent="0.2">
      <c r="D4259" s="1"/>
      <c r="E4259" s="1"/>
      <c r="H4259" s="1"/>
      <c r="I4259" s="1"/>
      <c r="M4259" s="1"/>
    </row>
    <row r="4260" spans="4:13" x14ac:dyDescent="0.2">
      <c r="D4260" s="1"/>
      <c r="E4260" s="1"/>
      <c r="H4260" s="1"/>
      <c r="I4260" s="1"/>
      <c r="M4260" s="1"/>
    </row>
    <row r="4261" spans="4:13" x14ac:dyDescent="0.2">
      <c r="D4261" s="1"/>
      <c r="E4261" s="1"/>
      <c r="H4261" s="1"/>
      <c r="I4261" s="1"/>
      <c r="M4261" s="1"/>
    </row>
    <row r="4262" spans="4:13" x14ac:dyDescent="0.2">
      <c r="D4262" s="1"/>
      <c r="E4262" s="1"/>
      <c r="H4262" s="1"/>
      <c r="I4262" s="1"/>
      <c r="M4262" s="1"/>
    </row>
    <row r="4263" spans="4:13" x14ac:dyDescent="0.2">
      <c r="D4263" s="1"/>
      <c r="E4263" s="1"/>
      <c r="H4263" s="1"/>
      <c r="I4263" s="1"/>
      <c r="M4263" s="1"/>
    </row>
    <row r="4264" spans="4:13" x14ac:dyDescent="0.2">
      <c r="D4264" s="1"/>
      <c r="E4264" s="1"/>
      <c r="H4264" s="1"/>
      <c r="I4264" s="1"/>
      <c r="M4264" s="1"/>
    </row>
    <row r="4265" spans="4:13" x14ac:dyDescent="0.2">
      <c r="D4265" s="1"/>
      <c r="E4265" s="1"/>
      <c r="H4265" s="1"/>
      <c r="I4265" s="1"/>
      <c r="M4265" s="1"/>
    </row>
    <row r="4266" spans="4:13" x14ac:dyDescent="0.2">
      <c r="D4266" s="1"/>
      <c r="E4266" s="1"/>
      <c r="H4266" s="1"/>
      <c r="I4266" s="1"/>
      <c r="M4266" s="1"/>
    </row>
    <row r="4267" spans="4:13" x14ac:dyDescent="0.2">
      <c r="D4267" s="1"/>
      <c r="E4267" s="1"/>
      <c r="H4267" s="1"/>
      <c r="I4267" s="1"/>
      <c r="M4267" s="1"/>
    </row>
    <row r="4268" spans="4:13" x14ac:dyDescent="0.2">
      <c r="D4268" s="1"/>
      <c r="E4268" s="1"/>
      <c r="H4268" s="1"/>
      <c r="I4268" s="1"/>
      <c r="M4268" s="1"/>
    </row>
    <row r="4269" spans="4:13" x14ac:dyDescent="0.2">
      <c r="D4269" s="1"/>
      <c r="E4269" s="1"/>
      <c r="H4269" s="1"/>
      <c r="I4269" s="1"/>
      <c r="M4269" s="1"/>
    </row>
    <row r="4270" spans="4:13" x14ac:dyDescent="0.2">
      <c r="D4270" s="1"/>
      <c r="E4270" s="1"/>
      <c r="H4270" s="1"/>
      <c r="I4270" s="1"/>
      <c r="M4270" s="1"/>
    </row>
    <row r="4271" spans="4:13" x14ac:dyDescent="0.2">
      <c r="D4271" s="1"/>
      <c r="E4271" s="1"/>
      <c r="H4271" s="1"/>
      <c r="I4271" s="1"/>
      <c r="M4271" s="1"/>
    </row>
    <row r="4272" spans="4:13" x14ac:dyDescent="0.2">
      <c r="D4272" s="1"/>
      <c r="E4272" s="1"/>
      <c r="H4272" s="1"/>
      <c r="I4272" s="1"/>
      <c r="M4272" s="1"/>
    </row>
    <row r="4273" spans="4:13" x14ac:dyDescent="0.2">
      <c r="D4273" s="1"/>
      <c r="E4273" s="1"/>
      <c r="H4273" s="1"/>
      <c r="I4273" s="1"/>
      <c r="M4273" s="1"/>
    </row>
    <row r="4274" spans="4:13" x14ac:dyDescent="0.2">
      <c r="H4274" s="1"/>
      <c r="I4274" s="1"/>
      <c r="M4274" s="1"/>
    </row>
    <row r="4275" spans="4:13" x14ac:dyDescent="0.2">
      <c r="H4275" s="1"/>
      <c r="I4275" s="1"/>
      <c r="M4275" s="1"/>
    </row>
    <row r="4276" spans="4:13" x14ac:dyDescent="0.2">
      <c r="H4276" s="1"/>
      <c r="I4276" s="1"/>
      <c r="M4276" s="1"/>
    </row>
    <row r="4277" spans="4:13" x14ac:dyDescent="0.2">
      <c r="H4277" s="1"/>
      <c r="I4277" s="1"/>
      <c r="M4277" s="1"/>
    </row>
    <row r="4278" spans="4:13" x14ac:dyDescent="0.2">
      <c r="H4278" s="1"/>
      <c r="I4278" s="1"/>
      <c r="M4278" s="1"/>
    </row>
    <row r="4279" spans="4:13" x14ac:dyDescent="0.2">
      <c r="H4279" s="1"/>
      <c r="I4279" s="1"/>
      <c r="M4279" s="1"/>
    </row>
    <row r="4280" spans="4:13" x14ac:dyDescent="0.2">
      <c r="H4280" s="1"/>
      <c r="I4280" s="1"/>
      <c r="M4280" s="1"/>
    </row>
    <row r="4281" spans="4:13" x14ac:dyDescent="0.2">
      <c r="H4281" s="1"/>
      <c r="I4281" s="1"/>
      <c r="M4281" s="1"/>
    </row>
    <row r="4282" spans="4:13" x14ac:dyDescent="0.2">
      <c r="H4282" s="1"/>
      <c r="I4282" s="1"/>
      <c r="M4282" s="1"/>
    </row>
    <row r="4283" spans="4:13" x14ac:dyDescent="0.2">
      <c r="H4283" s="1"/>
      <c r="I4283" s="1"/>
      <c r="M4283" s="1"/>
    </row>
    <row r="4284" spans="4:13" x14ac:dyDescent="0.2">
      <c r="H4284" s="1"/>
      <c r="I4284" s="1"/>
      <c r="M4284" s="1"/>
    </row>
    <row r="4285" spans="4:13" x14ac:dyDescent="0.2">
      <c r="H4285" s="1"/>
      <c r="I4285" s="1"/>
      <c r="M4285" s="1"/>
    </row>
    <row r="4286" spans="4:13" x14ac:dyDescent="0.2">
      <c r="H4286" s="1"/>
      <c r="I4286" s="1"/>
      <c r="M4286" s="1"/>
    </row>
    <row r="4287" spans="4:13" x14ac:dyDescent="0.2">
      <c r="H4287" s="1"/>
      <c r="I4287" s="1"/>
      <c r="M4287" s="1"/>
    </row>
    <row r="4288" spans="4:13" x14ac:dyDescent="0.2">
      <c r="H4288" s="1"/>
      <c r="I4288" s="1"/>
      <c r="M4288" s="1"/>
    </row>
    <row r="4289" spans="8:13" x14ac:dyDescent="0.2">
      <c r="H4289" s="1"/>
      <c r="I4289" s="1"/>
      <c r="M4289" s="1"/>
    </row>
    <row r="4290" spans="8:13" x14ac:dyDescent="0.2">
      <c r="H4290" s="1"/>
      <c r="I4290" s="1"/>
      <c r="M4290" s="1"/>
    </row>
    <row r="4291" spans="8:13" x14ac:dyDescent="0.2">
      <c r="H4291" s="1"/>
      <c r="I4291" s="1"/>
      <c r="M4291" s="1"/>
    </row>
    <row r="4292" spans="8:13" x14ac:dyDescent="0.2">
      <c r="H4292" s="1"/>
      <c r="I4292" s="1"/>
      <c r="M4292" s="1"/>
    </row>
    <row r="4293" spans="8:13" x14ac:dyDescent="0.2">
      <c r="H4293" s="1"/>
      <c r="I4293" s="1"/>
      <c r="M4293" s="1"/>
    </row>
    <row r="4294" spans="8:13" x14ac:dyDescent="0.2">
      <c r="H4294" s="1"/>
      <c r="I4294" s="1"/>
      <c r="M4294" s="1"/>
    </row>
    <row r="4295" spans="8:13" x14ac:dyDescent="0.2">
      <c r="H4295" s="1"/>
      <c r="I4295" s="1"/>
      <c r="M4295" s="1"/>
    </row>
    <row r="4296" spans="8:13" x14ac:dyDescent="0.2">
      <c r="H4296" s="1"/>
      <c r="I4296" s="1"/>
      <c r="M4296" s="1"/>
    </row>
    <row r="4297" spans="8:13" x14ac:dyDescent="0.2">
      <c r="H4297" s="1"/>
      <c r="I4297" s="1"/>
      <c r="M4297" s="1"/>
    </row>
    <row r="4298" spans="8:13" x14ac:dyDescent="0.2">
      <c r="H4298" s="1"/>
      <c r="I4298" s="1"/>
      <c r="M4298" s="1"/>
    </row>
    <row r="4299" spans="8:13" x14ac:dyDescent="0.2">
      <c r="H4299" s="1"/>
      <c r="I4299" s="1"/>
      <c r="M4299" s="1"/>
    </row>
    <row r="4300" spans="8:13" x14ac:dyDescent="0.2">
      <c r="H4300" s="1"/>
      <c r="I4300" s="1"/>
      <c r="M4300" s="1"/>
    </row>
    <row r="4301" spans="8:13" x14ac:dyDescent="0.2">
      <c r="H4301" s="1"/>
      <c r="I4301" s="1"/>
      <c r="M4301" s="1"/>
    </row>
    <row r="4302" spans="8:13" x14ac:dyDescent="0.2">
      <c r="H4302" s="1"/>
      <c r="I4302" s="1"/>
      <c r="M4302" s="1"/>
    </row>
    <row r="4303" spans="8:13" x14ac:dyDescent="0.2">
      <c r="H4303" s="1"/>
      <c r="I4303" s="1"/>
      <c r="M4303" s="1"/>
    </row>
    <row r="4304" spans="8:13" x14ac:dyDescent="0.2">
      <c r="H4304" s="1"/>
      <c r="I4304" s="1"/>
      <c r="M4304" s="1"/>
    </row>
    <row r="4305" spans="8:13" x14ac:dyDescent="0.2">
      <c r="H4305" s="1"/>
      <c r="I4305" s="1"/>
      <c r="M4305" s="1"/>
    </row>
    <row r="4306" spans="8:13" x14ac:dyDescent="0.2">
      <c r="H4306" s="1"/>
      <c r="I4306" s="1"/>
      <c r="M4306" s="1"/>
    </row>
    <row r="4307" spans="8:13" x14ac:dyDescent="0.2">
      <c r="H4307" s="1"/>
      <c r="I4307" s="1"/>
      <c r="M4307" s="1"/>
    </row>
    <row r="4308" spans="8:13" x14ac:dyDescent="0.2">
      <c r="H4308" s="1"/>
      <c r="I4308" s="1"/>
      <c r="M4308" s="1"/>
    </row>
    <row r="4309" spans="8:13" x14ac:dyDescent="0.2">
      <c r="H4309" s="1"/>
      <c r="I4309" s="1"/>
      <c r="M4309" s="1"/>
    </row>
    <row r="4310" spans="8:13" x14ac:dyDescent="0.2">
      <c r="H4310" s="1"/>
      <c r="I4310" s="1"/>
      <c r="M4310" s="1"/>
    </row>
    <row r="4311" spans="8:13" x14ac:dyDescent="0.2">
      <c r="H4311" s="1"/>
      <c r="I4311" s="1"/>
      <c r="M4311" s="1"/>
    </row>
    <row r="4312" spans="8:13" x14ac:dyDescent="0.2">
      <c r="H4312" s="1"/>
      <c r="I4312" s="1"/>
      <c r="M4312" s="1"/>
    </row>
    <row r="4313" spans="8:13" x14ac:dyDescent="0.2">
      <c r="H4313" s="1"/>
      <c r="I4313" s="1"/>
      <c r="M4313" s="1"/>
    </row>
    <row r="4314" spans="8:13" x14ac:dyDescent="0.2">
      <c r="H4314" s="1"/>
      <c r="I4314" s="1"/>
      <c r="M4314" s="1"/>
    </row>
    <row r="4315" spans="8:13" x14ac:dyDescent="0.2">
      <c r="H4315" s="1"/>
      <c r="I4315" s="1"/>
      <c r="M4315" s="1"/>
    </row>
    <row r="4316" spans="8:13" x14ac:dyDescent="0.2">
      <c r="H4316" s="1"/>
      <c r="I4316" s="1"/>
      <c r="M4316" s="1"/>
    </row>
    <row r="4317" spans="8:13" x14ac:dyDescent="0.2">
      <c r="H4317" s="1"/>
      <c r="I4317" s="1"/>
      <c r="M4317" s="1"/>
    </row>
    <row r="4318" spans="8:13" x14ac:dyDescent="0.2">
      <c r="H4318" s="1"/>
      <c r="I4318" s="1"/>
      <c r="M4318" s="1"/>
    </row>
    <row r="4319" spans="8:13" x14ac:dyDescent="0.2">
      <c r="H4319" s="1"/>
      <c r="I4319" s="1"/>
      <c r="M4319" s="1"/>
    </row>
    <row r="4320" spans="8:13" x14ac:dyDescent="0.2">
      <c r="H4320" s="1"/>
      <c r="I4320" s="1"/>
      <c r="M4320" s="1"/>
    </row>
    <row r="4321" spans="8:13" x14ac:dyDescent="0.2">
      <c r="H4321" s="1"/>
      <c r="I4321" s="1"/>
      <c r="M4321" s="1"/>
    </row>
    <row r="4322" spans="8:13" x14ac:dyDescent="0.2">
      <c r="H4322" s="1"/>
      <c r="I4322" s="1"/>
      <c r="M4322" s="1"/>
    </row>
    <row r="4323" spans="8:13" x14ac:dyDescent="0.2">
      <c r="H4323" s="1"/>
      <c r="I4323" s="1"/>
      <c r="M4323" s="1"/>
    </row>
    <row r="4324" spans="8:13" x14ac:dyDescent="0.2">
      <c r="H4324" s="1"/>
      <c r="I4324" s="1"/>
      <c r="M4324" s="1"/>
    </row>
    <row r="4325" spans="8:13" x14ac:dyDescent="0.2">
      <c r="H4325" s="1"/>
      <c r="I4325" s="1"/>
      <c r="M4325" s="1"/>
    </row>
    <row r="4326" spans="8:13" x14ac:dyDescent="0.2">
      <c r="H4326" s="1"/>
      <c r="I4326" s="1"/>
      <c r="M4326" s="1"/>
    </row>
    <row r="4327" spans="8:13" x14ac:dyDescent="0.2">
      <c r="H4327" s="1"/>
      <c r="I4327" s="1"/>
      <c r="M4327" s="1"/>
    </row>
    <row r="4328" spans="8:13" x14ac:dyDescent="0.2">
      <c r="H4328" s="1"/>
      <c r="I4328" s="1"/>
      <c r="M4328" s="1"/>
    </row>
    <row r="4329" spans="8:13" x14ac:dyDescent="0.2">
      <c r="H4329" s="1"/>
      <c r="I4329" s="1"/>
      <c r="M4329" s="1"/>
    </row>
    <row r="4330" spans="8:13" x14ac:dyDescent="0.2">
      <c r="H4330" s="1"/>
      <c r="I4330" s="1"/>
      <c r="M4330" s="1"/>
    </row>
    <row r="4331" spans="8:13" x14ac:dyDescent="0.2">
      <c r="H4331" s="1"/>
      <c r="I4331" s="1"/>
      <c r="M4331" s="1"/>
    </row>
    <row r="4332" spans="8:13" x14ac:dyDescent="0.2">
      <c r="H4332" s="1"/>
      <c r="I4332" s="1"/>
      <c r="M4332" s="1"/>
    </row>
    <row r="4333" spans="8:13" x14ac:dyDescent="0.2">
      <c r="H4333" s="1"/>
      <c r="I4333" s="1"/>
      <c r="M4333" s="1"/>
    </row>
    <row r="4334" spans="8:13" x14ac:dyDescent="0.2">
      <c r="H4334" s="1"/>
      <c r="I4334" s="1"/>
      <c r="M4334" s="1"/>
    </row>
    <row r="4335" spans="8:13" x14ac:dyDescent="0.2">
      <c r="H4335" s="1"/>
      <c r="I4335" s="1"/>
      <c r="M4335" s="1"/>
    </row>
    <row r="4336" spans="8:13" x14ac:dyDescent="0.2">
      <c r="H4336" s="1"/>
      <c r="I4336" s="1"/>
      <c r="M4336" s="1"/>
    </row>
    <row r="4337" spans="8:13" x14ac:dyDescent="0.2">
      <c r="H4337" s="1"/>
      <c r="I4337" s="1"/>
      <c r="M4337" s="1"/>
    </row>
    <row r="4338" spans="8:13" x14ac:dyDescent="0.2">
      <c r="H4338" s="1"/>
      <c r="I4338" s="1"/>
      <c r="M4338" s="1"/>
    </row>
    <row r="4339" spans="8:13" x14ac:dyDescent="0.2">
      <c r="H4339" s="1"/>
      <c r="I4339" s="1"/>
      <c r="M4339" s="1"/>
    </row>
    <row r="4340" spans="8:13" x14ac:dyDescent="0.2">
      <c r="H4340" s="1"/>
      <c r="I4340" s="1"/>
      <c r="M4340" s="1"/>
    </row>
    <row r="4341" spans="8:13" x14ac:dyDescent="0.2">
      <c r="H4341" s="1"/>
      <c r="I4341" s="1"/>
      <c r="M4341" s="1"/>
    </row>
    <row r="4342" spans="8:13" x14ac:dyDescent="0.2">
      <c r="H4342" s="1"/>
      <c r="I4342" s="1"/>
      <c r="M4342" s="1"/>
    </row>
    <row r="4343" spans="8:13" x14ac:dyDescent="0.2">
      <c r="H4343" s="1"/>
      <c r="I4343" s="1"/>
      <c r="M4343" s="1"/>
    </row>
    <row r="4344" spans="8:13" x14ac:dyDescent="0.2">
      <c r="H4344" s="1"/>
      <c r="I4344" s="1"/>
      <c r="M4344" s="1"/>
    </row>
    <row r="4345" spans="8:13" x14ac:dyDescent="0.2">
      <c r="H4345" s="1"/>
      <c r="I4345" s="1"/>
      <c r="M4345" s="1"/>
    </row>
    <row r="4346" spans="8:13" x14ac:dyDescent="0.2">
      <c r="H4346" s="1"/>
      <c r="I4346" s="1"/>
      <c r="M4346" s="1"/>
    </row>
    <row r="4347" spans="8:13" x14ac:dyDescent="0.2">
      <c r="H4347" s="1"/>
      <c r="I4347" s="1"/>
      <c r="M4347" s="1"/>
    </row>
    <row r="4348" spans="8:13" x14ac:dyDescent="0.2">
      <c r="H4348" s="1"/>
      <c r="I4348" s="1"/>
      <c r="M4348" s="1"/>
    </row>
    <row r="4349" spans="8:13" x14ac:dyDescent="0.2">
      <c r="H4349" s="1"/>
      <c r="I4349" s="1"/>
      <c r="M4349" s="1"/>
    </row>
    <row r="4350" spans="8:13" x14ac:dyDescent="0.2">
      <c r="H4350" s="1"/>
      <c r="I4350" s="1"/>
      <c r="M4350" s="1"/>
    </row>
    <row r="4351" spans="8:13" x14ac:dyDescent="0.2">
      <c r="H4351" s="1"/>
      <c r="I4351" s="1"/>
      <c r="M4351" s="1"/>
    </row>
    <row r="4352" spans="8:13" x14ac:dyDescent="0.2">
      <c r="H4352" s="1"/>
      <c r="I4352" s="1"/>
      <c r="M4352" s="1"/>
    </row>
    <row r="4353" spans="8:13" x14ac:dyDescent="0.2">
      <c r="H4353" s="1"/>
      <c r="I4353" s="1"/>
      <c r="M4353" s="1"/>
    </row>
    <row r="4354" spans="8:13" x14ac:dyDescent="0.2">
      <c r="H4354" s="1"/>
      <c r="I4354" s="1"/>
      <c r="M4354" s="1"/>
    </row>
    <row r="4355" spans="8:13" x14ac:dyDescent="0.2">
      <c r="H4355" s="1"/>
      <c r="I4355" s="1"/>
      <c r="M4355" s="1"/>
    </row>
    <row r="4356" spans="8:13" x14ac:dyDescent="0.2">
      <c r="H4356" s="1"/>
      <c r="I4356" s="1"/>
      <c r="M4356" s="1"/>
    </row>
    <row r="4357" spans="8:13" x14ac:dyDescent="0.2">
      <c r="H4357" s="1"/>
      <c r="I4357" s="1"/>
      <c r="M4357" s="1"/>
    </row>
    <row r="4358" spans="8:13" x14ac:dyDescent="0.2">
      <c r="H4358" s="1"/>
      <c r="I4358" s="1"/>
      <c r="M4358" s="1"/>
    </row>
    <row r="4359" spans="8:13" x14ac:dyDescent="0.2">
      <c r="H4359" s="1"/>
      <c r="I4359" s="1"/>
      <c r="M4359" s="1"/>
    </row>
    <row r="4360" spans="8:13" x14ac:dyDescent="0.2">
      <c r="H4360" s="1"/>
      <c r="I4360" s="1"/>
      <c r="M4360" s="1"/>
    </row>
    <row r="4361" spans="8:13" x14ac:dyDescent="0.2">
      <c r="H4361" s="1"/>
      <c r="I4361" s="1"/>
      <c r="M4361" s="1"/>
    </row>
    <row r="4362" spans="8:13" x14ac:dyDescent="0.2">
      <c r="H4362" s="1"/>
      <c r="I4362" s="1"/>
      <c r="M4362" s="1"/>
    </row>
    <row r="4363" spans="8:13" x14ac:dyDescent="0.2">
      <c r="H4363" s="1"/>
      <c r="I4363" s="1"/>
      <c r="M4363" s="1"/>
    </row>
    <row r="4364" spans="8:13" x14ac:dyDescent="0.2">
      <c r="H4364" s="1"/>
      <c r="I4364" s="1"/>
      <c r="M4364" s="1"/>
    </row>
    <row r="4365" spans="8:13" x14ac:dyDescent="0.2">
      <c r="H4365" s="1"/>
      <c r="I4365" s="1"/>
      <c r="M4365" s="1"/>
    </row>
    <row r="4366" spans="8:13" x14ac:dyDescent="0.2">
      <c r="H4366" s="1"/>
      <c r="I4366" s="1"/>
      <c r="M4366" s="1"/>
    </row>
    <row r="4367" spans="8:13" x14ac:dyDescent="0.2">
      <c r="H4367" s="1"/>
      <c r="I4367" s="1"/>
      <c r="M4367" s="1"/>
    </row>
    <row r="4368" spans="8:13" x14ac:dyDescent="0.2">
      <c r="H4368" s="1"/>
      <c r="I4368" s="1"/>
      <c r="M4368" s="1"/>
    </row>
    <row r="4369" spans="4:13" x14ac:dyDescent="0.2">
      <c r="H4369" s="1"/>
      <c r="I4369" s="1"/>
      <c r="M4369" s="1"/>
    </row>
    <row r="4370" spans="4:13" x14ac:dyDescent="0.2">
      <c r="D4370" s="1"/>
      <c r="E4370" s="1"/>
      <c r="H4370" s="1"/>
      <c r="I4370" s="1"/>
      <c r="M4370" s="1"/>
    </row>
    <row r="4371" spans="4:13" x14ac:dyDescent="0.2">
      <c r="D4371" s="1"/>
      <c r="E4371" s="1"/>
      <c r="H4371" s="1"/>
      <c r="I4371" s="1"/>
      <c r="M4371" s="1"/>
    </row>
    <row r="4372" spans="4:13" x14ac:dyDescent="0.2">
      <c r="D4372" s="1"/>
      <c r="E4372" s="1"/>
      <c r="H4372" s="1"/>
      <c r="I4372" s="1"/>
      <c r="M4372" s="1"/>
    </row>
    <row r="4373" spans="4:13" x14ac:dyDescent="0.2">
      <c r="D4373" s="1"/>
      <c r="E4373" s="1"/>
      <c r="H4373" s="1"/>
      <c r="I4373" s="1"/>
      <c r="M4373" s="1"/>
    </row>
    <row r="4374" spans="4:13" x14ac:dyDescent="0.2">
      <c r="D4374" s="1"/>
      <c r="E4374" s="1"/>
      <c r="H4374" s="1"/>
      <c r="I4374" s="1"/>
      <c r="M4374" s="1"/>
    </row>
    <row r="4375" spans="4:13" x14ac:dyDescent="0.2">
      <c r="D4375" s="1"/>
      <c r="E4375" s="1"/>
      <c r="H4375" s="1"/>
      <c r="I4375" s="1"/>
      <c r="M4375" s="1"/>
    </row>
    <row r="4376" spans="4:13" x14ac:dyDescent="0.2">
      <c r="D4376" s="1"/>
      <c r="E4376" s="1"/>
      <c r="H4376" s="1"/>
      <c r="I4376" s="1"/>
      <c r="M4376" s="1"/>
    </row>
    <row r="4377" spans="4:13" x14ac:dyDescent="0.2">
      <c r="D4377" s="1"/>
      <c r="E4377" s="1"/>
      <c r="H4377" s="1"/>
      <c r="I4377" s="1"/>
      <c r="M4377" s="1"/>
    </row>
    <row r="4378" spans="4:13" x14ac:dyDescent="0.2">
      <c r="D4378" s="1"/>
      <c r="E4378" s="1"/>
      <c r="H4378" s="1"/>
      <c r="I4378" s="1"/>
      <c r="M4378" s="1"/>
    </row>
    <row r="4379" spans="4:13" x14ac:dyDescent="0.2">
      <c r="D4379" s="1"/>
      <c r="E4379" s="1"/>
      <c r="H4379" s="1"/>
      <c r="I4379" s="1"/>
      <c r="M4379" s="1"/>
    </row>
    <row r="4380" spans="4:13" x14ac:dyDescent="0.2">
      <c r="D4380" s="1"/>
      <c r="E4380" s="1"/>
      <c r="H4380" s="1"/>
      <c r="I4380" s="1"/>
      <c r="M4380" s="1"/>
    </row>
    <row r="4381" spans="4:13" x14ac:dyDescent="0.2">
      <c r="D4381" s="1"/>
      <c r="E4381" s="1"/>
      <c r="H4381" s="1"/>
      <c r="I4381" s="1"/>
      <c r="M4381" s="1"/>
    </row>
    <row r="4382" spans="4:13" x14ac:dyDescent="0.2">
      <c r="D4382" s="1"/>
      <c r="E4382" s="1"/>
      <c r="H4382" s="1"/>
      <c r="I4382" s="1"/>
      <c r="M4382" s="1"/>
    </row>
    <row r="4383" spans="4:13" x14ac:dyDescent="0.2">
      <c r="D4383" s="1"/>
      <c r="E4383" s="1"/>
      <c r="H4383" s="1"/>
      <c r="I4383" s="1"/>
      <c r="M4383" s="1"/>
    </row>
    <row r="4384" spans="4:13" x14ac:dyDescent="0.2">
      <c r="D4384" s="1"/>
      <c r="E4384" s="1"/>
      <c r="H4384" s="1"/>
      <c r="I4384" s="1"/>
      <c r="M4384" s="1"/>
    </row>
    <row r="4385" spans="4:13" x14ac:dyDescent="0.2">
      <c r="D4385" s="1"/>
      <c r="E4385" s="1"/>
      <c r="H4385" s="1"/>
      <c r="I4385" s="1"/>
      <c r="M4385" s="1"/>
    </row>
    <row r="4386" spans="4:13" x14ac:dyDescent="0.2">
      <c r="D4386" s="1"/>
      <c r="E4386" s="1"/>
      <c r="H4386" s="1"/>
      <c r="I4386" s="1"/>
      <c r="M4386" s="1"/>
    </row>
    <row r="4387" spans="4:13" x14ac:dyDescent="0.2">
      <c r="D4387" s="1"/>
      <c r="E4387" s="1"/>
      <c r="H4387" s="1"/>
      <c r="I4387" s="1"/>
      <c r="M4387" s="1"/>
    </row>
    <row r="4388" spans="4:13" x14ac:dyDescent="0.2">
      <c r="D4388" s="1"/>
      <c r="E4388" s="1"/>
      <c r="H4388" s="1"/>
      <c r="I4388" s="1"/>
      <c r="M4388" s="1"/>
    </row>
    <row r="4389" spans="4:13" x14ac:dyDescent="0.2">
      <c r="D4389" s="1"/>
      <c r="E4389" s="1"/>
      <c r="H4389" s="1"/>
      <c r="I4389" s="1"/>
      <c r="M4389" s="1"/>
    </row>
    <row r="4390" spans="4:13" x14ac:dyDescent="0.2">
      <c r="D4390" s="1"/>
      <c r="E4390" s="1"/>
      <c r="H4390" s="1"/>
      <c r="I4390" s="1"/>
      <c r="M4390" s="1"/>
    </row>
    <row r="4391" spans="4:13" x14ac:dyDescent="0.2">
      <c r="D4391" s="1"/>
      <c r="E4391" s="1"/>
      <c r="H4391" s="1"/>
      <c r="I4391" s="1"/>
      <c r="M4391" s="1"/>
    </row>
    <row r="4392" spans="4:13" x14ac:dyDescent="0.2">
      <c r="D4392" s="1"/>
      <c r="E4392" s="1"/>
      <c r="H4392" s="1"/>
      <c r="I4392" s="1"/>
      <c r="M4392" s="1"/>
    </row>
    <row r="4393" spans="4:13" x14ac:dyDescent="0.2">
      <c r="D4393" s="1"/>
      <c r="E4393" s="1"/>
      <c r="H4393" s="1"/>
      <c r="I4393" s="1"/>
      <c r="M4393" s="1"/>
    </row>
    <row r="4394" spans="4:13" x14ac:dyDescent="0.2">
      <c r="D4394" s="1"/>
      <c r="E4394" s="1"/>
      <c r="H4394" s="1"/>
      <c r="I4394" s="1"/>
      <c r="M4394" s="1"/>
    </row>
    <row r="4395" spans="4:13" x14ac:dyDescent="0.2">
      <c r="D4395" s="1"/>
      <c r="E4395" s="1"/>
      <c r="H4395" s="1"/>
      <c r="I4395" s="1"/>
      <c r="M4395" s="1"/>
    </row>
    <row r="4396" spans="4:13" x14ac:dyDescent="0.2">
      <c r="D4396" s="1"/>
      <c r="E4396" s="1"/>
      <c r="H4396" s="1"/>
      <c r="I4396" s="1"/>
      <c r="M4396" s="1"/>
    </row>
    <row r="4397" spans="4:13" x14ac:dyDescent="0.2">
      <c r="D4397" s="1"/>
      <c r="E4397" s="1"/>
      <c r="H4397" s="1"/>
      <c r="I4397" s="1"/>
      <c r="M4397" s="1"/>
    </row>
    <row r="4398" spans="4:13" x14ac:dyDescent="0.2">
      <c r="D4398" s="1"/>
      <c r="E4398" s="1"/>
      <c r="H4398" s="1"/>
      <c r="I4398" s="1"/>
      <c r="M4398" s="1"/>
    </row>
    <row r="4399" spans="4:13" x14ac:dyDescent="0.2">
      <c r="D4399" s="1"/>
      <c r="E4399" s="1"/>
      <c r="H4399" s="1"/>
      <c r="I4399" s="1"/>
      <c r="M4399" s="1"/>
    </row>
    <row r="4400" spans="4:13" x14ac:dyDescent="0.2">
      <c r="D4400" s="1"/>
      <c r="E4400" s="1"/>
      <c r="H4400" s="1"/>
      <c r="I4400" s="1"/>
      <c r="M4400" s="1"/>
    </row>
    <row r="4401" spans="4:13" x14ac:dyDescent="0.2">
      <c r="D4401" s="1"/>
      <c r="E4401" s="1"/>
      <c r="H4401" s="1"/>
      <c r="I4401" s="1"/>
      <c r="M4401" s="1"/>
    </row>
    <row r="4402" spans="4:13" x14ac:dyDescent="0.2">
      <c r="D4402" s="1"/>
      <c r="E4402" s="1"/>
      <c r="H4402" s="1"/>
      <c r="I4402" s="1"/>
      <c r="M4402" s="1"/>
    </row>
    <row r="4403" spans="4:13" x14ac:dyDescent="0.2">
      <c r="D4403" s="1"/>
      <c r="E4403" s="1"/>
      <c r="H4403" s="1"/>
      <c r="I4403" s="1"/>
      <c r="M4403" s="1"/>
    </row>
    <row r="4404" spans="4:13" x14ac:dyDescent="0.2">
      <c r="D4404" s="1"/>
      <c r="E4404" s="1"/>
      <c r="H4404" s="1"/>
      <c r="I4404" s="1"/>
      <c r="M4404" s="1"/>
    </row>
    <row r="4405" spans="4:13" x14ac:dyDescent="0.2">
      <c r="D4405" s="1"/>
      <c r="E4405" s="1"/>
      <c r="H4405" s="1"/>
      <c r="I4405" s="1"/>
      <c r="M4405" s="1"/>
    </row>
    <row r="4406" spans="4:13" x14ac:dyDescent="0.2">
      <c r="D4406" s="1"/>
      <c r="E4406" s="1"/>
      <c r="H4406" s="1"/>
      <c r="I4406" s="1"/>
      <c r="M4406" s="1"/>
    </row>
    <row r="4407" spans="4:13" x14ac:dyDescent="0.2">
      <c r="D4407" s="1"/>
      <c r="E4407" s="1"/>
      <c r="H4407" s="1"/>
      <c r="I4407" s="1"/>
      <c r="M4407" s="1"/>
    </row>
    <row r="4408" spans="4:13" x14ac:dyDescent="0.2">
      <c r="D4408" s="1"/>
      <c r="E4408" s="1"/>
      <c r="H4408" s="1"/>
      <c r="I4408" s="1"/>
      <c r="M4408" s="1"/>
    </row>
    <row r="4409" spans="4:13" x14ac:dyDescent="0.2">
      <c r="D4409" s="1"/>
      <c r="E4409" s="1"/>
      <c r="H4409" s="1"/>
      <c r="I4409" s="1"/>
      <c r="M4409" s="1"/>
    </row>
    <row r="4410" spans="4:13" x14ac:dyDescent="0.2">
      <c r="D4410" s="1"/>
      <c r="E4410" s="1"/>
      <c r="H4410" s="1"/>
      <c r="I4410" s="1"/>
      <c r="M4410" s="1"/>
    </row>
    <row r="4411" spans="4:13" x14ac:dyDescent="0.2">
      <c r="D4411" s="1"/>
      <c r="E4411" s="1"/>
      <c r="H4411" s="1"/>
      <c r="I4411" s="1"/>
      <c r="M4411" s="1"/>
    </row>
    <row r="4412" spans="4:13" x14ac:dyDescent="0.2">
      <c r="D4412" s="1"/>
      <c r="E4412" s="1"/>
      <c r="H4412" s="1"/>
      <c r="I4412" s="1"/>
      <c r="M4412" s="1"/>
    </row>
    <row r="4413" spans="4:13" x14ac:dyDescent="0.2">
      <c r="D4413" s="1"/>
      <c r="E4413" s="1"/>
      <c r="H4413" s="1"/>
      <c r="I4413" s="1"/>
      <c r="M4413" s="1"/>
    </row>
    <row r="4414" spans="4:13" x14ac:dyDescent="0.2">
      <c r="D4414" s="1"/>
      <c r="E4414" s="1"/>
      <c r="H4414" s="1"/>
      <c r="I4414" s="1"/>
      <c r="M4414" s="1"/>
    </row>
    <row r="4415" spans="4:13" x14ac:dyDescent="0.2">
      <c r="D4415" s="1"/>
      <c r="E4415" s="1"/>
      <c r="H4415" s="1"/>
      <c r="I4415" s="1"/>
      <c r="M4415" s="1"/>
    </row>
    <row r="4416" spans="4:13" x14ac:dyDescent="0.2">
      <c r="D4416" s="1"/>
      <c r="E4416" s="1"/>
      <c r="H4416" s="1"/>
      <c r="I4416" s="1"/>
      <c r="M4416" s="1"/>
    </row>
    <row r="4417" spans="4:13" x14ac:dyDescent="0.2">
      <c r="D4417" s="1"/>
      <c r="E4417" s="1"/>
      <c r="H4417" s="1"/>
      <c r="I4417" s="1"/>
      <c r="M4417" s="1"/>
    </row>
    <row r="4418" spans="4:13" x14ac:dyDescent="0.2">
      <c r="H4418" s="1"/>
      <c r="I4418" s="1"/>
      <c r="M4418" s="1"/>
    </row>
    <row r="4419" spans="4:13" x14ac:dyDescent="0.2">
      <c r="H4419" s="1"/>
      <c r="I4419" s="1"/>
      <c r="M4419" s="1"/>
    </row>
    <row r="4420" spans="4:13" x14ac:dyDescent="0.2">
      <c r="H4420" s="1"/>
      <c r="I4420" s="1"/>
      <c r="M4420" s="1"/>
    </row>
    <row r="4421" spans="4:13" x14ac:dyDescent="0.2">
      <c r="H4421" s="1"/>
      <c r="I4421" s="1"/>
      <c r="M4421" s="1"/>
    </row>
    <row r="4422" spans="4:13" x14ac:dyDescent="0.2">
      <c r="H4422" s="1"/>
      <c r="I4422" s="1"/>
      <c r="M4422" s="1"/>
    </row>
    <row r="4423" spans="4:13" x14ac:dyDescent="0.2">
      <c r="H4423" s="1"/>
      <c r="I4423" s="1"/>
      <c r="M4423" s="1"/>
    </row>
    <row r="4424" spans="4:13" x14ac:dyDescent="0.2">
      <c r="H4424" s="1"/>
      <c r="I4424" s="1"/>
      <c r="M4424" s="1"/>
    </row>
    <row r="4425" spans="4:13" x14ac:dyDescent="0.2">
      <c r="H4425" s="1"/>
      <c r="I4425" s="1"/>
      <c r="M4425" s="1"/>
    </row>
    <row r="4426" spans="4:13" x14ac:dyDescent="0.2">
      <c r="H4426" s="1"/>
      <c r="I4426" s="1"/>
      <c r="M4426" s="1"/>
    </row>
    <row r="4427" spans="4:13" x14ac:dyDescent="0.2">
      <c r="H4427" s="1"/>
      <c r="I4427" s="1"/>
      <c r="M4427" s="1"/>
    </row>
    <row r="4428" spans="4:13" x14ac:dyDescent="0.2">
      <c r="H4428" s="1"/>
      <c r="I4428" s="1"/>
      <c r="M4428" s="1"/>
    </row>
    <row r="4429" spans="4:13" x14ac:dyDescent="0.2">
      <c r="H4429" s="1"/>
      <c r="I4429" s="1"/>
      <c r="M4429" s="1"/>
    </row>
    <row r="4430" spans="4:13" x14ac:dyDescent="0.2">
      <c r="H4430" s="1"/>
      <c r="I4430" s="1"/>
      <c r="M4430" s="1"/>
    </row>
    <row r="4431" spans="4:13" x14ac:dyDescent="0.2">
      <c r="H4431" s="1"/>
      <c r="I4431" s="1"/>
      <c r="M4431" s="1"/>
    </row>
    <row r="4432" spans="4:13" x14ac:dyDescent="0.2">
      <c r="H4432" s="1"/>
      <c r="I4432" s="1"/>
      <c r="M4432" s="1"/>
    </row>
    <row r="4433" spans="4:13" x14ac:dyDescent="0.2">
      <c r="H4433" s="1"/>
      <c r="I4433" s="1"/>
      <c r="M4433" s="1"/>
    </row>
    <row r="4434" spans="4:13" x14ac:dyDescent="0.2">
      <c r="H4434" s="1"/>
      <c r="I4434" s="1"/>
      <c r="M4434" s="1"/>
    </row>
    <row r="4435" spans="4:13" x14ac:dyDescent="0.2">
      <c r="H4435" s="1"/>
      <c r="I4435" s="1"/>
      <c r="M4435" s="1"/>
    </row>
    <row r="4436" spans="4:13" x14ac:dyDescent="0.2">
      <c r="H4436" s="1"/>
      <c r="I4436" s="1"/>
      <c r="M4436" s="1"/>
    </row>
    <row r="4437" spans="4:13" x14ac:dyDescent="0.2">
      <c r="H4437" s="1"/>
      <c r="I4437" s="1"/>
      <c r="M4437" s="1"/>
    </row>
    <row r="4438" spans="4:13" x14ac:dyDescent="0.2">
      <c r="H4438" s="1"/>
      <c r="I4438" s="1"/>
      <c r="M4438" s="1"/>
    </row>
    <row r="4439" spans="4:13" x14ac:dyDescent="0.2">
      <c r="H4439" s="1"/>
      <c r="I4439" s="1"/>
      <c r="M4439" s="1"/>
    </row>
    <row r="4440" spans="4:13" x14ac:dyDescent="0.2">
      <c r="H4440" s="1"/>
      <c r="I4440" s="1"/>
      <c r="M4440" s="1"/>
    </row>
    <row r="4441" spans="4:13" x14ac:dyDescent="0.2">
      <c r="H4441" s="1"/>
      <c r="I4441" s="1"/>
      <c r="M4441" s="1"/>
    </row>
    <row r="4442" spans="4:13" x14ac:dyDescent="0.2">
      <c r="D4442" s="1"/>
      <c r="E4442" s="1"/>
      <c r="H4442" s="1"/>
      <c r="I4442" s="1"/>
      <c r="M4442" s="1"/>
    </row>
    <row r="4443" spans="4:13" x14ac:dyDescent="0.2">
      <c r="D4443" s="1"/>
      <c r="E4443" s="1"/>
      <c r="H4443" s="1"/>
      <c r="I4443" s="1"/>
      <c r="M4443" s="1"/>
    </row>
    <row r="4444" spans="4:13" x14ac:dyDescent="0.2">
      <c r="D4444" s="1"/>
      <c r="E4444" s="1"/>
      <c r="H4444" s="1"/>
      <c r="I4444" s="1"/>
      <c r="M4444" s="1"/>
    </row>
    <row r="4445" spans="4:13" x14ac:dyDescent="0.2">
      <c r="D4445" s="1"/>
      <c r="E4445" s="1"/>
      <c r="H4445" s="1"/>
      <c r="I4445" s="1"/>
      <c r="M4445" s="1"/>
    </row>
    <row r="4446" spans="4:13" x14ac:dyDescent="0.2">
      <c r="D4446" s="1"/>
      <c r="E4446" s="1"/>
      <c r="H4446" s="1"/>
      <c r="I4446" s="1"/>
      <c r="M4446" s="1"/>
    </row>
    <row r="4447" spans="4:13" x14ac:dyDescent="0.2">
      <c r="D4447" s="1"/>
      <c r="E4447" s="1"/>
      <c r="H4447" s="1"/>
      <c r="I4447" s="1"/>
      <c r="M4447" s="1"/>
    </row>
    <row r="4448" spans="4:13" x14ac:dyDescent="0.2">
      <c r="D4448" s="1"/>
      <c r="E4448" s="1"/>
      <c r="H4448" s="1"/>
      <c r="I4448" s="1"/>
      <c r="M4448" s="1"/>
    </row>
    <row r="4449" spans="4:13" x14ac:dyDescent="0.2">
      <c r="D4449" s="1"/>
      <c r="E4449" s="1"/>
      <c r="H4449" s="1"/>
      <c r="I4449" s="1"/>
      <c r="M4449" s="1"/>
    </row>
    <row r="4450" spans="4:13" x14ac:dyDescent="0.2">
      <c r="D4450" s="1"/>
      <c r="E4450" s="1"/>
      <c r="H4450" s="1"/>
      <c r="I4450" s="1"/>
      <c r="M4450" s="1"/>
    </row>
    <row r="4451" spans="4:13" x14ac:dyDescent="0.2">
      <c r="D4451" s="1"/>
      <c r="E4451" s="1"/>
      <c r="H4451" s="1"/>
      <c r="I4451" s="1"/>
      <c r="M4451" s="1"/>
    </row>
    <row r="4452" spans="4:13" x14ac:dyDescent="0.2">
      <c r="D4452" s="1"/>
      <c r="E4452" s="1"/>
      <c r="H4452" s="1"/>
      <c r="I4452" s="1"/>
      <c r="M4452" s="1"/>
    </row>
    <row r="4453" spans="4:13" x14ac:dyDescent="0.2">
      <c r="D4453" s="1"/>
      <c r="E4453" s="1"/>
      <c r="H4453" s="1"/>
      <c r="I4453" s="1"/>
      <c r="M4453" s="1"/>
    </row>
    <row r="4454" spans="4:13" x14ac:dyDescent="0.2">
      <c r="D4454" s="1"/>
      <c r="E4454" s="1"/>
      <c r="H4454" s="1"/>
      <c r="I4454" s="1"/>
      <c r="M4454" s="1"/>
    </row>
    <row r="4455" spans="4:13" x14ac:dyDescent="0.2">
      <c r="D4455" s="1"/>
      <c r="E4455" s="1"/>
      <c r="H4455" s="1"/>
      <c r="I4455" s="1"/>
      <c r="M4455" s="1"/>
    </row>
    <row r="4456" spans="4:13" x14ac:dyDescent="0.2">
      <c r="D4456" s="1"/>
      <c r="E4456" s="1"/>
      <c r="H4456" s="1"/>
      <c r="I4456" s="1"/>
      <c r="M4456" s="1"/>
    </row>
    <row r="4457" spans="4:13" x14ac:dyDescent="0.2">
      <c r="D4457" s="1"/>
      <c r="E4457" s="1"/>
      <c r="H4457" s="1"/>
      <c r="I4457" s="1"/>
      <c r="M4457" s="1"/>
    </row>
    <row r="4458" spans="4:13" x14ac:dyDescent="0.2">
      <c r="D4458" s="1"/>
      <c r="E4458" s="1"/>
      <c r="H4458" s="1"/>
      <c r="I4458" s="1"/>
      <c r="M4458" s="1"/>
    </row>
    <row r="4459" spans="4:13" x14ac:dyDescent="0.2">
      <c r="D4459" s="1"/>
      <c r="E4459" s="1"/>
      <c r="H4459" s="1"/>
      <c r="I4459" s="1"/>
      <c r="M4459" s="1"/>
    </row>
    <row r="4460" spans="4:13" x14ac:dyDescent="0.2">
      <c r="D4460" s="1"/>
      <c r="E4460" s="1"/>
      <c r="H4460" s="1"/>
      <c r="I4460" s="1"/>
      <c r="M4460" s="1"/>
    </row>
    <row r="4461" spans="4:13" x14ac:dyDescent="0.2">
      <c r="D4461" s="1"/>
      <c r="E4461" s="1"/>
      <c r="H4461" s="1"/>
      <c r="I4461" s="1"/>
      <c r="M4461" s="1"/>
    </row>
    <row r="4462" spans="4:13" x14ac:dyDescent="0.2">
      <c r="D4462" s="1"/>
      <c r="E4462" s="1"/>
      <c r="H4462" s="1"/>
      <c r="I4462" s="1"/>
      <c r="M4462" s="1"/>
    </row>
    <row r="4463" spans="4:13" x14ac:dyDescent="0.2">
      <c r="D4463" s="1"/>
      <c r="E4463" s="1"/>
      <c r="H4463" s="1"/>
      <c r="I4463" s="1"/>
      <c r="M4463" s="1"/>
    </row>
    <row r="4464" spans="4:13" x14ac:dyDescent="0.2">
      <c r="D4464" s="1"/>
      <c r="E4464" s="1"/>
      <c r="H4464" s="1"/>
      <c r="I4464" s="1"/>
      <c r="M4464" s="1"/>
    </row>
    <row r="4465" spans="4:13" x14ac:dyDescent="0.2">
      <c r="D4465" s="1"/>
      <c r="E4465" s="1"/>
      <c r="H4465" s="1"/>
      <c r="I4465" s="1"/>
      <c r="M4465" s="1"/>
    </row>
    <row r="4466" spans="4:13" x14ac:dyDescent="0.2">
      <c r="H4466" s="1"/>
      <c r="I4466" s="1"/>
      <c r="M4466" s="1"/>
    </row>
    <row r="4467" spans="4:13" x14ac:dyDescent="0.2">
      <c r="H4467" s="1"/>
      <c r="I4467" s="1"/>
      <c r="M4467" s="1"/>
    </row>
    <row r="4468" spans="4:13" x14ac:dyDescent="0.2">
      <c r="H4468" s="1"/>
      <c r="I4468" s="1"/>
      <c r="M4468" s="1"/>
    </row>
    <row r="4469" spans="4:13" x14ac:dyDescent="0.2">
      <c r="H4469" s="1"/>
      <c r="I4469" s="1"/>
      <c r="M4469" s="1"/>
    </row>
    <row r="4470" spans="4:13" x14ac:dyDescent="0.2">
      <c r="H4470" s="1"/>
      <c r="I4470" s="1"/>
      <c r="M4470" s="1"/>
    </row>
    <row r="4471" spans="4:13" x14ac:dyDescent="0.2">
      <c r="H4471" s="1"/>
      <c r="I4471" s="1"/>
      <c r="M4471" s="1"/>
    </row>
    <row r="4472" spans="4:13" x14ac:dyDescent="0.2">
      <c r="H4472" s="1"/>
      <c r="I4472" s="1"/>
      <c r="M4472" s="1"/>
    </row>
    <row r="4473" spans="4:13" x14ac:dyDescent="0.2">
      <c r="H4473" s="1"/>
      <c r="I4473" s="1"/>
      <c r="M4473" s="1"/>
    </row>
    <row r="4474" spans="4:13" x14ac:dyDescent="0.2">
      <c r="H4474" s="1"/>
      <c r="I4474" s="1"/>
      <c r="M4474" s="1"/>
    </row>
    <row r="4475" spans="4:13" x14ac:dyDescent="0.2">
      <c r="H4475" s="1"/>
      <c r="I4475" s="1"/>
      <c r="M4475" s="1"/>
    </row>
    <row r="4476" spans="4:13" x14ac:dyDescent="0.2">
      <c r="H4476" s="1"/>
      <c r="I4476" s="1"/>
      <c r="M4476" s="1"/>
    </row>
    <row r="4477" spans="4:13" x14ac:dyDescent="0.2">
      <c r="H4477" s="1"/>
      <c r="I4477" s="1"/>
      <c r="M4477" s="1"/>
    </row>
    <row r="4478" spans="4:13" x14ac:dyDescent="0.2">
      <c r="H4478" s="1"/>
      <c r="I4478" s="1"/>
      <c r="M4478" s="1"/>
    </row>
    <row r="4479" spans="4:13" x14ac:dyDescent="0.2">
      <c r="H4479" s="1"/>
      <c r="I4479" s="1"/>
      <c r="M4479" s="1"/>
    </row>
    <row r="4480" spans="4:13" x14ac:dyDescent="0.2">
      <c r="H4480" s="1"/>
      <c r="I4480" s="1"/>
      <c r="M4480" s="1"/>
    </row>
    <row r="4481" spans="8:13" x14ac:dyDescent="0.2">
      <c r="H4481" s="1"/>
      <c r="I4481" s="1"/>
      <c r="M4481" s="1"/>
    </row>
    <row r="4482" spans="8:13" x14ac:dyDescent="0.2">
      <c r="H4482" s="1"/>
      <c r="I4482" s="1"/>
      <c r="M4482" s="1"/>
    </row>
    <row r="4483" spans="8:13" x14ac:dyDescent="0.2">
      <c r="H4483" s="1"/>
      <c r="I4483" s="1"/>
      <c r="M4483" s="1"/>
    </row>
    <row r="4484" spans="8:13" x14ac:dyDescent="0.2">
      <c r="H4484" s="1"/>
      <c r="I4484" s="1"/>
      <c r="M4484" s="1"/>
    </row>
    <row r="4485" spans="8:13" x14ac:dyDescent="0.2">
      <c r="H4485" s="1"/>
      <c r="I4485" s="1"/>
      <c r="M4485" s="1"/>
    </row>
    <row r="4486" spans="8:13" x14ac:dyDescent="0.2">
      <c r="H4486" s="1"/>
      <c r="I4486" s="1"/>
      <c r="M4486" s="1"/>
    </row>
    <row r="4487" spans="8:13" x14ac:dyDescent="0.2">
      <c r="H4487" s="1"/>
      <c r="I4487" s="1"/>
      <c r="M4487" s="1"/>
    </row>
    <row r="4488" spans="8:13" x14ac:dyDescent="0.2">
      <c r="H4488" s="1"/>
      <c r="I4488" s="1"/>
      <c r="M4488" s="1"/>
    </row>
    <row r="4489" spans="8:13" x14ac:dyDescent="0.2">
      <c r="H4489" s="1"/>
      <c r="I4489" s="1"/>
      <c r="M4489" s="1"/>
    </row>
    <row r="4490" spans="8:13" x14ac:dyDescent="0.2">
      <c r="H4490" s="1"/>
      <c r="I4490" s="1"/>
      <c r="M4490" s="1"/>
    </row>
    <row r="4491" spans="8:13" x14ac:dyDescent="0.2">
      <c r="H4491" s="1"/>
      <c r="I4491" s="1"/>
      <c r="M4491" s="1"/>
    </row>
    <row r="4492" spans="8:13" x14ac:dyDescent="0.2">
      <c r="H4492" s="1"/>
      <c r="I4492" s="1"/>
      <c r="M4492" s="1"/>
    </row>
    <row r="4493" spans="8:13" x14ac:dyDescent="0.2">
      <c r="H4493" s="1"/>
      <c r="I4493" s="1"/>
      <c r="M4493" s="1"/>
    </row>
    <row r="4494" spans="8:13" x14ac:dyDescent="0.2">
      <c r="H4494" s="1"/>
      <c r="I4494" s="1"/>
      <c r="M4494" s="1"/>
    </row>
    <row r="4495" spans="8:13" x14ac:dyDescent="0.2">
      <c r="H4495" s="1"/>
      <c r="I4495" s="1"/>
      <c r="M4495" s="1"/>
    </row>
    <row r="4496" spans="8:13" x14ac:dyDescent="0.2">
      <c r="H4496" s="1"/>
      <c r="I4496" s="1"/>
      <c r="M4496" s="1"/>
    </row>
    <row r="4497" spans="8:13" x14ac:dyDescent="0.2">
      <c r="H4497" s="1"/>
      <c r="I4497" s="1"/>
      <c r="M4497" s="1"/>
    </row>
    <row r="4498" spans="8:13" x14ac:dyDescent="0.2">
      <c r="H4498" s="1"/>
      <c r="I4498" s="1"/>
      <c r="M4498" s="1"/>
    </row>
    <row r="4499" spans="8:13" x14ac:dyDescent="0.2">
      <c r="H4499" s="1"/>
      <c r="I4499" s="1"/>
      <c r="M4499" s="1"/>
    </row>
    <row r="4500" spans="8:13" x14ac:dyDescent="0.2">
      <c r="H4500" s="1"/>
      <c r="I4500" s="1"/>
      <c r="M4500" s="1"/>
    </row>
    <row r="4501" spans="8:13" x14ac:dyDescent="0.2">
      <c r="H4501" s="1"/>
      <c r="I4501" s="1"/>
      <c r="M4501" s="1"/>
    </row>
    <row r="4502" spans="8:13" x14ac:dyDescent="0.2">
      <c r="H4502" s="1"/>
      <c r="I4502" s="1"/>
      <c r="M4502" s="1"/>
    </row>
    <row r="4503" spans="8:13" x14ac:dyDescent="0.2">
      <c r="H4503" s="1"/>
      <c r="I4503" s="1"/>
      <c r="M4503" s="1"/>
    </row>
    <row r="4504" spans="8:13" x14ac:dyDescent="0.2">
      <c r="H4504" s="1"/>
      <c r="I4504" s="1"/>
      <c r="M4504" s="1"/>
    </row>
    <row r="4505" spans="8:13" x14ac:dyDescent="0.2">
      <c r="H4505" s="1"/>
      <c r="I4505" s="1"/>
      <c r="M4505" s="1"/>
    </row>
    <row r="4506" spans="8:13" x14ac:dyDescent="0.2">
      <c r="H4506" s="1"/>
      <c r="I4506" s="1"/>
      <c r="M4506" s="1"/>
    </row>
    <row r="4507" spans="8:13" x14ac:dyDescent="0.2">
      <c r="H4507" s="1"/>
      <c r="I4507" s="1"/>
      <c r="M4507" s="1"/>
    </row>
    <row r="4508" spans="8:13" x14ac:dyDescent="0.2">
      <c r="H4508" s="1"/>
      <c r="I4508" s="1"/>
      <c r="M4508" s="1"/>
    </row>
    <row r="4509" spans="8:13" x14ac:dyDescent="0.2">
      <c r="H4509" s="1"/>
      <c r="I4509" s="1"/>
      <c r="M4509" s="1"/>
    </row>
    <row r="4510" spans="8:13" x14ac:dyDescent="0.2">
      <c r="H4510" s="1"/>
      <c r="I4510" s="1"/>
      <c r="M4510" s="1"/>
    </row>
    <row r="4511" spans="8:13" x14ac:dyDescent="0.2">
      <c r="H4511" s="1"/>
      <c r="I4511" s="1"/>
      <c r="M4511" s="1"/>
    </row>
    <row r="4512" spans="8:13" x14ac:dyDescent="0.2">
      <c r="H4512" s="1"/>
      <c r="I4512" s="1"/>
      <c r="M4512" s="1"/>
    </row>
    <row r="4513" spans="8:13" x14ac:dyDescent="0.2">
      <c r="H4513" s="1"/>
      <c r="I4513" s="1"/>
      <c r="M4513" s="1"/>
    </row>
    <row r="4514" spans="8:13" x14ac:dyDescent="0.2">
      <c r="H4514" s="1"/>
      <c r="I4514" s="1"/>
      <c r="M4514" s="1"/>
    </row>
    <row r="4515" spans="8:13" x14ac:dyDescent="0.2">
      <c r="H4515" s="1"/>
      <c r="I4515" s="1"/>
      <c r="M4515" s="1"/>
    </row>
    <row r="4516" spans="8:13" x14ac:dyDescent="0.2">
      <c r="H4516" s="1"/>
      <c r="I4516" s="1"/>
      <c r="M4516" s="1"/>
    </row>
    <row r="4517" spans="8:13" x14ac:dyDescent="0.2">
      <c r="H4517" s="1"/>
      <c r="I4517" s="1"/>
      <c r="M4517" s="1"/>
    </row>
    <row r="4518" spans="8:13" x14ac:dyDescent="0.2">
      <c r="H4518" s="1"/>
      <c r="I4518" s="1"/>
      <c r="M4518" s="1"/>
    </row>
    <row r="4519" spans="8:13" x14ac:dyDescent="0.2">
      <c r="H4519" s="1"/>
      <c r="I4519" s="1"/>
      <c r="M4519" s="1"/>
    </row>
    <row r="4520" spans="8:13" x14ac:dyDescent="0.2">
      <c r="H4520" s="1"/>
      <c r="I4520" s="1"/>
      <c r="M4520" s="1"/>
    </row>
    <row r="4521" spans="8:13" x14ac:dyDescent="0.2">
      <c r="H4521" s="1"/>
      <c r="I4521" s="1"/>
      <c r="M4521" s="1"/>
    </row>
    <row r="4522" spans="8:13" x14ac:dyDescent="0.2">
      <c r="H4522" s="1"/>
      <c r="I4522" s="1"/>
      <c r="M4522" s="1"/>
    </row>
    <row r="4523" spans="8:13" x14ac:dyDescent="0.2">
      <c r="H4523" s="1"/>
      <c r="I4523" s="1"/>
      <c r="M4523" s="1"/>
    </row>
    <row r="4524" spans="8:13" x14ac:dyDescent="0.2">
      <c r="H4524" s="1"/>
      <c r="I4524" s="1"/>
      <c r="M4524" s="1"/>
    </row>
    <row r="4525" spans="8:13" x14ac:dyDescent="0.2">
      <c r="H4525" s="1"/>
      <c r="I4525" s="1"/>
      <c r="M4525" s="1"/>
    </row>
    <row r="4526" spans="8:13" x14ac:dyDescent="0.2">
      <c r="H4526" s="1"/>
      <c r="I4526" s="1"/>
      <c r="M4526" s="1"/>
    </row>
    <row r="4527" spans="8:13" x14ac:dyDescent="0.2">
      <c r="H4527" s="1"/>
      <c r="I4527" s="1"/>
      <c r="M4527" s="1"/>
    </row>
    <row r="4528" spans="8:13" x14ac:dyDescent="0.2">
      <c r="H4528" s="1"/>
      <c r="I4528" s="1"/>
      <c r="M4528" s="1"/>
    </row>
    <row r="4529" spans="8:13" x14ac:dyDescent="0.2">
      <c r="H4529" s="1"/>
      <c r="I4529" s="1"/>
      <c r="M4529" s="1"/>
    </row>
    <row r="4530" spans="8:13" x14ac:dyDescent="0.2">
      <c r="H4530" s="1"/>
      <c r="I4530" s="1"/>
      <c r="M4530" s="1"/>
    </row>
    <row r="4531" spans="8:13" x14ac:dyDescent="0.2">
      <c r="H4531" s="1"/>
      <c r="I4531" s="1"/>
      <c r="M4531" s="1"/>
    </row>
    <row r="4532" spans="8:13" x14ac:dyDescent="0.2">
      <c r="H4532" s="1"/>
      <c r="I4532" s="1"/>
      <c r="M4532" s="1"/>
    </row>
    <row r="4533" spans="8:13" x14ac:dyDescent="0.2">
      <c r="H4533" s="1"/>
      <c r="I4533" s="1"/>
      <c r="M4533" s="1"/>
    </row>
    <row r="4534" spans="8:13" x14ac:dyDescent="0.2">
      <c r="H4534" s="1"/>
      <c r="I4534" s="1"/>
      <c r="M4534" s="1"/>
    </row>
    <row r="4535" spans="8:13" x14ac:dyDescent="0.2">
      <c r="H4535" s="1"/>
      <c r="I4535" s="1"/>
      <c r="M4535" s="1"/>
    </row>
    <row r="4536" spans="8:13" x14ac:dyDescent="0.2">
      <c r="H4536" s="1"/>
      <c r="I4536" s="1"/>
      <c r="M4536" s="1"/>
    </row>
    <row r="4537" spans="8:13" x14ac:dyDescent="0.2">
      <c r="H4537" s="1"/>
      <c r="I4537" s="1"/>
      <c r="M4537" s="1"/>
    </row>
    <row r="4538" spans="8:13" x14ac:dyDescent="0.2">
      <c r="H4538" s="1"/>
      <c r="I4538" s="1"/>
      <c r="M4538" s="1"/>
    </row>
    <row r="4539" spans="8:13" x14ac:dyDescent="0.2">
      <c r="H4539" s="1"/>
      <c r="I4539" s="1"/>
      <c r="M4539" s="1"/>
    </row>
    <row r="4540" spans="8:13" x14ac:dyDescent="0.2">
      <c r="H4540" s="1"/>
      <c r="I4540" s="1"/>
      <c r="M4540" s="1"/>
    </row>
    <row r="4541" spans="8:13" x14ac:dyDescent="0.2">
      <c r="H4541" s="1"/>
      <c r="I4541" s="1"/>
      <c r="M4541" s="1"/>
    </row>
    <row r="4542" spans="8:13" x14ac:dyDescent="0.2">
      <c r="H4542" s="1"/>
      <c r="I4542" s="1"/>
      <c r="M4542" s="1"/>
    </row>
    <row r="4543" spans="8:13" x14ac:dyDescent="0.2">
      <c r="H4543" s="1"/>
      <c r="I4543" s="1"/>
      <c r="M4543" s="1"/>
    </row>
    <row r="4544" spans="8:13" x14ac:dyDescent="0.2">
      <c r="H4544" s="1"/>
      <c r="I4544" s="1"/>
      <c r="M4544" s="1"/>
    </row>
    <row r="4545" spans="8:13" x14ac:dyDescent="0.2">
      <c r="H4545" s="1"/>
      <c r="I4545" s="1"/>
      <c r="M4545" s="1"/>
    </row>
    <row r="4546" spans="8:13" x14ac:dyDescent="0.2">
      <c r="H4546" s="1"/>
      <c r="I4546" s="1"/>
      <c r="M4546" s="1"/>
    </row>
    <row r="4547" spans="8:13" x14ac:dyDescent="0.2">
      <c r="H4547" s="1"/>
      <c r="I4547" s="1"/>
      <c r="M4547" s="1"/>
    </row>
    <row r="4548" spans="8:13" x14ac:dyDescent="0.2">
      <c r="H4548" s="1"/>
      <c r="I4548" s="1"/>
      <c r="M4548" s="1"/>
    </row>
    <row r="4549" spans="8:13" x14ac:dyDescent="0.2">
      <c r="H4549" s="1"/>
      <c r="I4549" s="1"/>
      <c r="M4549" s="1"/>
    </row>
    <row r="4550" spans="8:13" x14ac:dyDescent="0.2">
      <c r="H4550" s="1"/>
      <c r="I4550" s="1"/>
      <c r="M4550" s="1"/>
    </row>
    <row r="4551" spans="8:13" x14ac:dyDescent="0.2">
      <c r="H4551" s="1"/>
      <c r="I4551" s="1"/>
      <c r="M4551" s="1"/>
    </row>
    <row r="4552" spans="8:13" x14ac:dyDescent="0.2">
      <c r="H4552" s="1"/>
      <c r="I4552" s="1"/>
      <c r="M4552" s="1"/>
    </row>
    <row r="4553" spans="8:13" x14ac:dyDescent="0.2">
      <c r="H4553" s="1"/>
      <c r="I4553" s="1"/>
      <c r="M4553" s="1"/>
    </row>
    <row r="4554" spans="8:13" x14ac:dyDescent="0.2">
      <c r="H4554" s="1"/>
      <c r="I4554" s="1"/>
      <c r="M4554" s="1"/>
    </row>
    <row r="4555" spans="8:13" x14ac:dyDescent="0.2">
      <c r="H4555" s="1"/>
      <c r="I4555" s="1"/>
      <c r="M4555" s="1"/>
    </row>
    <row r="4556" spans="8:13" x14ac:dyDescent="0.2">
      <c r="H4556" s="1"/>
      <c r="I4556" s="1"/>
      <c r="M4556" s="1"/>
    </row>
    <row r="4557" spans="8:13" x14ac:dyDescent="0.2">
      <c r="H4557" s="1"/>
      <c r="I4557" s="1"/>
      <c r="M4557" s="1"/>
    </row>
    <row r="4558" spans="8:13" x14ac:dyDescent="0.2">
      <c r="H4558" s="1"/>
      <c r="I4558" s="1"/>
      <c r="M4558" s="1"/>
    </row>
    <row r="4559" spans="8:13" x14ac:dyDescent="0.2">
      <c r="H4559" s="1"/>
      <c r="I4559" s="1"/>
      <c r="M4559" s="1"/>
    </row>
    <row r="4560" spans="8:13" x14ac:dyDescent="0.2">
      <c r="H4560" s="1"/>
      <c r="I4560" s="1"/>
      <c r="M4560" s="1"/>
    </row>
    <row r="4561" spans="4:13" x14ac:dyDescent="0.2">
      <c r="H4561" s="1"/>
      <c r="I4561" s="1"/>
      <c r="M4561" s="1"/>
    </row>
    <row r="4562" spans="4:13" x14ac:dyDescent="0.2">
      <c r="D4562" s="1"/>
      <c r="E4562" s="1"/>
      <c r="H4562" s="1"/>
      <c r="I4562" s="1"/>
      <c r="M4562" s="1"/>
    </row>
    <row r="4563" spans="4:13" x14ac:dyDescent="0.2">
      <c r="D4563" s="1"/>
      <c r="E4563" s="1"/>
      <c r="H4563" s="1"/>
      <c r="I4563" s="1"/>
      <c r="M4563" s="1"/>
    </row>
    <row r="4564" spans="4:13" x14ac:dyDescent="0.2">
      <c r="D4564" s="1"/>
      <c r="E4564" s="1"/>
      <c r="H4564" s="1"/>
      <c r="I4564" s="1"/>
      <c r="M4564" s="1"/>
    </row>
    <row r="4565" spans="4:13" x14ac:dyDescent="0.2">
      <c r="D4565" s="1"/>
      <c r="E4565" s="1"/>
      <c r="H4565" s="1"/>
      <c r="I4565" s="1"/>
      <c r="M4565" s="1"/>
    </row>
    <row r="4566" spans="4:13" x14ac:dyDescent="0.2">
      <c r="D4566" s="1"/>
      <c r="E4566" s="1"/>
      <c r="H4566" s="1"/>
      <c r="I4566" s="1"/>
      <c r="M4566" s="1"/>
    </row>
    <row r="4567" spans="4:13" x14ac:dyDescent="0.2">
      <c r="D4567" s="1"/>
      <c r="E4567" s="1"/>
      <c r="H4567" s="1"/>
      <c r="I4567" s="1"/>
      <c r="M4567" s="1"/>
    </row>
    <row r="4568" spans="4:13" x14ac:dyDescent="0.2">
      <c r="D4568" s="1"/>
      <c r="E4568" s="1"/>
      <c r="H4568" s="1"/>
      <c r="I4568" s="1"/>
      <c r="M4568" s="1"/>
    </row>
    <row r="4569" spans="4:13" x14ac:dyDescent="0.2">
      <c r="D4569" s="1"/>
      <c r="E4569" s="1"/>
      <c r="H4569" s="1"/>
      <c r="I4569" s="1"/>
      <c r="M4569" s="1"/>
    </row>
    <row r="4570" spans="4:13" x14ac:dyDescent="0.2">
      <c r="D4570" s="1"/>
      <c r="E4570" s="1"/>
      <c r="H4570" s="1"/>
      <c r="I4570" s="1"/>
      <c r="M4570" s="1"/>
    </row>
    <row r="4571" spans="4:13" x14ac:dyDescent="0.2">
      <c r="D4571" s="1"/>
      <c r="E4571" s="1"/>
      <c r="H4571" s="1"/>
      <c r="I4571" s="1"/>
      <c r="M4571" s="1"/>
    </row>
    <row r="4572" spans="4:13" x14ac:dyDescent="0.2">
      <c r="D4572" s="1"/>
      <c r="E4572" s="1"/>
      <c r="H4572" s="1"/>
      <c r="I4572" s="1"/>
      <c r="M4572" s="1"/>
    </row>
    <row r="4573" spans="4:13" x14ac:dyDescent="0.2">
      <c r="D4573" s="1"/>
      <c r="E4573" s="1"/>
      <c r="H4573" s="1"/>
      <c r="I4573" s="1"/>
      <c r="M4573" s="1"/>
    </row>
    <row r="4574" spans="4:13" x14ac:dyDescent="0.2">
      <c r="D4574" s="1"/>
      <c r="E4574" s="1"/>
      <c r="H4574" s="1"/>
      <c r="I4574" s="1"/>
      <c r="M4574" s="1"/>
    </row>
    <row r="4575" spans="4:13" x14ac:dyDescent="0.2">
      <c r="D4575" s="1"/>
      <c r="E4575" s="1"/>
      <c r="H4575" s="1"/>
      <c r="I4575" s="1"/>
      <c r="M4575" s="1"/>
    </row>
    <row r="4576" spans="4:13" x14ac:dyDescent="0.2">
      <c r="D4576" s="1"/>
      <c r="E4576" s="1"/>
      <c r="H4576" s="1"/>
      <c r="I4576" s="1"/>
      <c r="M4576" s="1"/>
    </row>
    <row r="4577" spans="4:13" x14ac:dyDescent="0.2">
      <c r="D4577" s="1"/>
      <c r="E4577" s="1"/>
      <c r="H4577" s="1"/>
      <c r="I4577" s="1"/>
      <c r="M4577" s="1"/>
    </row>
    <row r="4578" spans="4:13" x14ac:dyDescent="0.2">
      <c r="D4578" s="1"/>
      <c r="E4578" s="1"/>
      <c r="H4578" s="1"/>
      <c r="I4578" s="1"/>
      <c r="M4578" s="1"/>
    </row>
    <row r="4579" spans="4:13" x14ac:dyDescent="0.2">
      <c r="D4579" s="1"/>
      <c r="E4579" s="1"/>
      <c r="H4579" s="1"/>
      <c r="I4579" s="1"/>
      <c r="M4579" s="1"/>
    </row>
    <row r="4580" spans="4:13" x14ac:dyDescent="0.2">
      <c r="D4580" s="1"/>
      <c r="E4580" s="1"/>
      <c r="H4580" s="1"/>
      <c r="I4580" s="1"/>
      <c r="M4580" s="1"/>
    </row>
    <row r="4581" spans="4:13" x14ac:dyDescent="0.2">
      <c r="D4581" s="1"/>
      <c r="E4581" s="1"/>
      <c r="H4581" s="1"/>
      <c r="I4581" s="1"/>
      <c r="M4581" s="1"/>
    </row>
    <row r="4582" spans="4:13" x14ac:dyDescent="0.2">
      <c r="D4582" s="1"/>
      <c r="E4582" s="1"/>
      <c r="H4582" s="1"/>
      <c r="I4582" s="1"/>
      <c r="M4582" s="1"/>
    </row>
    <row r="4583" spans="4:13" x14ac:dyDescent="0.2">
      <c r="D4583" s="1"/>
      <c r="E4583" s="1"/>
      <c r="H4583" s="1"/>
      <c r="I4583" s="1"/>
      <c r="M4583" s="1"/>
    </row>
    <row r="4584" spans="4:13" x14ac:dyDescent="0.2">
      <c r="D4584" s="1"/>
      <c r="E4584" s="1"/>
      <c r="H4584" s="1"/>
      <c r="I4584" s="1"/>
      <c r="M4584" s="1"/>
    </row>
    <row r="4585" spans="4:13" x14ac:dyDescent="0.2">
      <c r="D4585" s="1"/>
      <c r="E4585" s="1"/>
      <c r="H4585" s="1"/>
      <c r="I4585" s="1"/>
      <c r="M4585" s="1"/>
    </row>
    <row r="4586" spans="4:13" x14ac:dyDescent="0.2">
      <c r="D4586" s="1"/>
      <c r="E4586" s="1"/>
      <c r="H4586" s="1"/>
      <c r="I4586" s="1"/>
      <c r="M4586" s="1"/>
    </row>
    <row r="4587" spans="4:13" x14ac:dyDescent="0.2">
      <c r="D4587" s="1"/>
      <c r="E4587" s="1"/>
      <c r="H4587" s="1"/>
      <c r="I4587" s="1"/>
      <c r="M4587" s="1"/>
    </row>
    <row r="4588" spans="4:13" x14ac:dyDescent="0.2">
      <c r="D4588" s="1"/>
      <c r="E4588" s="1"/>
      <c r="H4588" s="1"/>
      <c r="I4588" s="1"/>
      <c r="M4588" s="1"/>
    </row>
    <row r="4589" spans="4:13" x14ac:dyDescent="0.2">
      <c r="D4589" s="1"/>
      <c r="E4589" s="1"/>
      <c r="H4589" s="1"/>
      <c r="I4589" s="1"/>
      <c r="M4589" s="1"/>
    </row>
    <row r="4590" spans="4:13" x14ac:dyDescent="0.2">
      <c r="D4590" s="1"/>
      <c r="E4590" s="1"/>
      <c r="H4590" s="1"/>
      <c r="I4590" s="1"/>
      <c r="M4590" s="1"/>
    </row>
    <row r="4591" spans="4:13" x14ac:dyDescent="0.2">
      <c r="D4591" s="1"/>
      <c r="E4591" s="1"/>
      <c r="H4591" s="1"/>
      <c r="I4591" s="1"/>
      <c r="M4591" s="1"/>
    </row>
    <row r="4592" spans="4:13" x14ac:dyDescent="0.2">
      <c r="D4592" s="1"/>
      <c r="E4592" s="1"/>
      <c r="H4592" s="1"/>
      <c r="I4592" s="1"/>
      <c r="M4592" s="1"/>
    </row>
    <row r="4593" spans="4:13" x14ac:dyDescent="0.2">
      <c r="D4593" s="1"/>
      <c r="E4593" s="1"/>
      <c r="H4593" s="1"/>
      <c r="I4593" s="1"/>
      <c r="M4593" s="1"/>
    </row>
    <row r="4594" spans="4:13" x14ac:dyDescent="0.2">
      <c r="D4594" s="1"/>
      <c r="E4594" s="1"/>
      <c r="H4594" s="1"/>
      <c r="I4594" s="1"/>
      <c r="M4594" s="1"/>
    </row>
    <row r="4595" spans="4:13" x14ac:dyDescent="0.2">
      <c r="D4595" s="1"/>
      <c r="E4595" s="1"/>
      <c r="H4595" s="1"/>
      <c r="I4595" s="1"/>
      <c r="M4595" s="1"/>
    </row>
    <row r="4596" spans="4:13" x14ac:dyDescent="0.2">
      <c r="D4596" s="1"/>
      <c r="E4596" s="1"/>
      <c r="H4596" s="1"/>
      <c r="I4596" s="1"/>
      <c r="M4596" s="1"/>
    </row>
    <row r="4597" spans="4:13" x14ac:dyDescent="0.2">
      <c r="D4597" s="1"/>
      <c r="E4597" s="1"/>
      <c r="H4597" s="1"/>
      <c r="I4597" s="1"/>
      <c r="M4597" s="1"/>
    </row>
    <row r="4598" spans="4:13" x14ac:dyDescent="0.2">
      <c r="D4598" s="1"/>
      <c r="E4598" s="1"/>
      <c r="H4598" s="1"/>
      <c r="I4598" s="1"/>
      <c r="M4598" s="1"/>
    </row>
    <row r="4599" spans="4:13" x14ac:dyDescent="0.2">
      <c r="D4599" s="1"/>
      <c r="E4599" s="1"/>
      <c r="H4599" s="1"/>
      <c r="I4599" s="1"/>
      <c r="M4599" s="1"/>
    </row>
    <row r="4600" spans="4:13" x14ac:dyDescent="0.2">
      <c r="D4600" s="1"/>
      <c r="E4600" s="1"/>
      <c r="H4600" s="1"/>
      <c r="I4600" s="1"/>
      <c r="M4600" s="1"/>
    </row>
    <row r="4601" spans="4:13" x14ac:dyDescent="0.2">
      <c r="D4601" s="1"/>
      <c r="E4601" s="1"/>
      <c r="H4601" s="1"/>
      <c r="I4601" s="1"/>
      <c r="M4601" s="1"/>
    </row>
    <row r="4602" spans="4:13" x14ac:dyDescent="0.2">
      <c r="D4602" s="1"/>
      <c r="E4602" s="1"/>
      <c r="H4602" s="1"/>
      <c r="I4602" s="1"/>
      <c r="M4602" s="1"/>
    </row>
    <row r="4603" spans="4:13" x14ac:dyDescent="0.2">
      <c r="D4603" s="1"/>
      <c r="E4603" s="1"/>
      <c r="H4603" s="1"/>
      <c r="I4603" s="1"/>
      <c r="M4603" s="1"/>
    </row>
    <row r="4604" spans="4:13" x14ac:dyDescent="0.2">
      <c r="D4604" s="1"/>
      <c r="E4604" s="1"/>
      <c r="H4604" s="1"/>
      <c r="I4604" s="1"/>
      <c r="M4604" s="1"/>
    </row>
    <row r="4605" spans="4:13" x14ac:dyDescent="0.2">
      <c r="D4605" s="1"/>
      <c r="E4605" s="1"/>
      <c r="H4605" s="1"/>
      <c r="I4605" s="1"/>
      <c r="M4605" s="1"/>
    </row>
    <row r="4606" spans="4:13" x14ac:dyDescent="0.2">
      <c r="D4606" s="1"/>
      <c r="E4606" s="1"/>
      <c r="H4606" s="1"/>
      <c r="I4606" s="1"/>
      <c r="M4606" s="1"/>
    </row>
    <row r="4607" spans="4:13" x14ac:dyDescent="0.2">
      <c r="D4607" s="1"/>
      <c r="E4607" s="1"/>
      <c r="H4607" s="1"/>
      <c r="I4607" s="1"/>
      <c r="M4607" s="1"/>
    </row>
    <row r="4608" spans="4:13" x14ac:dyDescent="0.2">
      <c r="D4608" s="1"/>
      <c r="E4608" s="1"/>
      <c r="H4608" s="1"/>
      <c r="I4608" s="1"/>
      <c r="M4608" s="1"/>
    </row>
    <row r="4609" spans="4:13" x14ac:dyDescent="0.2">
      <c r="D4609" s="1"/>
      <c r="E4609" s="1"/>
      <c r="H4609" s="1"/>
      <c r="I4609" s="1"/>
      <c r="M4609" s="1"/>
    </row>
    <row r="4610" spans="4:13" x14ac:dyDescent="0.2">
      <c r="D4610" s="1"/>
      <c r="E4610" s="1"/>
      <c r="H4610" s="1"/>
      <c r="I4610" s="1"/>
      <c r="M4610" s="1"/>
    </row>
    <row r="4611" spans="4:13" x14ac:dyDescent="0.2">
      <c r="D4611" s="1"/>
      <c r="E4611" s="1"/>
      <c r="H4611" s="1"/>
      <c r="I4611" s="1"/>
      <c r="M4611" s="1"/>
    </row>
    <row r="4612" spans="4:13" x14ac:dyDescent="0.2">
      <c r="D4612" s="1"/>
      <c r="E4612" s="1"/>
      <c r="H4612" s="1"/>
      <c r="I4612" s="1"/>
      <c r="M4612" s="1"/>
    </row>
    <row r="4613" spans="4:13" x14ac:dyDescent="0.2">
      <c r="D4613" s="1"/>
      <c r="E4613" s="1"/>
      <c r="H4613" s="1"/>
      <c r="I4613" s="1"/>
      <c r="M4613" s="1"/>
    </row>
    <row r="4614" spans="4:13" x14ac:dyDescent="0.2">
      <c r="D4614" s="1"/>
      <c r="E4614" s="1"/>
      <c r="H4614" s="1"/>
      <c r="I4614" s="1"/>
      <c r="M4614" s="1"/>
    </row>
    <row r="4615" spans="4:13" x14ac:dyDescent="0.2">
      <c r="D4615" s="1"/>
      <c r="E4615" s="1"/>
      <c r="H4615" s="1"/>
      <c r="I4615" s="1"/>
      <c r="M4615" s="1"/>
    </row>
    <row r="4616" spans="4:13" x14ac:dyDescent="0.2">
      <c r="D4616" s="1"/>
      <c r="E4616" s="1"/>
      <c r="H4616" s="1"/>
      <c r="I4616" s="1"/>
      <c r="M4616" s="1"/>
    </row>
    <row r="4617" spans="4:13" x14ac:dyDescent="0.2">
      <c r="D4617" s="1"/>
      <c r="E4617" s="1"/>
      <c r="H4617" s="1"/>
      <c r="I4617" s="1"/>
      <c r="M4617" s="1"/>
    </row>
    <row r="4618" spans="4:13" x14ac:dyDescent="0.2">
      <c r="D4618" s="1"/>
      <c r="E4618" s="1"/>
      <c r="H4618" s="1"/>
      <c r="I4618" s="1"/>
      <c r="M4618" s="1"/>
    </row>
    <row r="4619" spans="4:13" x14ac:dyDescent="0.2">
      <c r="D4619" s="1"/>
      <c r="E4619" s="1"/>
      <c r="H4619" s="1"/>
      <c r="I4619" s="1"/>
      <c r="M4619" s="1"/>
    </row>
    <row r="4620" spans="4:13" x14ac:dyDescent="0.2">
      <c r="D4620" s="1"/>
      <c r="E4620" s="1"/>
      <c r="H4620" s="1"/>
      <c r="I4620" s="1"/>
      <c r="M4620" s="1"/>
    </row>
    <row r="4621" spans="4:13" x14ac:dyDescent="0.2">
      <c r="D4621" s="1"/>
      <c r="E4621" s="1"/>
      <c r="H4621" s="1"/>
      <c r="I4621" s="1"/>
      <c r="M4621" s="1"/>
    </row>
    <row r="4622" spans="4:13" x14ac:dyDescent="0.2">
      <c r="D4622" s="1"/>
      <c r="E4622" s="1"/>
      <c r="H4622" s="1"/>
      <c r="I4622" s="1"/>
      <c r="M4622" s="1"/>
    </row>
    <row r="4623" spans="4:13" x14ac:dyDescent="0.2">
      <c r="D4623" s="1"/>
      <c r="E4623" s="1"/>
      <c r="H4623" s="1"/>
      <c r="I4623" s="1"/>
      <c r="M4623" s="1"/>
    </row>
    <row r="4624" spans="4:13" x14ac:dyDescent="0.2">
      <c r="D4624" s="1"/>
      <c r="E4624" s="1"/>
      <c r="H4624" s="1"/>
      <c r="I4624" s="1"/>
      <c r="M4624" s="1"/>
    </row>
    <row r="4625" spans="4:13" x14ac:dyDescent="0.2">
      <c r="D4625" s="1"/>
      <c r="E4625" s="1"/>
      <c r="H4625" s="1"/>
      <c r="I4625" s="1"/>
      <c r="M4625" s="1"/>
    </row>
    <row r="4626" spans="4:13" x14ac:dyDescent="0.2">
      <c r="D4626" s="1"/>
      <c r="E4626" s="1"/>
      <c r="H4626" s="1"/>
      <c r="I4626" s="1"/>
      <c r="M4626" s="1"/>
    </row>
    <row r="4627" spans="4:13" x14ac:dyDescent="0.2">
      <c r="D4627" s="1"/>
      <c r="E4627" s="1"/>
      <c r="H4627" s="1"/>
      <c r="I4627" s="1"/>
      <c r="M4627" s="1"/>
    </row>
    <row r="4628" spans="4:13" x14ac:dyDescent="0.2">
      <c r="D4628" s="1"/>
      <c r="E4628" s="1"/>
      <c r="H4628" s="1"/>
      <c r="I4628" s="1"/>
      <c r="M4628" s="1"/>
    </row>
    <row r="4629" spans="4:13" x14ac:dyDescent="0.2">
      <c r="D4629" s="1"/>
      <c r="E4629" s="1"/>
      <c r="H4629" s="1"/>
      <c r="I4629" s="1"/>
      <c r="M4629" s="1"/>
    </row>
    <row r="4630" spans="4:13" x14ac:dyDescent="0.2">
      <c r="D4630" s="1"/>
      <c r="E4630" s="1"/>
      <c r="H4630" s="1"/>
      <c r="I4630" s="1"/>
      <c r="M4630" s="1"/>
    </row>
    <row r="4631" spans="4:13" x14ac:dyDescent="0.2">
      <c r="D4631" s="1"/>
      <c r="E4631" s="1"/>
      <c r="H4631" s="1"/>
      <c r="I4631" s="1"/>
      <c r="M4631" s="1"/>
    </row>
    <row r="4632" spans="4:13" x14ac:dyDescent="0.2">
      <c r="D4632" s="1"/>
      <c r="E4632" s="1"/>
      <c r="H4632" s="1"/>
      <c r="I4632" s="1"/>
      <c r="M4632" s="1"/>
    </row>
    <row r="4633" spans="4:13" x14ac:dyDescent="0.2">
      <c r="D4633" s="1"/>
      <c r="E4633" s="1"/>
      <c r="H4633" s="1"/>
      <c r="I4633" s="1"/>
      <c r="M4633" s="1"/>
    </row>
    <row r="4634" spans="4:13" x14ac:dyDescent="0.2">
      <c r="D4634" s="1"/>
      <c r="E4634" s="1"/>
      <c r="H4634" s="1"/>
      <c r="I4634" s="1"/>
      <c r="M4634" s="1"/>
    </row>
    <row r="4635" spans="4:13" x14ac:dyDescent="0.2">
      <c r="D4635" s="1"/>
      <c r="E4635" s="1"/>
      <c r="H4635" s="1"/>
      <c r="I4635" s="1"/>
      <c r="M4635" s="1"/>
    </row>
    <row r="4636" spans="4:13" x14ac:dyDescent="0.2">
      <c r="D4636" s="1"/>
      <c r="E4636" s="1"/>
      <c r="H4636" s="1"/>
      <c r="I4636" s="1"/>
      <c r="M4636" s="1"/>
    </row>
    <row r="4637" spans="4:13" x14ac:dyDescent="0.2">
      <c r="D4637" s="1"/>
      <c r="E4637" s="1"/>
      <c r="H4637" s="1"/>
      <c r="I4637" s="1"/>
      <c r="M4637" s="1"/>
    </row>
    <row r="4638" spans="4:13" x14ac:dyDescent="0.2">
      <c r="D4638" s="1"/>
      <c r="E4638" s="1"/>
      <c r="H4638" s="1"/>
      <c r="I4638" s="1"/>
      <c r="M4638" s="1"/>
    </row>
    <row r="4639" spans="4:13" x14ac:dyDescent="0.2">
      <c r="D4639" s="1"/>
      <c r="E4639" s="1"/>
      <c r="H4639" s="1"/>
      <c r="I4639" s="1"/>
      <c r="M4639" s="1"/>
    </row>
    <row r="4640" spans="4:13" x14ac:dyDescent="0.2">
      <c r="D4640" s="1"/>
      <c r="E4640" s="1"/>
      <c r="H4640" s="1"/>
      <c r="I4640" s="1"/>
      <c r="M4640" s="1"/>
    </row>
    <row r="4641" spans="4:13" x14ac:dyDescent="0.2">
      <c r="D4641" s="1"/>
      <c r="E4641" s="1"/>
      <c r="H4641" s="1"/>
      <c r="I4641" s="1"/>
      <c r="M4641" s="1"/>
    </row>
    <row r="4642" spans="4:13" x14ac:dyDescent="0.2">
      <c r="D4642" s="1"/>
      <c r="E4642" s="1"/>
      <c r="H4642" s="1"/>
      <c r="I4642" s="1"/>
      <c r="M4642" s="1"/>
    </row>
    <row r="4643" spans="4:13" x14ac:dyDescent="0.2">
      <c r="D4643" s="1"/>
      <c r="E4643" s="1"/>
      <c r="H4643" s="1"/>
      <c r="I4643" s="1"/>
      <c r="M4643" s="1"/>
    </row>
    <row r="4644" spans="4:13" x14ac:dyDescent="0.2">
      <c r="D4644" s="1"/>
      <c r="E4644" s="1"/>
      <c r="H4644" s="1"/>
      <c r="I4644" s="1"/>
      <c r="M4644" s="1"/>
    </row>
    <row r="4645" spans="4:13" x14ac:dyDescent="0.2">
      <c r="D4645" s="1"/>
      <c r="E4645" s="1"/>
      <c r="H4645" s="1"/>
      <c r="I4645" s="1"/>
      <c r="M4645" s="1"/>
    </row>
    <row r="4646" spans="4:13" x14ac:dyDescent="0.2">
      <c r="D4646" s="1"/>
      <c r="E4646" s="1"/>
      <c r="H4646" s="1"/>
      <c r="I4646" s="1"/>
      <c r="M4646" s="1"/>
    </row>
    <row r="4647" spans="4:13" x14ac:dyDescent="0.2">
      <c r="D4647" s="1"/>
      <c r="E4647" s="1"/>
      <c r="H4647" s="1"/>
      <c r="I4647" s="1"/>
      <c r="M4647" s="1"/>
    </row>
    <row r="4648" spans="4:13" x14ac:dyDescent="0.2">
      <c r="D4648" s="1"/>
      <c r="E4648" s="1"/>
      <c r="H4648" s="1"/>
      <c r="I4648" s="1"/>
      <c r="M4648" s="1"/>
    </row>
    <row r="4649" spans="4:13" x14ac:dyDescent="0.2">
      <c r="D4649" s="1"/>
      <c r="E4649" s="1"/>
      <c r="H4649" s="1"/>
      <c r="I4649" s="1"/>
      <c r="M4649" s="1"/>
    </row>
    <row r="4650" spans="4:13" x14ac:dyDescent="0.2">
      <c r="D4650" s="1"/>
      <c r="E4650" s="1"/>
      <c r="H4650" s="1"/>
      <c r="I4650" s="1"/>
      <c r="M4650" s="1"/>
    </row>
    <row r="4651" spans="4:13" x14ac:dyDescent="0.2">
      <c r="D4651" s="1"/>
      <c r="E4651" s="1"/>
      <c r="H4651" s="1"/>
      <c r="I4651" s="1"/>
      <c r="M4651" s="1"/>
    </row>
    <row r="4652" spans="4:13" x14ac:dyDescent="0.2">
      <c r="D4652" s="1"/>
      <c r="E4652" s="1"/>
      <c r="H4652" s="1"/>
      <c r="I4652" s="1"/>
      <c r="M4652" s="1"/>
    </row>
    <row r="4653" spans="4:13" x14ac:dyDescent="0.2">
      <c r="D4653" s="1"/>
      <c r="E4653" s="1"/>
      <c r="H4653" s="1"/>
      <c r="I4653" s="1"/>
      <c r="M4653" s="1"/>
    </row>
    <row r="4654" spans="4:13" x14ac:dyDescent="0.2">
      <c r="D4654" s="1"/>
      <c r="E4654" s="1"/>
      <c r="H4654" s="1"/>
      <c r="I4654" s="1"/>
      <c r="M4654" s="1"/>
    </row>
    <row r="4655" spans="4:13" x14ac:dyDescent="0.2">
      <c r="D4655" s="1"/>
      <c r="E4655" s="1"/>
      <c r="H4655" s="1"/>
      <c r="I4655" s="1"/>
      <c r="M4655" s="1"/>
    </row>
    <row r="4656" spans="4:13" x14ac:dyDescent="0.2">
      <c r="D4656" s="1"/>
      <c r="E4656" s="1"/>
      <c r="H4656" s="1"/>
      <c r="I4656" s="1"/>
      <c r="M4656" s="1"/>
    </row>
    <row r="4657" spans="4:13" x14ac:dyDescent="0.2">
      <c r="D4657" s="1"/>
      <c r="E4657" s="1"/>
      <c r="H4657" s="1"/>
      <c r="I4657" s="1"/>
      <c r="M4657" s="1"/>
    </row>
    <row r="4658" spans="4:13" x14ac:dyDescent="0.2">
      <c r="D4658" s="1"/>
      <c r="E4658" s="1"/>
      <c r="H4658" s="1"/>
      <c r="I4658" s="1"/>
      <c r="M4658" s="1"/>
    </row>
    <row r="4659" spans="4:13" x14ac:dyDescent="0.2">
      <c r="D4659" s="1"/>
      <c r="E4659" s="1"/>
      <c r="H4659" s="1"/>
      <c r="I4659" s="1"/>
      <c r="M4659" s="1"/>
    </row>
    <row r="4660" spans="4:13" x14ac:dyDescent="0.2">
      <c r="D4660" s="1"/>
      <c r="E4660" s="1"/>
      <c r="H4660" s="1"/>
      <c r="I4660" s="1"/>
      <c r="M4660" s="1"/>
    </row>
    <row r="4661" spans="4:13" x14ac:dyDescent="0.2">
      <c r="D4661" s="1"/>
      <c r="E4661" s="1"/>
      <c r="H4661" s="1"/>
      <c r="I4661" s="1"/>
      <c r="M4661" s="1"/>
    </row>
    <row r="4662" spans="4:13" x14ac:dyDescent="0.2">
      <c r="D4662" s="1"/>
      <c r="E4662" s="1"/>
      <c r="H4662" s="1"/>
      <c r="I4662" s="1"/>
      <c r="M4662" s="1"/>
    </row>
    <row r="4663" spans="4:13" x14ac:dyDescent="0.2">
      <c r="D4663" s="1"/>
      <c r="E4663" s="1"/>
      <c r="H4663" s="1"/>
      <c r="I4663" s="1"/>
      <c r="M4663" s="1"/>
    </row>
    <row r="4664" spans="4:13" x14ac:dyDescent="0.2">
      <c r="D4664" s="1"/>
      <c r="E4664" s="1"/>
      <c r="H4664" s="1"/>
      <c r="I4664" s="1"/>
      <c r="M4664" s="1"/>
    </row>
    <row r="4665" spans="4:13" x14ac:dyDescent="0.2">
      <c r="D4665" s="1"/>
      <c r="E4665" s="1"/>
      <c r="H4665" s="1"/>
      <c r="I4665" s="1"/>
      <c r="M4665" s="1"/>
    </row>
    <row r="4666" spans="4:13" x14ac:dyDescent="0.2">
      <c r="D4666" s="1"/>
      <c r="E4666" s="1"/>
      <c r="H4666" s="1"/>
      <c r="I4666" s="1"/>
      <c r="M4666" s="1"/>
    </row>
    <row r="4667" spans="4:13" x14ac:dyDescent="0.2">
      <c r="D4667" s="1"/>
      <c r="E4667" s="1"/>
      <c r="H4667" s="1"/>
      <c r="I4667" s="1"/>
      <c r="M4667" s="1"/>
    </row>
    <row r="4668" spans="4:13" x14ac:dyDescent="0.2">
      <c r="D4668" s="1"/>
      <c r="E4668" s="1"/>
      <c r="H4668" s="1"/>
      <c r="I4668" s="1"/>
      <c r="M4668" s="1"/>
    </row>
    <row r="4669" spans="4:13" x14ac:dyDescent="0.2">
      <c r="D4669" s="1"/>
      <c r="E4669" s="1"/>
      <c r="H4669" s="1"/>
      <c r="I4669" s="1"/>
      <c r="M4669" s="1"/>
    </row>
    <row r="4670" spans="4:13" x14ac:dyDescent="0.2">
      <c r="D4670" s="1"/>
      <c r="E4670" s="1"/>
      <c r="H4670" s="1"/>
      <c r="I4670" s="1"/>
      <c r="M4670" s="1"/>
    </row>
    <row r="4671" spans="4:13" x14ac:dyDescent="0.2">
      <c r="D4671" s="1"/>
      <c r="E4671" s="1"/>
      <c r="H4671" s="1"/>
      <c r="I4671" s="1"/>
      <c r="M4671" s="1"/>
    </row>
    <row r="4672" spans="4:13" x14ac:dyDescent="0.2">
      <c r="D4672" s="1"/>
      <c r="E4672" s="1"/>
      <c r="H4672" s="1"/>
      <c r="I4672" s="1"/>
      <c r="M4672" s="1"/>
    </row>
    <row r="4673" spans="4:13" x14ac:dyDescent="0.2">
      <c r="D4673" s="1"/>
      <c r="E4673" s="1"/>
      <c r="H4673" s="1"/>
      <c r="I4673" s="1"/>
      <c r="M4673" s="1"/>
    </row>
    <row r="4674" spans="4:13" x14ac:dyDescent="0.2">
      <c r="D4674" s="1"/>
      <c r="E4674" s="1"/>
      <c r="H4674" s="1"/>
      <c r="I4674" s="1"/>
      <c r="M4674" s="1"/>
    </row>
    <row r="4675" spans="4:13" x14ac:dyDescent="0.2">
      <c r="D4675" s="1"/>
      <c r="E4675" s="1"/>
      <c r="H4675" s="1"/>
      <c r="I4675" s="1"/>
      <c r="M4675" s="1"/>
    </row>
    <row r="4676" spans="4:13" x14ac:dyDescent="0.2">
      <c r="D4676" s="1"/>
      <c r="E4676" s="1"/>
      <c r="H4676" s="1"/>
      <c r="I4676" s="1"/>
      <c r="M4676" s="1"/>
    </row>
    <row r="4677" spans="4:13" x14ac:dyDescent="0.2">
      <c r="D4677" s="1"/>
      <c r="E4677" s="1"/>
      <c r="H4677" s="1"/>
      <c r="I4677" s="1"/>
      <c r="M4677" s="1"/>
    </row>
    <row r="4678" spans="4:13" x14ac:dyDescent="0.2">
      <c r="D4678" s="1"/>
      <c r="E4678" s="1"/>
      <c r="H4678" s="1"/>
      <c r="I4678" s="1"/>
      <c r="M4678" s="1"/>
    </row>
    <row r="4679" spans="4:13" x14ac:dyDescent="0.2">
      <c r="D4679" s="1"/>
      <c r="E4679" s="1"/>
      <c r="H4679" s="1"/>
      <c r="I4679" s="1"/>
      <c r="M4679" s="1"/>
    </row>
    <row r="4680" spans="4:13" x14ac:dyDescent="0.2">
      <c r="D4680" s="1"/>
      <c r="E4680" s="1"/>
      <c r="H4680" s="1"/>
      <c r="I4680" s="1"/>
      <c r="M4680" s="1"/>
    </row>
    <row r="4681" spans="4:13" x14ac:dyDescent="0.2">
      <c r="D4681" s="1"/>
      <c r="E4681" s="1"/>
      <c r="H4681" s="1"/>
      <c r="I4681" s="1"/>
      <c r="M4681" s="1"/>
    </row>
    <row r="4682" spans="4:13" x14ac:dyDescent="0.2">
      <c r="D4682" s="1"/>
      <c r="E4682" s="1"/>
      <c r="H4682" s="1"/>
      <c r="I4682" s="1"/>
      <c r="M4682" s="1"/>
    </row>
    <row r="4683" spans="4:13" x14ac:dyDescent="0.2">
      <c r="D4683" s="1"/>
      <c r="E4683" s="1"/>
      <c r="H4683" s="1"/>
      <c r="I4683" s="1"/>
      <c r="M4683" s="1"/>
    </row>
    <row r="4684" spans="4:13" x14ac:dyDescent="0.2">
      <c r="D4684" s="1"/>
      <c r="E4684" s="1"/>
      <c r="H4684" s="1"/>
      <c r="I4684" s="1"/>
      <c r="M4684" s="1"/>
    </row>
    <row r="4685" spans="4:13" x14ac:dyDescent="0.2">
      <c r="D4685" s="1"/>
      <c r="E4685" s="1"/>
      <c r="H4685" s="1"/>
      <c r="I4685" s="1"/>
      <c r="M4685" s="1"/>
    </row>
    <row r="4686" spans="4:13" x14ac:dyDescent="0.2">
      <c r="D4686" s="1"/>
      <c r="E4686" s="1"/>
      <c r="H4686" s="1"/>
      <c r="I4686" s="1"/>
      <c r="M4686" s="1"/>
    </row>
    <row r="4687" spans="4:13" x14ac:dyDescent="0.2">
      <c r="D4687" s="1"/>
      <c r="E4687" s="1"/>
      <c r="H4687" s="1"/>
      <c r="I4687" s="1"/>
      <c r="M4687" s="1"/>
    </row>
    <row r="4688" spans="4:13" x14ac:dyDescent="0.2">
      <c r="D4688" s="1"/>
      <c r="E4688" s="1"/>
      <c r="H4688" s="1"/>
      <c r="I4688" s="1"/>
      <c r="M4688" s="1"/>
    </row>
    <row r="4689" spans="4:13" x14ac:dyDescent="0.2">
      <c r="D4689" s="1"/>
      <c r="E4689" s="1"/>
      <c r="H4689" s="1"/>
      <c r="I4689" s="1"/>
      <c r="M4689" s="1"/>
    </row>
    <row r="4690" spans="4:13" x14ac:dyDescent="0.2">
      <c r="D4690" s="1"/>
      <c r="E4690" s="1"/>
      <c r="H4690" s="1"/>
      <c r="I4690" s="1"/>
      <c r="M4690" s="1"/>
    </row>
    <row r="4691" spans="4:13" x14ac:dyDescent="0.2">
      <c r="D4691" s="1"/>
      <c r="E4691" s="1"/>
      <c r="H4691" s="1"/>
      <c r="I4691" s="1"/>
      <c r="M4691" s="1"/>
    </row>
    <row r="4692" spans="4:13" x14ac:dyDescent="0.2">
      <c r="D4692" s="1"/>
      <c r="E4692" s="1"/>
      <c r="H4692" s="1"/>
      <c r="I4692" s="1"/>
      <c r="M4692" s="1"/>
    </row>
    <row r="4693" spans="4:13" x14ac:dyDescent="0.2">
      <c r="D4693" s="1"/>
      <c r="E4693" s="1"/>
      <c r="H4693" s="1"/>
      <c r="I4693" s="1"/>
      <c r="M4693" s="1"/>
    </row>
    <row r="4694" spans="4:13" x14ac:dyDescent="0.2">
      <c r="D4694" s="1"/>
      <c r="E4694" s="1"/>
      <c r="H4694" s="1"/>
      <c r="I4694" s="1"/>
      <c r="M4694" s="1"/>
    </row>
    <row r="4695" spans="4:13" x14ac:dyDescent="0.2">
      <c r="D4695" s="1"/>
      <c r="E4695" s="1"/>
      <c r="H4695" s="1"/>
      <c r="I4695" s="1"/>
      <c r="M4695" s="1"/>
    </row>
    <row r="4696" spans="4:13" x14ac:dyDescent="0.2">
      <c r="D4696" s="1"/>
      <c r="E4696" s="1"/>
      <c r="H4696" s="1"/>
      <c r="I4696" s="1"/>
      <c r="M4696" s="1"/>
    </row>
    <row r="4697" spans="4:13" x14ac:dyDescent="0.2">
      <c r="D4697" s="1"/>
      <c r="E4697" s="1"/>
      <c r="H4697" s="1"/>
      <c r="I4697" s="1"/>
      <c r="M4697" s="1"/>
    </row>
    <row r="4698" spans="4:13" x14ac:dyDescent="0.2">
      <c r="D4698" s="1"/>
      <c r="E4698" s="1"/>
      <c r="H4698" s="1"/>
      <c r="I4698" s="1"/>
      <c r="M4698" s="1"/>
    </row>
    <row r="4699" spans="4:13" x14ac:dyDescent="0.2">
      <c r="D4699" s="1"/>
      <c r="E4699" s="1"/>
      <c r="H4699" s="1"/>
      <c r="I4699" s="1"/>
      <c r="M4699" s="1"/>
    </row>
    <row r="4700" spans="4:13" x14ac:dyDescent="0.2">
      <c r="D4700" s="1"/>
      <c r="E4700" s="1"/>
      <c r="H4700" s="1"/>
      <c r="I4700" s="1"/>
      <c r="M4700" s="1"/>
    </row>
    <row r="4701" spans="4:13" x14ac:dyDescent="0.2">
      <c r="D4701" s="1"/>
      <c r="E4701" s="1"/>
      <c r="H4701" s="1"/>
      <c r="I4701" s="1"/>
      <c r="M4701" s="1"/>
    </row>
    <row r="4702" spans="4:13" x14ac:dyDescent="0.2">
      <c r="D4702" s="1"/>
      <c r="E4702" s="1"/>
      <c r="H4702" s="1"/>
      <c r="I4702" s="1"/>
      <c r="M4702" s="1"/>
    </row>
    <row r="4703" spans="4:13" x14ac:dyDescent="0.2">
      <c r="D4703" s="1"/>
      <c r="E4703" s="1"/>
      <c r="H4703" s="1"/>
      <c r="I4703" s="1"/>
      <c r="M4703" s="1"/>
    </row>
    <row r="4704" spans="4:13" x14ac:dyDescent="0.2">
      <c r="D4704" s="1"/>
      <c r="E4704" s="1"/>
      <c r="H4704" s="1"/>
      <c r="I4704" s="1"/>
      <c r="M4704" s="1"/>
    </row>
    <row r="4705" spans="4:13" x14ac:dyDescent="0.2">
      <c r="D4705" s="1"/>
      <c r="E4705" s="1"/>
      <c r="H4705" s="1"/>
      <c r="I4705" s="1"/>
      <c r="M4705" s="1"/>
    </row>
    <row r="4706" spans="4:13" x14ac:dyDescent="0.2">
      <c r="D4706" s="1"/>
      <c r="E4706" s="1"/>
      <c r="H4706" s="1"/>
      <c r="I4706" s="1"/>
      <c r="M4706" s="1"/>
    </row>
    <row r="4707" spans="4:13" x14ac:dyDescent="0.2">
      <c r="D4707" s="1"/>
      <c r="E4707" s="1"/>
      <c r="H4707" s="1"/>
      <c r="I4707" s="1"/>
      <c r="M4707" s="1"/>
    </row>
    <row r="4708" spans="4:13" x14ac:dyDescent="0.2">
      <c r="D4708" s="1"/>
      <c r="E4708" s="1"/>
      <c r="H4708" s="1"/>
      <c r="I4708" s="1"/>
      <c r="M4708" s="1"/>
    </row>
    <row r="4709" spans="4:13" x14ac:dyDescent="0.2">
      <c r="D4709" s="1"/>
      <c r="E4709" s="1"/>
      <c r="H4709" s="1"/>
      <c r="I4709" s="1"/>
      <c r="M4709" s="1"/>
    </row>
    <row r="4710" spans="4:13" x14ac:dyDescent="0.2">
      <c r="D4710" s="1"/>
      <c r="E4710" s="1"/>
      <c r="H4710" s="1"/>
      <c r="I4710" s="1"/>
      <c r="M4710" s="1"/>
    </row>
    <row r="4711" spans="4:13" x14ac:dyDescent="0.2">
      <c r="D4711" s="1"/>
      <c r="E4711" s="1"/>
      <c r="H4711" s="1"/>
      <c r="I4711" s="1"/>
      <c r="M4711" s="1"/>
    </row>
    <row r="4712" spans="4:13" x14ac:dyDescent="0.2">
      <c r="D4712" s="1"/>
      <c r="E4712" s="1"/>
      <c r="H4712" s="1"/>
      <c r="I4712" s="1"/>
      <c r="M4712" s="1"/>
    </row>
    <row r="4713" spans="4:13" x14ac:dyDescent="0.2">
      <c r="D4713" s="1"/>
      <c r="E4713" s="1"/>
      <c r="H4713" s="1"/>
      <c r="I4713" s="1"/>
      <c r="M4713" s="1"/>
    </row>
    <row r="4714" spans="4:13" x14ac:dyDescent="0.2">
      <c r="D4714" s="1"/>
      <c r="E4714" s="1"/>
      <c r="H4714" s="1"/>
      <c r="I4714" s="1"/>
      <c r="M4714" s="1"/>
    </row>
    <row r="4715" spans="4:13" x14ac:dyDescent="0.2">
      <c r="D4715" s="1"/>
      <c r="E4715" s="1"/>
      <c r="H4715" s="1"/>
      <c r="I4715" s="1"/>
      <c r="M4715" s="1"/>
    </row>
    <row r="4716" spans="4:13" x14ac:dyDescent="0.2">
      <c r="D4716" s="1"/>
      <c r="E4716" s="1"/>
      <c r="H4716" s="1"/>
      <c r="I4716" s="1"/>
      <c r="M4716" s="1"/>
    </row>
    <row r="4717" spans="4:13" x14ac:dyDescent="0.2">
      <c r="D4717" s="1"/>
      <c r="E4717" s="1"/>
      <c r="H4717" s="1"/>
      <c r="I4717" s="1"/>
      <c r="M4717" s="1"/>
    </row>
    <row r="4718" spans="4:13" x14ac:dyDescent="0.2">
      <c r="D4718" s="1"/>
      <c r="E4718" s="1"/>
      <c r="H4718" s="1"/>
      <c r="I4718" s="1"/>
      <c r="M4718" s="1"/>
    </row>
    <row r="4719" spans="4:13" x14ac:dyDescent="0.2">
      <c r="D4719" s="1"/>
      <c r="E4719" s="1"/>
      <c r="H4719" s="1"/>
      <c r="I4719" s="1"/>
      <c r="M4719" s="1"/>
    </row>
    <row r="4720" spans="4:13" x14ac:dyDescent="0.2">
      <c r="D4720" s="1"/>
      <c r="E4720" s="1"/>
      <c r="H4720" s="1"/>
      <c r="I4720" s="1"/>
      <c r="M4720" s="1"/>
    </row>
    <row r="4721" spans="4:13" x14ac:dyDescent="0.2">
      <c r="D4721" s="1"/>
      <c r="E4721" s="1"/>
      <c r="H4721" s="1"/>
      <c r="I4721" s="1"/>
      <c r="M4721" s="1"/>
    </row>
    <row r="4722" spans="4:13" x14ac:dyDescent="0.2">
      <c r="D4722" s="1"/>
      <c r="E4722" s="1"/>
      <c r="H4722" s="1"/>
      <c r="I4722" s="1"/>
      <c r="M4722" s="1"/>
    </row>
    <row r="4723" spans="4:13" x14ac:dyDescent="0.2">
      <c r="D4723" s="1"/>
      <c r="E4723" s="1"/>
      <c r="H4723" s="1"/>
      <c r="I4723" s="1"/>
      <c r="M4723" s="1"/>
    </row>
    <row r="4724" spans="4:13" x14ac:dyDescent="0.2">
      <c r="D4724" s="1"/>
      <c r="E4724" s="1"/>
      <c r="H4724" s="1"/>
      <c r="I4724" s="1"/>
      <c r="M4724" s="1"/>
    </row>
    <row r="4725" spans="4:13" x14ac:dyDescent="0.2">
      <c r="D4725" s="1"/>
      <c r="E4725" s="1"/>
      <c r="H4725" s="1"/>
      <c r="I4725" s="1"/>
      <c r="M4725" s="1"/>
    </row>
    <row r="4726" spans="4:13" x14ac:dyDescent="0.2">
      <c r="D4726" s="1"/>
      <c r="E4726" s="1"/>
      <c r="H4726" s="1"/>
      <c r="I4726" s="1"/>
      <c r="M4726" s="1"/>
    </row>
    <row r="4727" spans="4:13" x14ac:dyDescent="0.2">
      <c r="D4727" s="1"/>
      <c r="E4727" s="1"/>
      <c r="H4727" s="1"/>
      <c r="I4727" s="1"/>
      <c r="M4727" s="1"/>
    </row>
    <row r="4728" spans="4:13" x14ac:dyDescent="0.2">
      <c r="D4728" s="1"/>
      <c r="E4728" s="1"/>
      <c r="H4728" s="1"/>
      <c r="I4728" s="1"/>
      <c r="M4728" s="1"/>
    </row>
    <row r="4729" spans="4:13" x14ac:dyDescent="0.2">
      <c r="D4729" s="1"/>
      <c r="E4729" s="1"/>
      <c r="H4729" s="1"/>
      <c r="I4729" s="1"/>
      <c r="M4729" s="1"/>
    </row>
    <row r="4730" spans="4:13" x14ac:dyDescent="0.2">
      <c r="D4730" s="1"/>
      <c r="E4730" s="1"/>
      <c r="H4730" s="1"/>
      <c r="I4730" s="1"/>
      <c r="M4730" s="1"/>
    </row>
    <row r="4731" spans="4:13" x14ac:dyDescent="0.2">
      <c r="D4731" s="1"/>
      <c r="E4731" s="1"/>
      <c r="H4731" s="1"/>
      <c r="I4731" s="1"/>
      <c r="M4731" s="1"/>
    </row>
    <row r="4732" spans="4:13" x14ac:dyDescent="0.2">
      <c r="D4732" s="1"/>
      <c r="E4732" s="1"/>
      <c r="H4732" s="1"/>
      <c r="I4732" s="1"/>
      <c r="M4732" s="1"/>
    </row>
    <row r="4733" spans="4:13" x14ac:dyDescent="0.2">
      <c r="D4733" s="1"/>
      <c r="E4733" s="1"/>
      <c r="H4733" s="1"/>
      <c r="I4733" s="1"/>
      <c r="M4733" s="1"/>
    </row>
    <row r="4734" spans="4:13" x14ac:dyDescent="0.2">
      <c r="D4734" s="1"/>
      <c r="E4734" s="1"/>
      <c r="H4734" s="1"/>
      <c r="I4734" s="1"/>
      <c r="M4734" s="1"/>
    </row>
    <row r="4735" spans="4:13" x14ac:dyDescent="0.2">
      <c r="D4735" s="1"/>
      <c r="E4735" s="1"/>
      <c r="H4735" s="1"/>
      <c r="I4735" s="1"/>
      <c r="M4735" s="1"/>
    </row>
    <row r="4736" spans="4:13" x14ac:dyDescent="0.2">
      <c r="D4736" s="1"/>
      <c r="E4736" s="1"/>
      <c r="H4736" s="1"/>
      <c r="I4736" s="1"/>
      <c r="M4736" s="1"/>
    </row>
    <row r="4737" spans="4:13" x14ac:dyDescent="0.2">
      <c r="D4737" s="1"/>
      <c r="E4737" s="1"/>
      <c r="H4737" s="1"/>
      <c r="I4737" s="1"/>
      <c r="M4737" s="1"/>
    </row>
    <row r="4738" spans="4:13" x14ac:dyDescent="0.2">
      <c r="D4738" s="1"/>
      <c r="E4738" s="1"/>
      <c r="H4738" s="1"/>
      <c r="I4738" s="1"/>
      <c r="M4738" s="1"/>
    </row>
    <row r="4739" spans="4:13" x14ac:dyDescent="0.2">
      <c r="D4739" s="1"/>
      <c r="E4739" s="1"/>
      <c r="H4739" s="1"/>
      <c r="I4739" s="1"/>
      <c r="M4739" s="1"/>
    </row>
    <row r="4740" spans="4:13" x14ac:dyDescent="0.2">
      <c r="D4740" s="1"/>
      <c r="E4740" s="1"/>
      <c r="H4740" s="1"/>
      <c r="I4740" s="1"/>
      <c r="M4740" s="1"/>
    </row>
    <row r="4741" spans="4:13" x14ac:dyDescent="0.2">
      <c r="D4741" s="1"/>
      <c r="E4741" s="1"/>
      <c r="H4741" s="1"/>
      <c r="I4741" s="1"/>
      <c r="M4741" s="1"/>
    </row>
    <row r="4742" spans="4:13" x14ac:dyDescent="0.2">
      <c r="D4742" s="1"/>
      <c r="E4742" s="1"/>
      <c r="H4742" s="1"/>
      <c r="I4742" s="1"/>
      <c r="M4742" s="1"/>
    </row>
    <row r="4743" spans="4:13" x14ac:dyDescent="0.2">
      <c r="D4743" s="1"/>
      <c r="E4743" s="1"/>
      <c r="H4743" s="1"/>
      <c r="I4743" s="1"/>
      <c r="M4743" s="1"/>
    </row>
    <row r="4744" spans="4:13" x14ac:dyDescent="0.2">
      <c r="D4744" s="1"/>
      <c r="E4744" s="1"/>
      <c r="H4744" s="1"/>
      <c r="I4744" s="1"/>
      <c r="M4744" s="1"/>
    </row>
    <row r="4745" spans="4:13" x14ac:dyDescent="0.2">
      <c r="D4745" s="1"/>
      <c r="E4745" s="1"/>
      <c r="H4745" s="1"/>
      <c r="I4745" s="1"/>
      <c r="M4745" s="1"/>
    </row>
    <row r="4746" spans="4:13" x14ac:dyDescent="0.2">
      <c r="D4746" s="1"/>
      <c r="E4746" s="1"/>
      <c r="H4746" s="1"/>
      <c r="I4746" s="1"/>
      <c r="M4746" s="1"/>
    </row>
    <row r="4747" spans="4:13" x14ac:dyDescent="0.2">
      <c r="D4747" s="1"/>
      <c r="E4747" s="1"/>
      <c r="H4747" s="1"/>
      <c r="I4747" s="1"/>
      <c r="M4747" s="1"/>
    </row>
    <row r="4748" spans="4:13" x14ac:dyDescent="0.2">
      <c r="D4748" s="1"/>
      <c r="E4748" s="1"/>
      <c r="H4748" s="1"/>
      <c r="I4748" s="1"/>
      <c r="M4748" s="1"/>
    </row>
    <row r="4749" spans="4:13" x14ac:dyDescent="0.2">
      <c r="D4749" s="1"/>
      <c r="E4749" s="1"/>
      <c r="H4749" s="1"/>
      <c r="I4749" s="1"/>
      <c r="M4749" s="1"/>
    </row>
    <row r="4750" spans="4:13" x14ac:dyDescent="0.2">
      <c r="D4750" s="1"/>
      <c r="E4750" s="1"/>
      <c r="H4750" s="1"/>
      <c r="I4750" s="1"/>
      <c r="M4750" s="1"/>
    </row>
    <row r="4751" spans="4:13" x14ac:dyDescent="0.2">
      <c r="D4751" s="1"/>
      <c r="E4751" s="1"/>
      <c r="H4751" s="1"/>
      <c r="I4751" s="1"/>
      <c r="M4751" s="1"/>
    </row>
    <row r="4752" spans="4:13" x14ac:dyDescent="0.2">
      <c r="D4752" s="1"/>
      <c r="E4752" s="1"/>
      <c r="H4752" s="1"/>
      <c r="I4752" s="1"/>
      <c r="M4752" s="1"/>
    </row>
    <row r="4753" spans="4:13" x14ac:dyDescent="0.2">
      <c r="D4753" s="1"/>
      <c r="E4753" s="1"/>
      <c r="H4753" s="1"/>
      <c r="I4753" s="1"/>
      <c r="M4753" s="1"/>
    </row>
    <row r="4754" spans="4:13" x14ac:dyDescent="0.2">
      <c r="D4754" s="1"/>
      <c r="E4754" s="1"/>
      <c r="H4754" s="1"/>
      <c r="I4754" s="1"/>
      <c r="M4754" s="1"/>
    </row>
    <row r="4755" spans="4:13" x14ac:dyDescent="0.2">
      <c r="D4755" s="1"/>
      <c r="E4755" s="1"/>
      <c r="H4755" s="1"/>
      <c r="I4755" s="1"/>
      <c r="M4755" s="1"/>
    </row>
    <row r="4756" spans="4:13" x14ac:dyDescent="0.2">
      <c r="D4756" s="1"/>
      <c r="E4756" s="1"/>
      <c r="H4756" s="1"/>
      <c r="I4756" s="1"/>
      <c r="M4756" s="1"/>
    </row>
    <row r="4757" spans="4:13" x14ac:dyDescent="0.2">
      <c r="D4757" s="1"/>
      <c r="E4757" s="1"/>
      <c r="H4757" s="1"/>
      <c r="I4757" s="1"/>
      <c r="M4757" s="1"/>
    </row>
    <row r="4758" spans="4:13" x14ac:dyDescent="0.2">
      <c r="D4758" s="1"/>
      <c r="E4758" s="1"/>
      <c r="H4758" s="1"/>
      <c r="I4758" s="1"/>
      <c r="M4758" s="1"/>
    </row>
    <row r="4759" spans="4:13" x14ac:dyDescent="0.2">
      <c r="D4759" s="1"/>
      <c r="E4759" s="1"/>
      <c r="H4759" s="1"/>
      <c r="I4759" s="1"/>
      <c r="M4759" s="1"/>
    </row>
    <row r="4760" spans="4:13" x14ac:dyDescent="0.2">
      <c r="D4760" s="1"/>
      <c r="E4760" s="1"/>
      <c r="H4760" s="1"/>
      <c r="I4760" s="1"/>
      <c r="M4760" s="1"/>
    </row>
    <row r="4761" spans="4:13" x14ac:dyDescent="0.2">
      <c r="D4761" s="1"/>
      <c r="E4761" s="1"/>
      <c r="H4761" s="1"/>
      <c r="I4761" s="1"/>
      <c r="M4761" s="1"/>
    </row>
    <row r="4762" spans="4:13" x14ac:dyDescent="0.2">
      <c r="D4762" s="1"/>
      <c r="E4762" s="1"/>
      <c r="H4762" s="1"/>
      <c r="I4762" s="1"/>
      <c r="M4762" s="1"/>
    </row>
    <row r="4763" spans="4:13" x14ac:dyDescent="0.2">
      <c r="D4763" s="1"/>
      <c r="E4763" s="1"/>
      <c r="H4763" s="1"/>
      <c r="I4763" s="1"/>
      <c r="M4763" s="1"/>
    </row>
    <row r="4764" spans="4:13" x14ac:dyDescent="0.2">
      <c r="D4764" s="1"/>
      <c r="E4764" s="1"/>
      <c r="H4764" s="1"/>
      <c r="I4764" s="1"/>
      <c r="M4764" s="1"/>
    </row>
    <row r="4765" spans="4:13" x14ac:dyDescent="0.2">
      <c r="D4765" s="1"/>
      <c r="E4765" s="1"/>
      <c r="H4765" s="1"/>
      <c r="I4765" s="1"/>
      <c r="M4765" s="1"/>
    </row>
    <row r="4766" spans="4:13" x14ac:dyDescent="0.2">
      <c r="D4766" s="1"/>
      <c r="E4766" s="1"/>
      <c r="H4766" s="1"/>
      <c r="I4766" s="1"/>
      <c r="M4766" s="1"/>
    </row>
    <row r="4767" spans="4:13" x14ac:dyDescent="0.2">
      <c r="D4767" s="1"/>
      <c r="E4767" s="1"/>
      <c r="H4767" s="1"/>
      <c r="I4767" s="1"/>
      <c r="M4767" s="1"/>
    </row>
    <row r="4768" spans="4:13" x14ac:dyDescent="0.2">
      <c r="D4768" s="1"/>
      <c r="E4768" s="1"/>
      <c r="H4768" s="1"/>
      <c r="I4768" s="1"/>
      <c r="M4768" s="1"/>
    </row>
    <row r="4769" spans="4:13" x14ac:dyDescent="0.2">
      <c r="D4769" s="1"/>
      <c r="E4769" s="1"/>
      <c r="H4769" s="1"/>
      <c r="I4769" s="1"/>
      <c r="M4769" s="1"/>
    </row>
    <row r="4770" spans="4:13" x14ac:dyDescent="0.2">
      <c r="D4770" s="1"/>
      <c r="E4770" s="1"/>
      <c r="H4770" s="1"/>
      <c r="I4770" s="1"/>
      <c r="M4770" s="1"/>
    </row>
    <row r="4771" spans="4:13" x14ac:dyDescent="0.2">
      <c r="D4771" s="1"/>
      <c r="E4771" s="1"/>
      <c r="H4771" s="1"/>
      <c r="I4771" s="1"/>
      <c r="M4771" s="1"/>
    </row>
    <row r="4772" spans="4:13" x14ac:dyDescent="0.2">
      <c r="D4772" s="1"/>
      <c r="E4772" s="1"/>
      <c r="H4772" s="1"/>
      <c r="I4772" s="1"/>
      <c r="M4772" s="1"/>
    </row>
    <row r="4773" spans="4:13" x14ac:dyDescent="0.2">
      <c r="D4773" s="1"/>
      <c r="E4773" s="1"/>
      <c r="H4773" s="1"/>
      <c r="I4773" s="1"/>
      <c r="M4773" s="1"/>
    </row>
    <row r="4774" spans="4:13" x14ac:dyDescent="0.2">
      <c r="D4774" s="1"/>
      <c r="E4774" s="1"/>
      <c r="H4774" s="1"/>
      <c r="I4774" s="1"/>
      <c r="M4774" s="1"/>
    </row>
    <row r="4775" spans="4:13" x14ac:dyDescent="0.2">
      <c r="D4775" s="1"/>
      <c r="E4775" s="1"/>
      <c r="H4775" s="1"/>
      <c r="I4775" s="1"/>
      <c r="M4775" s="1"/>
    </row>
    <row r="4776" spans="4:13" x14ac:dyDescent="0.2">
      <c r="D4776" s="1"/>
      <c r="E4776" s="1"/>
      <c r="H4776" s="1"/>
      <c r="I4776" s="1"/>
      <c r="M4776" s="1"/>
    </row>
    <row r="4777" spans="4:13" x14ac:dyDescent="0.2">
      <c r="D4777" s="1"/>
      <c r="E4777" s="1"/>
      <c r="H4777" s="1"/>
      <c r="I4777" s="1"/>
      <c r="M4777" s="1"/>
    </row>
    <row r="4778" spans="4:13" x14ac:dyDescent="0.2">
      <c r="D4778" s="1"/>
      <c r="E4778" s="1"/>
      <c r="H4778" s="1"/>
      <c r="I4778" s="1"/>
      <c r="M4778" s="1"/>
    </row>
    <row r="4779" spans="4:13" x14ac:dyDescent="0.2">
      <c r="D4779" s="1"/>
      <c r="E4779" s="1"/>
      <c r="H4779" s="1"/>
      <c r="I4779" s="1"/>
      <c r="M4779" s="1"/>
    </row>
    <row r="4780" spans="4:13" x14ac:dyDescent="0.2">
      <c r="D4780" s="1"/>
      <c r="E4780" s="1"/>
      <c r="H4780" s="1"/>
      <c r="I4780" s="1"/>
      <c r="M4780" s="1"/>
    </row>
    <row r="4781" spans="4:13" x14ac:dyDescent="0.2">
      <c r="D4781" s="1"/>
      <c r="E4781" s="1"/>
      <c r="H4781" s="1"/>
      <c r="I4781" s="1"/>
      <c r="M4781" s="1"/>
    </row>
    <row r="4782" spans="4:13" x14ac:dyDescent="0.2">
      <c r="D4782" s="1"/>
      <c r="E4782" s="1"/>
      <c r="H4782" s="1"/>
      <c r="I4782" s="1"/>
      <c r="M4782" s="1"/>
    </row>
    <row r="4783" spans="4:13" x14ac:dyDescent="0.2">
      <c r="D4783" s="1"/>
      <c r="E4783" s="1"/>
      <c r="H4783" s="1"/>
      <c r="I4783" s="1"/>
      <c r="M4783" s="1"/>
    </row>
    <row r="4784" spans="4:13" x14ac:dyDescent="0.2">
      <c r="D4784" s="1"/>
      <c r="E4784" s="1"/>
      <c r="H4784" s="1"/>
      <c r="I4784" s="1"/>
      <c r="M4784" s="1"/>
    </row>
    <row r="4785" spans="4:13" x14ac:dyDescent="0.2">
      <c r="D4785" s="1"/>
      <c r="E4785" s="1"/>
      <c r="H4785" s="1"/>
      <c r="I4785" s="1"/>
      <c r="M4785" s="1"/>
    </row>
    <row r="4786" spans="4:13" x14ac:dyDescent="0.2">
      <c r="D4786" s="1"/>
      <c r="E4786" s="1"/>
      <c r="H4786" s="1"/>
      <c r="I4786" s="1"/>
      <c r="M4786" s="1"/>
    </row>
    <row r="4787" spans="4:13" x14ac:dyDescent="0.2">
      <c r="D4787" s="1"/>
      <c r="E4787" s="1"/>
      <c r="H4787" s="1"/>
      <c r="I4787" s="1"/>
      <c r="M4787" s="1"/>
    </row>
    <row r="4788" spans="4:13" x14ac:dyDescent="0.2">
      <c r="D4788" s="1"/>
      <c r="E4788" s="1"/>
      <c r="H4788" s="1"/>
      <c r="I4788" s="1"/>
      <c r="M4788" s="1"/>
    </row>
    <row r="4789" spans="4:13" x14ac:dyDescent="0.2">
      <c r="D4789" s="1"/>
      <c r="E4789" s="1"/>
      <c r="H4789" s="1"/>
      <c r="I4789" s="1"/>
      <c r="M4789" s="1"/>
    </row>
    <row r="4790" spans="4:13" x14ac:dyDescent="0.2">
      <c r="D4790" s="1"/>
      <c r="E4790" s="1"/>
      <c r="H4790" s="1"/>
      <c r="I4790" s="1"/>
      <c r="M4790" s="1"/>
    </row>
    <row r="4791" spans="4:13" x14ac:dyDescent="0.2">
      <c r="D4791" s="1"/>
      <c r="E4791" s="1"/>
      <c r="H4791" s="1"/>
      <c r="I4791" s="1"/>
      <c r="M4791" s="1"/>
    </row>
    <row r="4792" spans="4:13" x14ac:dyDescent="0.2">
      <c r="D4792" s="1"/>
      <c r="E4792" s="1"/>
      <c r="H4792" s="1"/>
      <c r="I4792" s="1"/>
      <c r="M4792" s="1"/>
    </row>
    <row r="4793" spans="4:13" x14ac:dyDescent="0.2">
      <c r="D4793" s="1"/>
      <c r="E4793" s="1"/>
      <c r="H4793" s="1"/>
      <c r="I4793" s="1"/>
      <c r="M4793" s="1"/>
    </row>
    <row r="4794" spans="4:13" x14ac:dyDescent="0.2">
      <c r="D4794" s="1"/>
      <c r="E4794" s="1"/>
      <c r="H4794" s="1"/>
      <c r="I4794" s="1"/>
      <c r="M4794" s="1"/>
    </row>
    <row r="4795" spans="4:13" x14ac:dyDescent="0.2">
      <c r="D4795" s="1"/>
      <c r="E4795" s="1"/>
      <c r="H4795" s="1"/>
      <c r="I4795" s="1"/>
      <c r="M4795" s="1"/>
    </row>
    <row r="4796" spans="4:13" x14ac:dyDescent="0.2">
      <c r="D4796" s="1"/>
      <c r="E4796" s="1"/>
      <c r="H4796" s="1"/>
      <c r="I4796" s="1"/>
      <c r="M4796" s="1"/>
    </row>
    <row r="4797" spans="4:13" x14ac:dyDescent="0.2">
      <c r="D4797" s="1"/>
      <c r="E4797" s="1"/>
      <c r="H4797" s="1"/>
      <c r="I4797" s="1"/>
      <c r="M4797" s="1"/>
    </row>
    <row r="4798" spans="4:13" x14ac:dyDescent="0.2">
      <c r="D4798" s="1"/>
      <c r="E4798" s="1"/>
      <c r="H4798" s="1"/>
      <c r="I4798" s="1"/>
      <c r="M4798" s="1"/>
    </row>
    <row r="4799" spans="4:13" x14ac:dyDescent="0.2">
      <c r="D4799" s="1"/>
      <c r="E4799" s="1"/>
      <c r="H4799" s="1"/>
      <c r="I4799" s="1"/>
      <c r="M4799" s="1"/>
    </row>
    <row r="4800" spans="4:13" x14ac:dyDescent="0.2">
      <c r="D4800" s="1"/>
      <c r="E4800" s="1"/>
      <c r="H4800" s="1"/>
      <c r="I4800" s="1"/>
      <c r="M4800" s="1"/>
    </row>
    <row r="4801" spans="4:13" x14ac:dyDescent="0.2">
      <c r="D4801" s="1"/>
      <c r="E4801" s="1"/>
      <c r="H4801" s="1"/>
      <c r="I4801" s="1"/>
      <c r="M4801" s="1"/>
    </row>
    <row r="4802" spans="4:13" x14ac:dyDescent="0.2">
      <c r="D4802" s="1"/>
      <c r="E4802" s="1"/>
      <c r="H4802" s="1"/>
      <c r="I4802" s="1"/>
      <c r="M4802" s="1"/>
    </row>
    <row r="4803" spans="4:13" x14ac:dyDescent="0.2">
      <c r="D4803" s="1"/>
      <c r="E4803" s="1"/>
      <c r="H4803" s="1"/>
      <c r="I4803" s="1"/>
      <c r="M4803" s="1"/>
    </row>
    <row r="4804" spans="4:13" x14ac:dyDescent="0.2">
      <c r="D4804" s="1"/>
      <c r="E4804" s="1"/>
      <c r="H4804" s="1"/>
      <c r="I4804" s="1"/>
      <c r="M4804" s="1"/>
    </row>
    <row r="4805" spans="4:13" x14ac:dyDescent="0.2">
      <c r="D4805" s="1"/>
      <c r="E4805" s="1"/>
      <c r="H4805" s="1"/>
      <c r="I4805" s="1"/>
      <c r="M4805" s="1"/>
    </row>
    <row r="4806" spans="4:13" x14ac:dyDescent="0.2">
      <c r="D4806" s="1"/>
      <c r="E4806" s="1"/>
      <c r="H4806" s="1"/>
      <c r="I4806" s="1"/>
      <c r="M4806" s="1"/>
    </row>
    <row r="4807" spans="4:13" x14ac:dyDescent="0.2">
      <c r="D4807" s="1"/>
      <c r="E4807" s="1"/>
      <c r="H4807" s="1"/>
      <c r="I4807" s="1"/>
      <c r="M4807" s="1"/>
    </row>
    <row r="4808" spans="4:13" x14ac:dyDescent="0.2">
      <c r="D4808" s="1"/>
      <c r="E4808" s="1"/>
      <c r="H4808" s="1"/>
      <c r="I4808" s="1"/>
      <c r="M4808" s="1"/>
    </row>
    <row r="4809" spans="4:13" x14ac:dyDescent="0.2">
      <c r="D4809" s="1"/>
      <c r="E4809" s="1"/>
      <c r="H4809" s="1"/>
      <c r="I4809" s="1"/>
      <c r="M4809" s="1"/>
    </row>
    <row r="4810" spans="4:13" x14ac:dyDescent="0.2">
      <c r="D4810" s="1"/>
      <c r="E4810" s="1"/>
      <c r="H4810" s="1"/>
      <c r="I4810" s="1"/>
      <c r="M4810" s="1"/>
    </row>
    <row r="4811" spans="4:13" x14ac:dyDescent="0.2">
      <c r="D4811" s="1"/>
      <c r="E4811" s="1"/>
      <c r="H4811" s="1"/>
      <c r="I4811" s="1"/>
      <c r="M4811" s="1"/>
    </row>
    <row r="4812" spans="4:13" x14ac:dyDescent="0.2">
      <c r="D4812" s="1"/>
      <c r="E4812" s="1"/>
      <c r="H4812" s="1"/>
      <c r="I4812" s="1"/>
      <c r="M4812" s="1"/>
    </row>
    <row r="4813" spans="4:13" x14ac:dyDescent="0.2">
      <c r="D4813" s="1"/>
      <c r="E4813" s="1"/>
      <c r="H4813" s="1"/>
      <c r="I4813" s="1"/>
      <c r="M4813" s="1"/>
    </row>
    <row r="4814" spans="4:13" x14ac:dyDescent="0.2">
      <c r="D4814" s="1"/>
      <c r="E4814" s="1"/>
      <c r="H4814" s="1"/>
      <c r="I4814" s="1"/>
      <c r="M4814" s="1"/>
    </row>
    <row r="4815" spans="4:13" x14ac:dyDescent="0.2">
      <c r="D4815" s="1"/>
      <c r="E4815" s="1"/>
      <c r="H4815" s="1"/>
      <c r="I4815" s="1"/>
      <c r="M4815" s="1"/>
    </row>
    <row r="4816" spans="4:13" x14ac:dyDescent="0.2">
      <c r="D4816" s="1"/>
      <c r="E4816" s="1"/>
      <c r="H4816" s="1"/>
      <c r="I4816" s="1"/>
      <c r="M4816" s="1"/>
    </row>
    <row r="4817" spans="4:13" x14ac:dyDescent="0.2">
      <c r="D4817" s="1"/>
      <c r="E4817" s="1"/>
      <c r="H4817" s="1"/>
      <c r="I4817" s="1"/>
      <c r="M4817" s="1"/>
    </row>
    <row r="4818" spans="4:13" x14ac:dyDescent="0.2">
      <c r="D4818" s="1"/>
      <c r="E4818" s="1"/>
      <c r="H4818" s="1"/>
      <c r="I4818" s="1"/>
      <c r="M4818" s="1"/>
    </row>
    <row r="4819" spans="4:13" x14ac:dyDescent="0.2">
      <c r="D4819" s="1"/>
      <c r="E4819" s="1"/>
      <c r="H4819" s="1"/>
      <c r="I4819" s="1"/>
      <c r="M4819" s="1"/>
    </row>
    <row r="4820" spans="4:13" x14ac:dyDescent="0.2">
      <c r="D4820" s="1"/>
      <c r="E4820" s="1"/>
      <c r="H4820" s="1"/>
      <c r="I4820" s="1"/>
      <c r="M4820" s="1"/>
    </row>
    <row r="4821" spans="4:13" x14ac:dyDescent="0.2">
      <c r="D4821" s="1"/>
      <c r="E4821" s="1"/>
      <c r="H4821" s="1"/>
      <c r="I4821" s="1"/>
      <c r="M4821" s="1"/>
    </row>
    <row r="4822" spans="4:13" x14ac:dyDescent="0.2">
      <c r="D4822" s="1"/>
      <c r="E4822" s="1"/>
      <c r="H4822" s="1"/>
      <c r="I4822" s="1"/>
      <c r="M4822" s="1"/>
    </row>
    <row r="4823" spans="4:13" x14ac:dyDescent="0.2">
      <c r="D4823" s="1"/>
      <c r="E4823" s="1"/>
      <c r="H4823" s="1"/>
      <c r="I4823" s="1"/>
      <c r="M4823" s="1"/>
    </row>
    <row r="4824" spans="4:13" x14ac:dyDescent="0.2">
      <c r="D4824" s="1"/>
      <c r="E4824" s="1"/>
      <c r="H4824" s="1"/>
      <c r="I4824" s="1"/>
      <c r="M4824" s="1"/>
    </row>
    <row r="4825" spans="4:13" x14ac:dyDescent="0.2">
      <c r="D4825" s="1"/>
      <c r="E4825" s="1"/>
      <c r="H4825" s="1"/>
      <c r="I4825" s="1"/>
      <c r="M4825" s="1"/>
    </row>
    <row r="4826" spans="4:13" x14ac:dyDescent="0.2">
      <c r="D4826" s="1"/>
      <c r="E4826" s="1"/>
      <c r="H4826" s="1"/>
      <c r="I4826" s="1"/>
      <c r="M4826" s="1"/>
    </row>
    <row r="4827" spans="4:13" x14ac:dyDescent="0.2">
      <c r="D4827" s="1"/>
      <c r="E4827" s="1"/>
      <c r="H4827" s="1"/>
      <c r="I4827" s="1"/>
      <c r="M4827" s="1"/>
    </row>
    <row r="4828" spans="4:13" x14ac:dyDescent="0.2">
      <c r="D4828" s="1"/>
      <c r="E4828" s="1"/>
      <c r="H4828" s="1"/>
      <c r="I4828" s="1"/>
      <c r="M4828" s="1"/>
    </row>
    <row r="4829" spans="4:13" x14ac:dyDescent="0.2">
      <c r="D4829" s="1"/>
      <c r="E4829" s="1"/>
      <c r="H4829" s="1"/>
      <c r="I4829" s="1"/>
      <c r="M4829" s="1"/>
    </row>
    <row r="4830" spans="4:13" x14ac:dyDescent="0.2">
      <c r="D4830" s="1"/>
      <c r="E4830" s="1"/>
      <c r="H4830" s="1"/>
      <c r="I4830" s="1"/>
      <c r="M4830" s="1"/>
    </row>
    <row r="4831" spans="4:13" x14ac:dyDescent="0.2">
      <c r="D4831" s="1"/>
      <c r="E4831" s="1"/>
      <c r="H4831" s="1"/>
      <c r="I4831" s="1"/>
      <c r="M4831" s="1"/>
    </row>
    <row r="4832" spans="4:13" x14ac:dyDescent="0.2">
      <c r="D4832" s="1"/>
      <c r="E4832" s="1"/>
      <c r="H4832" s="1"/>
      <c r="I4832" s="1"/>
      <c r="M4832" s="1"/>
    </row>
    <row r="4833" spans="4:13" x14ac:dyDescent="0.2">
      <c r="D4833" s="1"/>
      <c r="E4833" s="1"/>
      <c r="H4833" s="1"/>
      <c r="I4833" s="1"/>
      <c r="M4833" s="1"/>
    </row>
    <row r="4834" spans="4:13" x14ac:dyDescent="0.2">
      <c r="D4834" s="1"/>
      <c r="E4834" s="1"/>
      <c r="H4834" s="1"/>
      <c r="I4834" s="1"/>
      <c r="M4834" s="1"/>
    </row>
    <row r="4835" spans="4:13" x14ac:dyDescent="0.2">
      <c r="D4835" s="1"/>
      <c r="E4835" s="1"/>
      <c r="H4835" s="1"/>
      <c r="I4835" s="1"/>
      <c r="M4835" s="1"/>
    </row>
    <row r="4836" spans="4:13" x14ac:dyDescent="0.2">
      <c r="D4836" s="1"/>
      <c r="E4836" s="1"/>
      <c r="H4836" s="1"/>
      <c r="I4836" s="1"/>
      <c r="M4836" s="1"/>
    </row>
    <row r="4837" spans="4:13" x14ac:dyDescent="0.2">
      <c r="D4837" s="1"/>
      <c r="E4837" s="1"/>
      <c r="H4837" s="1"/>
      <c r="I4837" s="1"/>
      <c r="M4837" s="1"/>
    </row>
    <row r="4838" spans="4:13" x14ac:dyDescent="0.2">
      <c r="D4838" s="1"/>
      <c r="E4838" s="1"/>
      <c r="H4838" s="1"/>
      <c r="I4838" s="1"/>
      <c r="M4838" s="1"/>
    </row>
    <row r="4839" spans="4:13" x14ac:dyDescent="0.2">
      <c r="D4839" s="1"/>
      <c r="E4839" s="1"/>
      <c r="H4839" s="1"/>
      <c r="I4839" s="1"/>
      <c r="M4839" s="1"/>
    </row>
    <row r="4840" spans="4:13" x14ac:dyDescent="0.2">
      <c r="D4840" s="1"/>
      <c r="E4840" s="1"/>
      <c r="H4840" s="1"/>
      <c r="I4840" s="1"/>
      <c r="M4840" s="1"/>
    </row>
    <row r="4841" spans="4:13" x14ac:dyDescent="0.2">
      <c r="D4841" s="1"/>
      <c r="E4841" s="1"/>
      <c r="H4841" s="1"/>
      <c r="I4841" s="1"/>
      <c r="M4841" s="1"/>
    </row>
    <row r="4842" spans="4:13" x14ac:dyDescent="0.2">
      <c r="D4842" s="1"/>
      <c r="E4842" s="1"/>
      <c r="H4842" s="1"/>
      <c r="I4842" s="1"/>
      <c r="M4842" s="1"/>
    </row>
    <row r="4843" spans="4:13" x14ac:dyDescent="0.2">
      <c r="D4843" s="1"/>
      <c r="E4843" s="1"/>
      <c r="H4843" s="1"/>
      <c r="I4843" s="1"/>
      <c r="M4843" s="1"/>
    </row>
    <row r="4844" spans="4:13" x14ac:dyDescent="0.2">
      <c r="D4844" s="1"/>
      <c r="E4844" s="1"/>
      <c r="H4844" s="1"/>
      <c r="I4844" s="1"/>
      <c r="M4844" s="1"/>
    </row>
    <row r="4845" spans="4:13" x14ac:dyDescent="0.2">
      <c r="D4845" s="1"/>
      <c r="E4845" s="1"/>
      <c r="H4845" s="1"/>
      <c r="I4845" s="1"/>
      <c r="M4845" s="1"/>
    </row>
    <row r="4846" spans="4:13" x14ac:dyDescent="0.2">
      <c r="D4846" s="1"/>
      <c r="E4846" s="1"/>
      <c r="H4846" s="1"/>
      <c r="I4846" s="1"/>
      <c r="M4846" s="1"/>
    </row>
    <row r="4847" spans="4:13" x14ac:dyDescent="0.2">
      <c r="D4847" s="1"/>
      <c r="E4847" s="1"/>
      <c r="H4847" s="1"/>
      <c r="I4847" s="1"/>
      <c r="M4847" s="1"/>
    </row>
    <row r="4848" spans="4:13" x14ac:dyDescent="0.2">
      <c r="D4848" s="1"/>
      <c r="E4848" s="1"/>
      <c r="H4848" s="1"/>
      <c r="I4848" s="1"/>
      <c r="M4848" s="1"/>
    </row>
    <row r="4849" spans="4:13" x14ac:dyDescent="0.2">
      <c r="D4849" s="1"/>
      <c r="E4849" s="1"/>
      <c r="H4849" s="1"/>
      <c r="I4849" s="1"/>
      <c r="M4849" s="1"/>
    </row>
    <row r="4850" spans="4:13" x14ac:dyDescent="0.2">
      <c r="D4850" s="1"/>
      <c r="E4850" s="1"/>
      <c r="H4850" s="1"/>
      <c r="I4850" s="1"/>
      <c r="M4850" s="1"/>
    </row>
    <row r="4851" spans="4:13" x14ac:dyDescent="0.2">
      <c r="D4851" s="1"/>
      <c r="E4851" s="1"/>
      <c r="H4851" s="1"/>
      <c r="I4851" s="1"/>
      <c r="M4851" s="1"/>
    </row>
    <row r="4852" spans="4:13" x14ac:dyDescent="0.2">
      <c r="D4852" s="1"/>
      <c r="E4852" s="1"/>
      <c r="H4852" s="1"/>
      <c r="I4852" s="1"/>
      <c r="M4852" s="1"/>
    </row>
    <row r="4853" spans="4:13" x14ac:dyDescent="0.2">
      <c r="D4853" s="1"/>
      <c r="E4853" s="1"/>
      <c r="H4853" s="1"/>
      <c r="I4853" s="1"/>
      <c r="M4853" s="1"/>
    </row>
    <row r="4854" spans="4:13" x14ac:dyDescent="0.2">
      <c r="D4854" s="1"/>
      <c r="E4854" s="1"/>
      <c r="H4854" s="1"/>
      <c r="I4854" s="1"/>
      <c r="M4854" s="1"/>
    </row>
    <row r="4855" spans="4:13" x14ac:dyDescent="0.2">
      <c r="D4855" s="1"/>
      <c r="E4855" s="1"/>
      <c r="H4855" s="1"/>
      <c r="I4855" s="1"/>
      <c r="M4855" s="1"/>
    </row>
    <row r="4856" spans="4:13" x14ac:dyDescent="0.2">
      <c r="D4856" s="1"/>
      <c r="E4856" s="1"/>
      <c r="H4856" s="1"/>
      <c r="I4856" s="1"/>
      <c r="M4856" s="1"/>
    </row>
    <row r="4857" spans="4:13" x14ac:dyDescent="0.2">
      <c r="D4857" s="1"/>
      <c r="E4857" s="1"/>
      <c r="H4857" s="1"/>
      <c r="I4857" s="1"/>
      <c r="M4857" s="1"/>
    </row>
    <row r="4858" spans="4:13" x14ac:dyDescent="0.2">
      <c r="D4858" s="1"/>
      <c r="E4858" s="1"/>
      <c r="H4858" s="1"/>
      <c r="I4858" s="1"/>
      <c r="M4858" s="1"/>
    </row>
    <row r="4859" spans="4:13" x14ac:dyDescent="0.2">
      <c r="D4859" s="1"/>
      <c r="E4859" s="1"/>
      <c r="H4859" s="1"/>
      <c r="I4859" s="1"/>
      <c r="M4859" s="1"/>
    </row>
    <row r="4860" spans="4:13" x14ac:dyDescent="0.2">
      <c r="D4860" s="1"/>
      <c r="E4860" s="1"/>
      <c r="H4860" s="1"/>
      <c r="I4860" s="1"/>
      <c r="M4860" s="1"/>
    </row>
    <row r="4861" spans="4:13" x14ac:dyDescent="0.2">
      <c r="D4861" s="1"/>
      <c r="E4861" s="1"/>
      <c r="H4861" s="1"/>
      <c r="I4861" s="1"/>
      <c r="M4861" s="1"/>
    </row>
    <row r="4862" spans="4:13" x14ac:dyDescent="0.2">
      <c r="D4862" s="1"/>
      <c r="E4862" s="1"/>
      <c r="H4862" s="1"/>
      <c r="I4862" s="1"/>
      <c r="M4862" s="1"/>
    </row>
    <row r="4863" spans="4:13" x14ac:dyDescent="0.2">
      <c r="D4863" s="1"/>
      <c r="E4863" s="1"/>
      <c r="H4863" s="1"/>
      <c r="I4863" s="1"/>
      <c r="M4863" s="1"/>
    </row>
    <row r="4864" spans="4:13" x14ac:dyDescent="0.2">
      <c r="D4864" s="1"/>
      <c r="E4864" s="1"/>
      <c r="H4864" s="1"/>
      <c r="I4864" s="1"/>
      <c r="M4864" s="1"/>
    </row>
    <row r="4865" spans="4:13" x14ac:dyDescent="0.2">
      <c r="D4865" s="1"/>
      <c r="E4865" s="1"/>
      <c r="H4865" s="1"/>
      <c r="I4865" s="1"/>
      <c r="M4865" s="1"/>
    </row>
    <row r="4866" spans="4:13" x14ac:dyDescent="0.2">
      <c r="D4866" s="1"/>
      <c r="E4866" s="1"/>
      <c r="H4866" s="1"/>
      <c r="I4866" s="1"/>
      <c r="M4866" s="1"/>
    </row>
    <row r="4867" spans="4:13" x14ac:dyDescent="0.2">
      <c r="D4867" s="1"/>
      <c r="E4867" s="1"/>
      <c r="H4867" s="1"/>
      <c r="I4867" s="1"/>
      <c r="M4867" s="1"/>
    </row>
    <row r="4868" spans="4:13" x14ac:dyDescent="0.2">
      <c r="D4868" s="1"/>
      <c r="E4868" s="1"/>
      <c r="H4868" s="1"/>
      <c r="I4868" s="1"/>
      <c r="M4868" s="1"/>
    </row>
    <row r="4869" spans="4:13" x14ac:dyDescent="0.2">
      <c r="D4869" s="1"/>
      <c r="E4869" s="1"/>
      <c r="H4869" s="1"/>
      <c r="I4869" s="1"/>
      <c r="M4869" s="1"/>
    </row>
    <row r="4870" spans="4:13" x14ac:dyDescent="0.2">
      <c r="D4870" s="1"/>
      <c r="E4870" s="1"/>
      <c r="H4870" s="1"/>
      <c r="I4870" s="1"/>
      <c r="M4870" s="1"/>
    </row>
    <row r="4871" spans="4:13" x14ac:dyDescent="0.2">
      <c r="D4871" s="1"/>
      <c r="E4871" s="1"/>
      <c r="H4871" s="1"/>
      <c r="I4871" s="1"/>
      <c r="M4871" s="1"/>
    </row>
    <row r="4872" spans="4:13" x14ac:dyDescent="0.2">
      <c r="D4872" s="1"/>
      <c r="E4872" s="1"/>
      <c r="H4872" s="1"/>
      <c r="I4872" s="1"/>
      <c r="M4872" s="1"/>
    </row>
    <row r="4873" spans="4:13" x14ac:dyDescent="0.2">
      <c r="D4873" s="1"/>
      <c r="E4873" s="1"/>
      <c r="H4873" s="1"/>
      <c r="I4873" s="1"/>
      <c r="M4873" s="1"/>
    </row>
    <row r="4874" spans="4:13" x14ac:dyDescent="0.2">
      <c r="D4874" s="1"/>
      <c r="E4874" s="1"/>
      <c r="H4874" s="1"/>
      <c r="I4874" s="1"/>
      <c r="M4874" s="1"/>
    </row>
    <row r="4875" spans="4:13" x14ac:dyDescent="0.2">
      <c r="D4875" s="1"/>
      <c r="E4875" s="1"/>
      <c r="H4875" s="1"/>
      <c r="I4875" s="1"/>
      <c r="M4875" s="1"/>
    </row>
    <row r="4876" spans="4:13" x14ac:dyDescent="0.2">
      <c r="D4876" s="1"/>
      <c r="E4876" s="1"/>
      <c r="H4876" s="1"/>
      <c r="I4876" s="1"/>
      <c r="M4876" s="1"/>
    </row>
    <row r="4877" spans="4:13" x14ac:dyDescent="0.2">
      <c r="D4877" s="1"/>
      <c r="E4877" s="1"/>
      <c r="H4877" s="1"/>
      <c r="I4877" s="1"/>
      <c r="M4877" s="1"/>
    </row>
    <row r="4878" spans="4:13" x14ac:dyDescent="0.2">
      <c r="D4878" s="1"/>
      <c r="E4878" s="1"/>
      <c r="H4878" s="1"/>
      <c r="I4878" s="1"/>
      <c r="M4878" s="1"/>
    </row>
    <row r="4879" spans="4:13" x14ac:dyDescent="0.2">
      <c r="D4879" s="1"/>
      <c r="E4879" s="1"/>
      <c r="H4879" s="1"/>
      <c r="I4879" s="1"/>
      <c r="M4879" s="1"/>
    </row>
    <row r="4880" spans="4:13" x14ac:dyDescent="0.2">
      <c r="D4880" s="1"/>
      <c r="E4880" s="1"/>
      <c r="H4880" s="1"/>
      <c r="I4880" s="1"/>
      <c r="M4880" s="1"/>
    </row>
    <row r="4881" spans="4:13" x14ac:dyDescent="0.2">
      <c r="D4881" s="1"/>
      <c r="E4881" s="1"/>
      <c r="H4881" s="1"/>
      <c r="I4881" s="1"/>
      <c r="M4881" s="1"/>
    </row>
    <row r="4882" spans="4:13" x14ac:dyDescent="0.2">
      <c r="D4882" s="1"/>
      <c r="E4882" s="1"/>
      <c r="H4882" s="1"/>
      <c r="I4882" s="1"/>
      <c r="M4882" s="1"/>
    </row>
    <row r="4883" spans="4:13" x14ac:dyDescent="0.2">
      <c r="D4883" s="1"/>
      <c r="E4883" s="1"/>
      <c r="H4883" s="1"/>
      <c r="I4883" s="1"/>
      <c r="M4883" s="1"/>
    </row>
    <row r="4884" spans="4:13" x14ac:dyDescent="0.2">
      <c r="D4884" s="1"/>
      <c r="E4884" s="1"/>
      <c r="H4884" s="1"/>
      <c r="I4884" s="1"/>
      <c r="M4884" s="1"/>
    </row>
    <row r="4885" spans="4:13" x14ac:dyDescent="0.2">
      <c r="D4885" s="1"/>
      <c r="E4885" s="1"/>
      <c r="H4885" s="1"/>
      <c r="I4885" s="1"/>
      <c r="M4885" s="1"/>
    </row>
    <row r="4886" spans="4:13" x14ac:dyDescent="0.2">
      <c r="D4886" s="1"/>
      <c r="E4886" s="1"/>
      <c r="H4886" s="1"/>
      <c r="I4886" s="1"/>
      <c r="M4886" s="1"/>
    </row>
    <row r="4887" spans="4:13" x14ac:dyDescent="0.2">
      <c r="D4887" s="1"/>
      <c r="E4887" s="1"/>
      <c r="H4887" s="1"/>
      <c r="I4887" s="1"/>
      <c r="M4887" s="1"/>
    </row>
    <row r="4888" spans="4:13" x14ac:dyDescent="0.2">
      <c r="D4888" s="1"/>
      <c r="E4888" s="1"/>
      <c r="H4888" s="1"/>
      <c r="I4888" s="1"/>
      <c r="M4888" s="1"/>
    </row>
    <row r="4889" spans="4:13" x14ac:dyDescent="0.2">
      <c r="D4889" s="1"/>
      <c r="E4889" s="1"/>
      <c r="H4889" s="1"/>
      <c r="I4889" s="1"/>
      <c r="M4889" s="1"/>
    </row>
    <row r="4890" spans="4:13" x14ac:dyDescent="0.2">
      <c r="D4890" s="1"/>
      <c r="E4890" s="1"/>
      <c r="H4890" s="1"/>
      <c r="I4890" s="1"/>
      <c r="M4890" s="1"/>
    </row>
    <row r="4891" spans="4:13" x14ac:dyDescent="0.2">
      <c r="D4891" s="1"/>
      <c r="E4891" s="1"/>
      <c r="H4891" s="1"/>
      <c r="I4891" s="1"/>
      <c r="M4891" s="1"/>
    </row>
    <row r="4892" spans="4:13" x14ac:dyDescent="0.2">
      <c r="D4892" s="1"/>
      <c r="E4892" s="1"/>
      <c r="H4892" s="1"/>
      <c r="I4892" s="1"/>
      <c r="M4892" s="1"/>
    </row>
    <row r="4893" spans="4:13" x14ac:dyDescent="0.2">
      <c r="D4893" s="1"/>
      <c r="E4893" s="1"/>
      <c r="H4893" s="1"/>
      <c r="I4893" s="1"/>
      <c r="M4893" s="1"/>
    </row>
    <row r="4894" spans="4:13" x14ac:dyDescent="0.2">
      <c r="D4894" s="1"/>
      <c r="E4894" s="1"/>
      <c r="H4894" s="1"/>
      <c r="I4894" s="1"/>
      <c r="M4894" s="1"/>
    </row>
    <row r="4895" spans="4:13" x14ac:dyDescent="0.2">
      <c r="D4895" s="1"/>
      <c r="E4895" s="1"/>
      <c r="H4895" s="1"/>
      <c r="I4895" s="1"/>
      <c r="M4895" s="1"/>
    </row>
    <row r="4896" spans="4:13" x14ac:dyDescent="0.2">
      <c r="D4896" s="1"/>
      <c r="E4896" s="1"/>
      <c r="H4896" s="1"/>
      <c r="I4896" s="1"/>
      <c r="M4896" s="1"/>
    </row>
    <row r="4897" spans="4:13" x14ac:dyDescent="0.2">
      <c r="D4897" s="1"/>
      <c r="E4897" s="1"/>
      <c r="H4897" s="1"/>
      <c r="I4897" s="1"/>
      <c r="M4897" s="1"/>
    </row>
    <row r="4898" spans="4:13" x14ac:dyDescent="0.2">
      <c r="D4898" s="1"/>
      <c r="E4898" s="1"/>
      <c r="H4898" s="1"/>
      <c r="I4898" s="1"/>
      <c r="M4898" s="1"/>
    </row>
    <row r="4899" spans="4:13" x14ac:dyDescent="0.2">
      <c r="D4899" s="1"/>
      <c r="E4899" s="1"/>
      <c r="H4899" s="1"/>
      <c r="I4899" s="1"/>
      <c r="M4899" s="1"/>
    </row>
    <row r="4900" spans="4:13" x14ac:dyDescent="0.2">
      <c r="D4900" s="1"/>
      <c r="E4900" s="1"/>
      <c r="H4900" s="1"/>
      <c r="I4900" s="1"/>
      <c r="M4900" s="1"/>
    </row>
    <row r="4901" spans="4:13" x14ac:dyDescent="0.2">
      <c r="D4901" s="1"/>
      <c r="E4901" s="1"/>
      <c r="H4901" s="1"/>
      <c r="I4901" s="1"/>
      <c r="M4901" s="1"/>
    </row>
    <row r="4902" spans="4:13" x14ac:dyDescent="0.2">
      <c r="D4902" s="1"/>
      <c r="E4902" s="1"/>
      <c r="H4902" s="1"/>
      <c r="I4902" s="1"/>
      <c r="M4902" s="1"/>
    </row>
    <row r="4903" spans="4:13" x14ac:dyDescent="0.2">
      <c r="D4903" s="1"/>
      <c r="E4903" s="1"/>
      <c r="H4903" s="1"/>
      <c r="I4903" s="1"/>
      <c r="M4903" s="1"/>
    </row>
    <row r="4904" spans="4:13" x14ac:dyDescent="0.2">
      <c r="D4904" s="1"/>
      <c r="E4904" s="1"/>
      <c r="H4904" s="1"/>
      <c r="I4904" s="1"/>
      <c r="M4904" s="1"/>
    </row>
    <row r="4905" spans="4:13" x14ac:dyDescent="0.2">
      <c r="D4905" s="1"/>
      <c r="E4905" s="1"/>
      <c r="H4905" s="1"/>
      <c r="I4905" s="1"/>
      <c r="M4905" s="1"/>
    </row>
    <row r="4906" spans="4:13" x14ac:dyDescent="0.2">
      <c r="D4906" s="1"/>
      <c r="E4906" s="1"/>
      <c r="H4906" s="1"/>
      <c r="I4906" s="1"/>
      <c r="M4906" s="1"/>
    </row>
    <row r="4907" spans="4:13" x14ac:dyDescent="0.2">
      <c r="D4907" s="1"/>
      <c r="E4907" s="1"/>
      <c r="H4907" s="1"/>
      <c r="I4907" s="1"/>
      <c r="M4907" s="1"/>
    </row>
    <row r="4908" spans="4:13" x14ac:dyDescent="0.2">
      <c r="D4908" s="1"/>
      <c r="E4908" s="1"/>
      <c r="H4908" s="1"/>
      <c r="I4908" s="1"/>
      <c r="M4908" s="1"/>
    </row>
    <row r="4909" spans="4:13" x14ac:dyDescent="0.2">
      <c r="D4909" s="1"/>
      <c r="E4909" s="1"/>
      <c r="H4909" s="1"/>
      <c r="I4909" s="1"/>
      <c r="M4909" s="1"/>
    </row>
    <row r="4910" spans="4:13" x14ac:dyDescent="0.2">
      <c r="D4910" s="1"/>
      <c r="E4910" s="1"/>
      <c r="H4910" s="1"/>
      <c r="I4910" s="1"/>
      <c r="M4910" s="1"/>
    </row>
    <row r="4911" spans="4:13" x14ac:dyDescent="0.2">
      <c r="D4911" s="1"/>
      <c r="E4911" s="1"/>
      <c r="H4911" s="1"/>
      <c r="I4911" s="1"/>
      <c r="M4911" s="1"/>
    </row>
    <row r="4912" spans="4:13" x14ac:dyDescent="0.2">
      <c r="D4912" s="1"/>
      <c r="E4912" s="1"/>
      <c r="H4912" s="1"/>
      <c r="I4912" s="1"/>
      <c r="M4912" s="1"/>
    </row>
    <row r="4913" spans="4:13" x14ac:dyDescent="0.2">
      <c r="D4913" s="1"/>
      <c r="E4913" s="1"/>
      <c r="H4913" s="1"/>
      <c r="I4913" s="1"/>
      <c r="M4913" s="1"/>
    </row>
    <row r="4914" spans="4:13" x14ac:dyDescent="0.2">
      <c r="D4914" s="1"/>
      <c r="E4914" s="1"/>
      <c r="H4914" s="1"/>
      <c r="I4914" s="1"/>
      <c r="M4914" s="1"/>
    </row>
    <row r="4915" spans="4:13" x14ac:dyDescent="0.2">
      <c r="D4915" s="1"/>
      <c r="E4915" s="1"/>
      <c r="H4915" s="1"/>
      <c r="I4915" s="1"/>
      <c r="M4915" s="1"/>
    </row>
    <row r="4916" spans="4:13" x14ac:dyDescent="0.2">
      <c r="D4916" s="1"/>
      <c r="E4916" s="1"/>
      <c r="H4916" s="1"/>
      <c r="I4916" s="1"/>
      <c r="M4916" s="1"/>
    </row>
    <row r="4917" spans="4:13" x14ac:dyDescent="0.2">
      <c r="D4917" s="1"/>
      <c r="E4917" s="1"/>
      <c r="H4917" s="1"/>
      <c r="I4917" s="1"/>
      <c r="M4917" s="1"/>
    </row>
    <row r="4918" spans="4:13" x14ac:dyDescent="0.2">
      <c r="D4918" s="1"/>
      <c r="E4918" s="1"/>
      <c r="H4918" s="1"/>
      <c r="I4918" s="1"/>
      <c r="M4918" s="1"/>
    </row>
    <row r="4919" spans="4:13" x14ac:dyDescent="0.2">
      <c r="D4919" s="1"/>
      <c r="E4919" s="1"/>
      <c r="H4919" s="1"/>
      <c r="I4919" s="1"/>
      <c r="M4919" s="1"/>
    </row>
    <row r="4920" spans="4:13" x14ac:dyDescent="0.2">
      <c r="D4920" s="1"/>
      <c r="E4920" s="1"/>
      <c r="H4920" s="1"/>
      <c r="I4920" s="1"/>
      <c r="M4920" s="1"/>
    </row>
    <row r="4921" spans="4:13" x14ac:dyDescent="0.2">
      <c r="D4921" s="1"/>
      <c r="E4921" s="1"/>
      <c r="H4921" s="1"/>
      <c r="I4921" s="1"/>
      <c r="M4921" s="1"/>
    </row>
    <row r="4922" spans="4:13" x14ac:dyDescent="0.2">
      <c r="H4922" s="1"/>
      <c r="I4922" s="1"/>
      <c r="M4922" s="1"/>
    </row>
    <row r="4923" spans="4:13" x14ac:dyDescent="0.2">
      <c r="H4923" s="1"/>
      <c r="I4923" s="1"/>
      <c r="M4923" s="1"/>
    </row>
    <row r="4924" spans="4:13" x14ac:dyDescent="0.2">
      <c r="H4924" s="1"/>
      <c r="I4924" s="1"/>
      <c r="M4924" s="1"/>
    </row>
    <row r="4925" spans="4:13" x14ac:dyDescent="0.2">
      <c r="H4925" s="1"/>
      <c r="I4925" s="1"/>
      <c r="M4925" s="1"/>
    </row>
    <row r="4926" spans="4:13" x14ac:dyDescent="0.2">
      <c r="H4926" s="1"/>
      <c r="I4926" s="1"/>
      <c r="M4926" s="1"/>
    </row>
    <row r="4927" spans="4:13" x14ac:dyDescent="0.2">
      <c r="H4927" s="1"/>
      <c r="I4927" s="1"/>
      <c r="M4927" s="1"/>
    </row>
    <row r="4928" spans="4:13" x14ac:dyDescent="0.2">
      <c r="H4928" s="1"/>
      <c r="I4928" s="1"/>
      <c r="M4928" s="1"/>
    </row>
    <row r="4929" spans="8:13" x14ac:dyDescent="0.2">
      <c r="H4929" s="1"/>
      <c r="I4929" s="1"/>
      <c r="M4929" s="1"/>
    </row>
    <row r="4930" spans="8:13" x14ac:dyDescent="0.2">
      <c r="H4930" s="1"/>
      <c r="I4930" s="1"/>
      <c r="M4930" s="1"/>
    </row>
    <row r="4931" spans="8:13" x14ac:dyDescent="0.2">
      <c r="H4931" s="1"/>
      <c r="I4931" s="1"/>
      <c r="M4931" s="1"/>
    </row>
    <row r="4932" spans="8:13" x14ac:dyDescent="0.2">
      <c r="H4932" s="1"/>
      <c r="I4932" s="1"/>
      <c r="M4932" s="1"/>
    </row>
    <row r="4933" spans="8:13" x14ac:dyDescent="0.2">
      <c r="H4933" s="1"/>
      <c r="I4933" s="1"/>
      <c r="M4933" s="1"/>
    </row>
    <row r="4934" spans="8:13" x14ac:dyDescent="0.2">
      <c r="H4934" s="1"/>
      <c r="I4934" s="1"/>
      <c r="M4934" s="1"/>
    </row>
    <row r="4935" spans="8:13" x14ac:dyDescent="0.2">
      <c r="H4935" s="1"/>
      <c r="I4935" s="1"/>
      <c r="M4935" s="1"/>
    </row>
    <row r="4936" spans="8:13" x14ac:dyDescent="0.2">
      <c r="H4936" s="1"/>
      <c r="I4936" s="1"/>
      <c r="M4936" s="1"/>
    </row>
    <row r="4937" spans="8:13" x14ac:dyDescent="0.2">
      <c r="H4937" s="1"/>
      <c r="I4937" s="1"/>
      <c r="M4937" s="1"/>
    </row>
    <row r="4938" spans="8:13" x14ac:dyDescent="0.2">
      <c r="H4938" s="1"/>
      <c r="I4938" s="1"/>
      <c r="M4938" s="1"/>
    </row>
    <row r="4939" spans="8:13" x14ac:dyDescent="0.2">
      <c r="H4939" s="1"/>
      <c r="I4939" s="1"/>
      <c r="M4939" s="1"/>
    </row>
    <row r="4940" spans="8:13" x14ac:dyDescent="0.2">
      <c r="H4940" s="1"/>
      <c r="I4940" s="1"/>
      <c r="M4940" s="1"/>
    </row>
    <row r="4941" spans="8:13" x14ac:dyDescent="0.2">
      <c r="H4941" s="1"/>
      <c r="I4941" s="1"/>
      <c r="M4941" s="1"/>
    </row>
    <row r="4942" spans="8:13" x14ac:dyDescent="0.2">
      <c r="H4942" s="1"/>
      <c r="I4942" s="1"/>
      <c r="M4942" s="1"/>
    </row>
    <row r="4943" spans="8:13" x14ac:dyDescent="0.2">
      <c r="H4943" s="1"/>
      <c r="I4943" s="1"/>
      <c r="M4943" s="1"/>
    </row>
    <row r="4944" spans="8:13" x14ac:dyDescent="0.2">
      <c r="H4944" s="1"/>
      <c r="I4944" s="1"/>
      <c r="M4944" s="1"/>
    </row>
    <row r="4945" spans="4:13" x14ac:dyDescent="0.2">
      <c r="H4945" s="1"/>
      <c r="I4945" s="1"/>
      <c r="M4945" s="1"/>
    </row>
    <row r="4946" spans="4:13" x14ac:dyDescent="0.2">
      <c r="D4946" s="1"/>
      <c r="E4946" s="1"/>
      <c r="H4946" s="1"/>
      <c r="I4946" s="1"/>
      <c r="M4946" s="1"/>
    </row>
    <row r="4947" spans="4:13" x14ac:dyDescent="0.2">
      <c r="D4947" s="1"/>
      <c r="E4947" s="1"/>
      <c r="H4947" s="1"/>
      <c r="I4947" s="1"/>
      <c r="M4947" s="1"/>
    </row>
    <row r="4948" spans="4:13" x14ac:dyDescent="0.2">
      <c r="D4948" s="1"/>
      <c r="E4948" s="1"/>
      <c r="H4948" s="1"/>
      <c r="I4948" s="1"/>
      <c r="M4948" s="1"/>
    </row>
    <row r="4949" spans="4:13" x14ac:dyDescent="0.2">
      <c r="D4949" s="1"/>
      <c r="E4949" s="1"/>
      <c r="H4949" s="1"/>
      <c r="I4949" s="1"/>
      <c r="M4949" s="1"/>
    </row>
    <row r="4950" spans="4:13" x14ac:dyDescent="0.2">
      <c r="D4950" s="1"/>
      <c r="E4950" s="1"/>
      <c r="H4950" s="1"/>
      <c r="I4950" s="1"/>
      <c r="M4950" s="1"/>
    </row>
    <row r="4951" spans="4:13" x14ac:dyDescent="0.2">
      <c r="D4951" s="1"/>
      <c r="E4951" s="1"/>
      <c r="H4951" s="1"/>
      <c r="I4951" s="1"/>
      <c r="M4951" s="1"/>
    </row>
    <row r="4952" spans="4:13" x14ac:dyDescent="0.2">
      <c r="D4952" s="1"/>
      <c r="E4952" s="1"/>
      <c r="H4952" s="1"/>
      <c r="I4952" s="1"/>
      <c r="M4952" s="1"/>
    </row>
    <row r="4953" spans="4:13" x14ac:dyDescent="0.2">
      <c r="D4953" s="1"/>
      <c r="E4953" s="1"/>
      <c r="H4953" s="1"/>
      <c r="I4953" s="1"/>
      <c r="M4953" s="1"/>
    </row>
    <row r="4954" spans="4:13" x14ac:dyDescent="0.2">
      <c r="D4954" s="1"/>
      <c r="E4954" s="1"/>
      <c r="H4954" s="1"/>
      <c r="I4954" s="1"/>
      <c r="M4954" s="1"/>
    </row>
    <row r="4955" spans="4:13" x14ac:dyDescent="0.2">
      <c r="D4955" s="1"/>
      <c r="E4955" s="1"/>
      <c r="H4955" s="1"/>
      <c r="I4955" s="1"/>
      <c r="M4955" s="1"/>
    </row>
    <row r="4956" spans="4:13" x14ac:dyDescent="0.2">
      <c r="D4956" s="1"/>
      <c r="E4956" s="1"/>
      <c r="H4956" s="1"/>
      <c r="I4956" s="1"/>
      <c r="M4956" s="1"/>
    </row>
    <row r="4957" spans="4:13" x14ac:dyDescent="0.2">
      <c r="D4957" s="1"/>
      <c r="E4957" s="1"/>
      <c r="H4957" s="1"/>
      <c r="I4957" s="1"/>
      <c r="M4957" s="1"/>
    </row>
    <row r="4958" spans="4:13" x14ac:dyDescent="0.2">
      <c r="D4958" s="1"/>
      <c r="E4958" s="1"/>
      <c r="H4958" s="1"/>
      <c r="I4958" s="1"/>
      <c r="M4958" s="1"/>
    </row>
    <row r="4959" spans="4:13" x14ac:dyDescent="0.2">
      <c r="D4959" s="1"/>
      <c r="E4959" s="1"/>
      <c r="H4959" s="1"/>
      <c r="I4959" s="1"/>
      <c r="M4959" s="1"/>
    </row>
    <row r="4960" spans="4:13" x14ac:dyDescent="0.2">
      <c r="D4960" s="1"/>
      <c r="E4960" s="1"/>
      <c r="H4960" s="1"/>
      <c r="I4960" s="1"/>
      <c r="M4960" s="1"/>
    </row>
    <row r="4961" spans="4:13" x14ac:dyDescent="0.2">
      <c r="D4961" s="1"/>
      <c r="E4961" s="1"/>
      <c r="H4961" s="1"/>
      <c r="I4961" s="1"/>
      <c r="M4961" s="1"/>
    </row>
    <row r="4962" spans="4:13" x14ac:dyDescent="0.2">
      <c r="D4962" s="1"/>
      <c r="E4962" s="1"/>
      <c r="H4962" s="1"/>
      <c r="I4962" s="1"/>
      <c r="M4962" s="1"/>
    </row>
    <row r="4963" spans="4:13" x14ac:dyDescent="0.2">
      <c r="D4963" s="1"/>
      <c r="E4963" s="1"/>
      <c r="H4963" s="1"/>
      <c r="I4963" s="1"/>
      <c r="M4963" s="1"/>
    </row>
    <row r="4964" spans="4:13" x14ac:dyDescent="0.2">
      <c r="D4964" s="1"/>
      <c r="E4964" s="1"/>
      <c r="H4964" s="1"/>
      <c r="I4964" s="1"/>
      <c r="M4964" s="1"/>
    </row>
    <row r="4965" spans="4:13" x14ac:dyDescent="0.2">
      <c r="D4965" s="1"/>
      <c r="E4965" s="1"/>
      <c r="H4965" s="1"/>
      <c r="I4965" s="1"/>
      <c r="M4965" s="1"/>
    </row>
    <row r="4966" spans="4:13" x14ac:dyDescent="0.2">
      <c r="D4966" s="1"/>
      <c r="E4966" s="1"/>
      <c r="H4966" s="1"/>
      <c r="I4966" s="1"/>
      <c r="M4966" s="1"/>
    </row>
    <row r="4967" spans="4:13" x14ac:dyDescent="0.2">
      <c r="D4967" s="1"/>
      <c r="E4967" s="1"/>
      <c r="H4967" s="1"/>
      <c r="I4967" s="1"/>
      <c r="M4967" s="1"/>
    </row>
    <row r="4968" spans="4:13" x14ac:dyDescent="0.2">
      <c r="D4968" s="1"/>
      <c r="E4968" s="1"/>
      <c r="H4968" s="1"/>
      <c r="I4968" s="1"/>
      <c r="M4968" s="1"/>
    </row>
    <row r="4969" spans="4:13" x14ac:dyDescent="0.2">
      <c r="D4969" s="1"/>
      <c r="E4969" s="1"/>
      <c r="H4969" s="1"/>
      <c r="I4969" s="1"/>
      <c r="M4969" s="1"/>
    </row>
    <row r="4970" spans="4:13" x14ac:dyDescent="0.2">
      <c r="H4970" s="1"/>
      <c r="I4970" s="1"/>
      <c r="M4970" s="1"/>
    </row>
    <row r="4971" spans="4:13" x14ac:dyDescent="0.2">
      <c r="H4971" s="1"/>
      <c r="I4971" s="1"/>
      <c r="M4971" s="1"/>
    </row>
    <row r="4972" spans="4:13" x14ac:dyDescent="0.2">
      <c r="H4972" s="1"/>
      <c r="I4972" s="1"/>
      <c r="M4972" s="1"/>
    </row>
    <row r="4973" spans="4:13" x14ac:dyDescent="0.2">
      <c r="H4973" s="1"/>
      <c r="I4973" s="1"/>
      <c r="M4973" s="1"/>
    </row>
    <row r="4974" spans="4:13" x14ac:dyDescent="0.2">
      <c r="H4974" s="1"/>
      <c r="I4974" s="1"/>
      <c r="M4974" s="1"/>
    </row>
    <row r="4975" spans="4:13" x14ac:dyDescent="0.2">
      <c r="H4975" s="1"/>
      <c r="I4975" s="1"/>
      <c r="M4975" s="1"/>
    </row>
    <row r="4976" spans="4:13" x14ac:dyDescent="0.2">
      <c r="H4976" s="1"/>
      <c r="I4976" s="1"/>
      <c r="M4976" s="1"/>
    </row>
    <row r="4977" spans="8:13" x14ac:dyDescent="0.2">
      <c r="H4977" s="1"/>
      <c r="I4977" s="1"/>
      <c r="M4977" s="1"/>
    </row>
    <row r="4978" spans="8:13" x14ac:dyDescent="0.2">
      <c r="H4978" s="1"/>
      <c r="I4978" s="1"/>
      <c r="M4978" s="1"/>
    </row>
    <row r="4979" spans="8:13" x14ac:dyDescent="0.2">
      <c r="H4979" s="1"/>
      <c r="I4979" s="1"/>
      <c r="M4979" s="1"/>
    </row>
    <row r="4980" spans="8:13" x14ac:dyDescent="0.2">
      <c r="H4980" s="1"/>
      <c r="I4980" s="1"/>
      <c r="M4980" s="1"/>
    </row>
    <row r="4981" spans="8:13" x14ac:dyDescent="0.2">
      <c r="H4981" s="1"/>
      <c r="I4981" s="1"/>
      <c r="M4981" s="1"/>
    </row>
    <row r="4982" spans="8:13" x14ac:dyDescent="0.2">
      <c r="H4982" s="1"/>
      <c r="I4982" s="1"/>
      <c r="M4982" s="1"/>
    </row>
    <row r="4983" spans="8:13" x14ac:dyDescent="0.2">
      <c r="H4983" s="1"/>
      <c r="I4983" s="1"/>
      <c r="M4983" s="1"/>
    </row>
    <row r="4984" spans="8:13" x14ac:dyDescent="0.2">
      <c r="H4984" s="1"/>
      <c r="I4984" s="1"/>
      <c r="M4984" s="1"/>
    </row>
    <row r="4985" spans="8:13" x14ac:dyDescent="0.2">
      <c r="H4985" s="1"/>
      <c r="I4985" s="1"/>
      <c r="M4985" s="1"/>
    </row>
    <row r="4986" spans="8:13" x14ac:dyDescent="0.2">
      <c r="H4986" s="1"/>
      <c r="I4986" s="1"/>
      <c r="M4986" s="1"/>
    </row>
    <row r="4987" spans="8:13" x14ac:dyDescent="0.2">
      <c r="H4987" s="1"/>
      <c r="I4987" s="1"/>
      <c r="M4987" s="1"/>
    </row>
    <row r="4988" spans="8:13" x14ac:dyDescent="0.2">
      <c r="H4988" s="1"/>
      <c r="I4988" s="1"/>
      <c r="M4988" s="1"/>
    </row>
    <row r="4989" spans="8:13" x14ac:dyDescent="0.2">
      <c r="H4989" s="1"/>
      <c r="I4989" s="1"/>
      <c r="M4989" s="1"/>
    </row>
    <row r="4990" spans="8:13" x14ac:dyDescent="0.2">
      <c r="H4990" s="1"/>
      <c r="I4990" s="1"/>
      <c r="M4990" s="1"/>
    </row>
    <row r="4991" spans="8:13" x14ac:dyDescent="0.2">
      <c r="H4991" s="1"/>
      <c r="I4991" s="1"/>
      <c r="M4991" s="1"/>
    </row>
    <row r="4992" spans="8:13" x14ac:dyDescent="0.2">
      <c r="H4992" s="1"/>
      <c r="I4992" s="1"/>
      <c r="M4992" s="1"/>
    </row>
    <row r="4993" spans="8:13" x14ac:dyDescent="0.2">
      <c r="H4993" s="1"/>
      <c r="I4993" s="1"/>
      <c r="M4993" s="1"/>
    </row>
    <row r="4994" spans="8:13" x14ac:dyDescent="0.2">
      <c r="H4994" s="1"/>
      <c r="I4994" s="1"/>
      <c r="M4994" s="1"/>
    </row>
    <row r="4995" spans="8:13" x14ac:dyDescent="0.2">
      <c r="H4995" s="1"/>
      <c r="I4995" s="1"/>
      <c r="M4995" s="1"/>
    </row>
    <row r="4996" spans="8:13" x14ac:dyDescent="0.2">
      <c r="H4996" s="1"/>
      <c r="I4996" s="1"/>
      <c r="M4996" s="1"/>
    </row>
    <row r="4997" spans="8:13" x14ac:dyDescent="0.2">
      <c r="H4997" s="1"/>
      <c r="I4997" s="1"/>
      <c r="M4997" s="1"/>
    </row>
    <row r="4998" spans="8:13" x14ac:dyDescent="0.2">
      <c r="H4998" s="1"/>
      <c r="I4998" s="1"/>
      <c r="M4998" s="1"/>
    </row>
    <row r="4999" spans="8:13" x14ac:dyDescent="0.2">
      <c r="H4999" s="1"/>
      <c r="I4999" s="1"/>
      <c r="M4999" s="1"/>
    </row>
    <row r="5000" spans="8:13" x14ac:dyDescent="0.2">
      <c r="H5000" s="1"/>
      <c r="I5000" s="1"/>
      <c r="M5000" s="1"/>
    </row>
    <row r="5001" spans="8:13" x14ac:dyDescent="0.2">
      <c r="H5001" s="1"/>
      <c r="I5001" s="1"/>
      <c r="M5001" s="1"/>
    </row>
    <row r="5002" spans="8:13" x14ac:dyDescent="0.2">
      <c r="H5002" s="1"/>
      <c r="I5002" s="1"/>
      <c r="M5002" s="1"/>
    </row>
    <row r="5003" spans="8:13" x14ac:dyDescent="0.2">
      <c r="H5003" s="1"/>
      <c r="I5003" s="1"/>
      <c r="M5003" s="1"/>
    </row>
    <row r="5004" spans="8:13" x14ac:dyDescent="0.2">
      <c r="H5004" s="1"/>
      <c r="I5004" s="1"/>
      <c r="M5004" s="1"/>
    </row>
    <row r="5005" spans="8:13" x14ac:dyDescent="0.2">
      <c r="H5005" s="1"/>
      <c r="I5005" s="1"/>
      <c r="M5005" s="1"/>
    </row>
    <row r="5006" spans="8:13" x14ac:dyDescent="0.2">
      <c r="H5006" s="1"/>
      <c r="I5006" s="1"/>
      <c r="M5006" s="1"/>
    </row>
    <row r="5007" spans="8:13" x14ac:dyDescent="0.2">
      <c r="H5007" s="1"/>
      <c r="I5007" s="1"/>
      <c r="M5007" s="1"/>
    </row>
    <row r="5008" spans="8:13" x14ac:dyDescent="0.2">
      <c r="H5008" s="1"/>
      <c r="I5008" s="1"/>
      <c r="M5008" s="1"/>
    </row>
    <row r="5009" spans="8:13" x14ac:dyDescent="0.2">
      <c r="H5009" s="1"/>
      <c r="I5009" s="1"/>
      <c r="M5009" s="1"/>
    </row>
    <row r="5010" spans="8:13" x14ac:dyDescent="0.2">
      <c r="H5010" s="1"/>
      <c r="I5010" s="1"/>
      <c r="M5010" s="1"/>
    </row>
    <row r="5011" spans="8:13" x14ac:dyDescent="0.2">
      <c r="H5011" s="1"/>
      <c r="I5011" s="1"/>
      <c r="M5011" s="1"/>
    </row>
    <row r="5012" spans="8:13" x14ac:dyDescent="0.2">
      <c r="H5012" s="1"/>
      <c r="I5012" s="1"/>
      <c r="M5012" s="1"/>
    </row>
    <row r="5013" spans="8:13" x14ac:dyDescent="0.2">
      <c r="H5013" s="1"/>
      <c r="I5013" s="1"/>
      <c r="M5013" s="1"/>
    </row>
    <row r="5014" spans="8:13" x14ac:dyDescent="0.2">
      <c r="H5014" s="1"/>
      <c r="I5014" s="1"/>
      <c r="M5014" s="1"/>
    </row>
    <row r="5015" spans="8:13" x14ac:dyDescent="0.2">
      <c r="H5015" s="1"/>
      <c r="I5015" s="1"/>
      <c r="M5015" s="1"/>
    </row>
    <row r="5016" spans="8:13" x14ac:dyDescent="0.2">
      <c r="H5016" s="1"/>
      <c r="I5016" s="1"/>
      <c r="M5016" s="1"/>
    </row>
    <row r="5017" spans="8:13" x14ac:dyDescent="0.2">
      <c r="H5017" s="1"/>
      <c r="I5017" s="1"/>
      <c r="M5017" s="1"/>
    </row>
    <row r="5018" spans="8:13" x14ac:dyDescent="0.2">
      <c r="H5018" s="1"/>
      <c r="I5018" s="1"/>
      <c r="M5018" s="1"/>
    </row>
    <row r="5019" spans="8:13" x14ac:dyDescent="0.2">
      <c r="H5019" s="1"/>
      <c r="I5019" s="1"/>
      <c r="M5019" s="1"/>
    </row>
    <row r="5020" spans="8:13" x14ac:dyDescent="0.2">
      <c r="H5020" s="1"/>
      <c r="I5020" s="1"/>
      <c r="M5020" s="1"/>
    </row>
    <row r="5021" spans="8:13" x14ac:dyDescent="0.2">
      <c r="H5021" s="1"/>
      <c r="I5021" s="1"/>
      <c r="M5021" s="1"/>
    </row>
    <row r="5022" spans="8:13" x14ac:dyDescent="0.2">
      <c r="H5022" s="1"/>
      <c r="I5022" s="1"/>
      <c r="M5022" s="1"/>
    </row>
    <row r="5023" spans="8:13" x14ac:dyDescent="0.2">
      <c r="H5023" s="1"/>
      <c r="I5023" s="1"/>
      <c r="M5023" s="1"/>
    </row>
    <row r="5024" spans="8:13" x14ac:dyDescent="0.2">
      <c r="H5024" s="1"/>
      <c r="I5024" s="1"/>
      <c r="M5024" s="1"/>
    </row>
    <row r="5025" spans="8:13" x14ac:dyDescent="0.2">
      <c r="H5025" s="1"/>
      <c r="I5025" s="1"/>
      <c r="M5025" s="1"/>
    </row>
    <row r="5026" spans="8:13" x14ac:dyDescent="0.2">
      <c r="H5026" s="1"/>
      <c r="I5026" s="1"/>
      <c r="M5026" s="1"/>
    </row>
    <row r="5027" spans="8:13" x14ac:dyDescent="0.2">
      <c r="H5027" s="1"/>
      <c r="I5027" s="1"/>
      <c r="M5027" s="1"/>
    </row>
    <row r="5028" spans="8:13" x14ac:dyDescent="0.2">
      <c r="H5028" s="1"/>
      <c r="I5028" s="1"/>
      <c r="M5028" s="1"/>
    </row>
    <row r="5029" spans="8:13" x14ac:dyDescent="0.2">
      <c r="H5029" s="1"/>
      <c r="I5029" s="1"/>
      <c r="M5029" s="1"/>
    </row>
    <row r="5030" spans="8:13" x14ac:dyDescent="0.2">
      <c r="H5030" s="1"/>
      <c r="I5030" s="1"/>
      <c r="M5030" s="1"/>
    </row>
    <row r="5031" spans="8:13" x14ac:dyDescent="0.2">
      <c r="H5031" s="1"/>
      <c r="I5031" s="1"/>
      <c r="M5031" s="1"/>
    </row>
    <row r="5032" spans="8:13" x14ac:dyDescent="0.2">
      <c r="H5032" s="1"/>
      <c r="I5032" s="1"/>
      <c r="M5032" s="1"/>
    </row>
    <row r="5033" spans="8:13" x14ac:dyDescent="0.2">
      <c r="H5033" s="1"/>
      <c r="I5033" s="1"/>
      <c r="M5033" s="1"/>
    </row>
    <row r="5034" spans="8:13" x14ac:dyDescent="0.2">
      <c r="H5034" s="1"/>
      <c r="I5034" s="1"/>
      <c r="M5034" s="1"/>
    </row>
    <row r="5035" spans="8:13" x14ac:dyDescent="0.2">
      <c r="H5035" s="1"/>
      <c r="I5035" s="1"/>
      <c r="M5035" s="1"/>
    </row>
    <row r="5036" spans="8:13" x14ac:dyDescent="0.2">
      <c r="H5036" s="1"/>
      <c r="I5036" s="1"/>
      <c r="M5036" s="1"/>
    </row>
    <row r="5037" spans="8:13" x14ac:dyDescent="0.2">
      <c r="H5037" s="1"/>
      <c r="I5037" s="1"/>
      <c r="M5037" s="1"/>
    </row>
    <row r="5038" spans="8:13" x14ac:dyDescent="0.2">
      <c r="H5038" s="1"/>
      <c r="I5038" s="1"/>
      <c r="M5038" s="1"/>
    </row>
    <row r="5039" spans="8:13" x14ac:dyDescent="0.2">
      <c r="H5039" s="1"/>
      <c r="I5039" s="1"/>
      <c r="M5039" s="1"/>
    </row>
    <row r="5040" spans="8:13" x14ac:dyDescent="0.2">
      <c r="H5040" s="1"/>
      <c r="I5040" s="1"/>
      <c r="M5040" s="1"/>
    </row>
    <row r="5041" spans="8:13" x14ac:dyDescent="0.2">
      <c r="H5041" s="1"/>
      <c r="I5041" s="1"/>
      <c r="M5041" s="1"/>
    </row>
    <row r="5042" spans="8:13" x14ac:dyDescent="0.2">
      <c r="H5042" s="1"/>
      <c r="I5042" s="1"/>
      <c r="M5042" s="1"/>
    </row>
    <row r="5043" spans="8:13" x14ac:dyDescent="0.2">
      <c r="H5043" s="1"/>
      <c r="I5043" s="1"/>
      <c r="M5043" s="1"/>
    </row>
    <row r="5044" spans="8:13" x14ac:dyDescent="0.2">
      <c r="H5044" s="1"/>
      <c r="I5044" s="1"/>
      <c r="M5044" s="1"/>
    </row>
    <row r="5045" spans="8:13" x14ac:dyDescent="0.2">
      <c r="H5045" s="1"/>
      <c r="I5045" s="1"/>
      <c r="M5045" s="1"/>
    </row>
    <row r="5046" spans="8:13" x14ac:dyDescent="0.2">
      <c r="H5046" s="1"/>
      <c r="I5046" s="1"/>
      <c r="M5046" s="1"/>
    </row>
    <row r="5047" spans="8:13" x14ac:dyDescent="0.2">
      <c r="H5047" s="1"/>
      <c r="I5047" s="1"/>
      <c r="M5047" s="1"/>
    </row>
    <row r="5048" spans="8:13" x14ac:dyDescent="0.2">
      <c r="H5048" s="1"/>
      <c r="I5048" s="1"/>
      <c r="M5048" s="1"/>
    </row>
    <row r="5049" spans="8:13" x14ac:dyDescent="0.2">
      <c r="H5049" s="1"/>
      <c r="I5049" s="1"/>
      <c r="M5049" s="1"/>
    </row>
    <row r="5050" spans="8:13" x14ac:dyDescent="0.2">
      <c r="H5050" s="1"/>
      <c r="I5050" s="1"/>
      <c r="M5050" s="1"/>
    </row>
    <row r="5051" spans="8:13" x14ac:dyDescent="0.2">
      <c r="H5051" s="1"/>
      <c r="I5051" s="1"/>
      <c r="M5051" s="1"/>
    </row>
    <row r="5052" spans="8:13" x14ac:dyDescent="0.2">
      <c r="H5052" s="1"/>
      <c r="I5052" s="1"/>
      <c r="M5052" s="1"/>
    </row>
    <row r="5053" spans="8:13" x14ac:dyDescent="0.2">
      <c r="H5053" s="1"/>
      <c r="I5053" s="1"/>
      <c r="M5053" s="1"/>
    </row>
    <row r="5054" spans="8:13" x14ac:dyDescent="0.2">
      <c r="H5054" s="1"/>
      <c r="I5054" s="1"/>
      <c r="M5054" s="1"/>
    </row>
    <row r="5055" spans="8:13" x14ac:dyDescent="0.2">
      <c r="H5055" s="1"/>
      <c r="I5055" s="1"/>
      <c r="M5055" s="1"/>
    </row>
    <row r="5056" spans="8:13" x14ac:dyDescent="0.2">
      <c r="H5056" s="1"/>
      <c r="I5056" s="1"/>
      <c r="M5056" s="1"/>
    </row>
    <row r="5057" spans="8:13" x14ac:dyDescent="0.2">
      <c r="H5057" s="1"/>
      <c r="I5057" s="1"/>
      <c r="M5057" s="1"/>
    </row>
    <row r="5058" spans="8:13" x14ac:dyDescent="0.2">
      <c r="H5058" s="1"/>
      <c r="I5058" s="1"/>
      <c r="M5058" s="1"/>
    </row>
    <row r="5059" spans="8:13" x14ac:dyDescent="0.2">
      <c r="H5059" s="1"/>
      <c r="I5059" s="1"/>
      <c r="M5059" s="1"/>
    </row>
    <row r="5060" spans="8:13" x14ac:dyDescent="0.2">
      <c r="H5060" s="1"/>
      <c r="I5060" s="1"/>
      <c r="M5060" s="1"/>
    </row>
    <row r="5061" spans="8:13" x14ac:dyDescent="0.2">
      <c r="H5061" s="1"/>
      <c r="I5061" s="1"/>
      <c r="M5061" s="1"/>
    </row>
    <row r="5062" spans="8:13" x14ac:dyDescent="0.2">
      <c r="H5062" s="1"/>
      <c r="I5062" s="1"/>
      <c r="M5062" s="1"/>
    </row>
    <row r="5063" spans="8:13" x14ac:dyDescent="0.2">
      <c r="H5063" s="1"/>
      <c r="I5063" s="1"/>
      <c r="M5063" s="1"/>
    </row>
    <row r="5064" spans="8:13" x14ac:dyDescent="0.2">
      <c r="H5064" s="1"/>
      <c r="I5064" s="1"/>
      <c r="M5064" s="1"/>
    </row>
    <row r="5065" spans="8:13" x14ac:dyDescent="0.2">
      <c r="H5065" s="1"/>
      <c r="I5065" s="1"/>
      <c r="M5065" s="1"/>
    </row>
    <row r="5066" spans="8:13" x14ac:dyDescent="0.2">
      <c r="H5066" s="1"/>
      <c r="I5066" s="1"/>
      <c r="M5066" s="1"/>
    </row>
    <row r="5067" spans="8:13" x14ac:dyDescent="0.2">
      <c r="H5067" s="1"/>
      <c r="I5067" s="1"/>
      <c r="M5067" s="1"/>
    </row>
    <row r="5068" spans="8:13" x14ac:dyDescent="0.2">
      <c r="H5068" s="1"/>
      <c r="I5068" s="1"/>
      <c r="M5068" s="1"/>
    </row>
    <row r="5069" spans="8:13" x14ac:dyDescent="0.2">
      <c r="H5069" s="1"/>
      <c r="I5069" s="1"/>
      <c r="M5069" s="1"/>
    </row>
    <row r="5070" spans="8:13" x14ac:dyDescent="0.2">
      <c r="H5070" s="1"/>
      <c r="I5070" s="1"/>
      <c r="M5070" s="1"/>
    </row>
    <row r="5071" spans="8:13" x14ac:dyDescent="0.2">
      <c r="H5071" s="1"/>
      <c r="I5071" s="1"/>
      <c r="M5071" s="1"/>
    </row>
    <row r="5072" spans="8:13" x14ac:dyDescent="0.2">
      <c r="H5072" s="1"/>
      <c r="I5072" s="1"/>
      <c r="M5072" s="1"/>
    </row>
    <row r="5073" spans="8:13" x14ac:dyDescent="0.2">
      <c r="H5073" s="1"/>
      <c r="I5073" s="1"/>
      <c r="M5073" s="1"/>
    </row>
    <row r="5074" spans="8:13" x14ac:dyDescent="0.2">
      <c r="H5074" s="1"/>
      <c r="I5074" s="1"/>
      <c r="M5074" s="1"/>
    </row>
    <row r="5075" spans="8:13" x14ac:dyDescent="0.2">
      <c r="H5075" s="1"/>
      <c r="I5075" s="1"/>
      <c r="M5075" s="1"/>
    </row>
    <row r="5076" spans="8:13" x14ac:dyDescent="0.2">
      <c r="H5076" s="1"/>
      <c r="I5076" s="1"/>
      <c r="M5076" s="1"/>
    </row>
    <row r="5077" spans="8:13" x14ac:dyDescent="0.2">
      <c r="H5077" s="1"/>
      <c r="I5077" s="1"/>
      <c r="M5077" s="1"/>
    </row>
    <row r="5078" spans="8:13" x14ac:dyDescent="0.2">
      <c r="H5078" s="1"/>
      <c r="I5078" s="1"/>
      <c r="M5078" s="1"/>
    </row>
    <row r="5079" spans="8:13" x14ac:dyDescent="0.2">
      <c r="H5079" s="1"/>
      <c r="I5079" s="1"/>
      <c r="M5079" s="1"/>
    </row>
    <row r="5080" spans="8:13" x14ac:dyDescent="0.2">
      <c r="H5080" s="1"/>
      <c r="I5080" s="1"/>
      <c r="M5080" s="1"/>
    </row>
    <row r="5081" spans="8:13" x14ac:dyDescent="0.2">
      <c r="H5081" s="1"/>
      <c r="I5081" s="1"/>
      <c r="M5081" s="1"/>
    </row>
    <row r="5082" spans="8:13" x14ac:dyDescent="0.2">
      <c r="H5082" s="1"/>
      <c r="I5082" s="1"/>
      <c r="M5082" s="1"/>
    </row>
    <row r="5083" spans="8:13" x14ac:dyDescent="0.2">
      <c r="H5083" s="1"/>
      <c r="I5083" s="1"/>
      <c r="M5083" s="1"/>
    </row>
    <row r="5084" spans="8:13" x14ac:dyDescent="0.2">
      <c r="H5084" s="1"/>
      <c r="I5084" s="1"/>
      <c r="M5084" s="1"/>
    </row>
    <row r="5085" spans="8:13" x14ac:dyDescent="0.2">
      <c r="H5085" s="1"/>
      <c r="I5085" s="1"/>
      <c r="M5085" s="1"/>
    </row>
    <row r="5086" spans="8:13" x14ac:dyDescent="0.2">
      <c r="H5086" s="1"/>
      <c r="I5086" s="1"/>
      <c r="M5086" s="1"/>
    </row>
    <row r="5087" spans="8:13" x14ac:dyDescent="0.2">
      <c r="H5087" s="1"/>
      <c r="I5087" s="1"/>
      <c r="M5087" s="1"/>
    </row>
    <row r="5088" spans="8:13" x14ac:dyDescent="0.2">
      <c r="H5088" s="1"/>
      <c r="I5088" s="1"/>
      <c r="M5088" s="1"/>
    </row>
    <row r="5089" spans="8:13" x14ac:dyDescent="0.2">
      <c r="H5089" s="1"/>
      <c r="I5089" s="1"/>
      <c r="M5089" s="1"/>
    </row>
    <row r="5090" spans="8:13" x14ac:dyDescent="0.2">
      <c r="H5090" s="1"/>
      <c r="I5090" s="1"/>
      <c r="M5090" s="1"/>
    </row>
    <row r="5091" spans="8:13" x14ac:dyDescent="0.2">
      <c r="H5091" s="1"/>
      <c r="I5091" s="1"/>
      <c r="M5091" s="1"/>
    </row>
    <row r="5092" spans="8:13" x14ac:dyDescent="0.2">
      <c r="H5092" s="1"/>
      <c r="I5092" s="1"/>
      <c r="M5092" s="1"/>
    </row>
    <row r="5093" spans="8:13" x14ac:dyDescent="0.2">
      <c r="H5093" s="1"/>
      <c r="I5093" s="1"/>
      <c r="M5093" s="1"/>
    </row>
    <row r="5094" spans="8:13" x14ac:dyDescent="0.2">
      <c r="H5094" s="1"/>
      <c r="I5094" s="1"/>
      <c r="M5094" s="1"/>
    </row>
    <row r="5095" spans="8:13" x14ac:dyDescent="0.2">
      <c r="H5095" s="1"/>
      <c r="I5095" s="1"/>
      <c r="M5095" s="1"/>
    </row>
    <row r="5096" spans="8:13" x14ac:dyDescent="0.2">
      <c r="H5096" s="1"/>
      <c r="I5096" s="1"/>
      <c r="M5096" s="1"/>
    </row>
    <row r="5097" spans="8:13" x14ac:dyDescent="0.2">
      <c r="H5097" s="1"/>
      <c r="I5097" s="1"/>
      <c r="M5097" s="1"/>
    </row>
    <row r="5098" spans="8:13" x14ac:dyDescent="0.2">
      <c r="H5098" s="1"/>
      <c r="I5098" s="1"/>
      <c r="M5098" s="1"/>
    </row>
    <row r="5099" spans="8:13" x14ac:dyDescent="0.2">
      <c r="H5099" s="1"/>
      <c r="I5099" s="1"/>
      <c r="M5099" s="1"/>
    </row>
    <row r="5100" spans="8:13" x14ac:dyDescent="0.2">
      <c r="H5100" s="1"/>
      <c r="I5100" s="1"/>
      <c r="M5100" s="1"/>
    </row>
    <row r="5101" spans="8:13" x14ac:dyDescent="0.2">
      <c r="H5101" s="1"/>
      <c r="I5101" s="1"/>
      <c r="M5101" s="1"/>
    </row>
    <row r="5102" spans="8:13" x14ac:dyDescent="0.2">
      <c r="H5102" s="1"/>
      <c r="I5102" s="1"/>
      <c r="M5102" s="1"/>
    </row>
    <row r="5103" spans="8:13" x14ac:dyDescent="0.2">
      <c r="H5103" s="1"/>
      <c r="I5103" s="1"/>
      <c r="M5103" s="1"/>
    </row>
    <row r="5104" spans="8:13" x14ac:dyDescent="0.2">
      <c r="H5104" s="1"/>
      <c r="I5104" s="1"/>
      <c r="M5104" s="1"/>
    </row>
    <row r="5105" spans="4:13" x14ac:dyDescent="0.2">
      <c r="H5105" s="1"/>
      <c r="I5105" s="1"/>
      <c r="M5105" s="1"/>
    </row>
    <row r="5106" spans="4:13" x14ac:dyDescent="0.2">
      <c r="H5106" s="1"/>
      <c r="I5106" s="1"/>
      <c r="M5106" s="1"/>
    </row>
    <row r="5107" spans="4:13" x14ac:dyDescent="0.2">
      <c r="H5107" s="1"/>
      <c r="I5107" s="1"/>
      <c r="M5107" s="1"/>
    </row>
    <row r="5108" spans="4:13" x14ac:dyDescent="0.2">
      <c r="H5108" s="1"/>
      <c r="I5108" s="1"/>
      <c r="M5108" s="1"/>
    </row>
    <row r="5109" spans="4:13" x14ac:dyDescent="0.2">
      <c r="H5109" s="1"/>
      <c r="I5109" s="1"/>
      <c r="M5109" s="1"/>
    </row>
    <row r="5110" spans="4:13" x14ac:dyDescent="0.2">
      <c r="H5110" s="1"/>
      <c r="I5110" s="1"/>
      <c r="M5110" s="1"/>
    </row>
    <row r="5111" spans="4:13" x14ac:dyDescent="0.2">
      <c r="H5111" s="1"/>
      <c r="I5111" s="1"/>
      <c r="M5111" s="1"/>
    </row>
    <row r="5112" spans="4:13" x14ac:dyDescent="0.2">
      <c r="H5112" s="1"/>
      <c r="I5112" s="1"/>
      <c r="M5112" s="1"/>
    </row>
    <row r="5113" spans="4:13" x14ac:dyDescent="0.2">
      <c r="H5113" s="1"/>
      <c r="I5113" s="1"/>
      <c r="M5113" s="1"/>
    </row>
    <row r="5114" spans="4:13" x14ac:dyDescent="0.2">
      <c r="D5114" s="1"/>
      <c r="E5114" s="1"/>
      <c r="H5114" s="1"/>
      <c r="I5114" s="1"/>
      <c r="M5114" s="1"/>
    </row>
    <row r="5115" spans="4:13" x14ac:dyDescent="0.2">
      <c r="D5115" s="1"/>
      <c r="E5115" s="1"/>
      <c r="H5115" s="1"/>
      <c r="I5115" s="1"/>
      <c r="M5115" s="1"/>
    </row>
    <row r="5116" spans="4:13" x14ac:dyDescent="0.2">
      <c r="D5116" s="1"/>
      <c r="E5116" s="1"/>
      <c r="H5116" s="1"/>
      <c r="I5116" s="1"/>
      <c r="M5116" s="1"/>
    </row>
    <row r="5117" spans="4:13" x14ac:dyDescent="0.2">
      <c r="D5117" s="1"/>
      <c r="E5117" s="1"/>
      <c r="H5117" s="1"/>
      <c r="I5117" s="1"/>
      <c r="M5117" s="1"/>
    </row>
    <row r="5118" spans="4:13" x14ac:dyDescent="0.2">
      <c r="D5118" s="1"/>
      <c r="E5118" s="1"/>
      <c r="H5118" s="1"/>
      <c r="I5118" s="1"/>
      <c r="M5118" s="1"/>
    </row>
    <row r="5119" spans="4:13" x14ac:dyDescent="0.2">
      <c r="D5119" s="1"/>
      <c r="E5119" s="1"/>
      <c r="H5119" s="1"/>
      <c r="I5119" s="1"/>
      <c r="M5119" s="1"/>
    </row>
    <row r="5120" spans="4:13" x14ac:dyDescent="0.2">
      <c r="D5120" s="1"/>
      <c r="E5120" s="1"/>
      <c r="H5120" s="1"/>
      <c r="I5120" s="1"/>
      <c r="M5120" s="1"/>
    </row>
    <row r="5121" spans="4:13" x14ac:dyDescent="0.2">
      <c r="D5121" s="1"/>
      <c r="E5121" s="1"/>
      <c r="H5121" s="1"/>
      <c r="I5121" s="1"/>
      <c r="M5121" s="1"/>
    </row>
    <row r="5122" spans="4:13" x14ac:dyDescent="0.2">
      <c r="D5122" s="1"/>
      <c r="E5122" s="1"/>
      <c r="H5122" s="1"/>
      <c r="I5122" s="1"/>
      <c r="M5122" s="1"/>
    </row>
    <row r="5123" spans="4:13" x14ac:dyDescent="0.2">
      <c r="D5123" s="1"/>
      <c r="E5123" s="1"/>
      <c r="H5123" s="1"/>
      <c r="I5123" s="1"/>
      <c r="M5123" s="1"/>
    </row>
    <row r="5124" spans="4:13" x14ac:dyDescent="0.2">
      <c r="D5124" s="1"/>
      <c r="E5124" s="1"/>
      <c r="H5124" s="1"/>
      <c r="I5124" s="1"/>
      <c r="M5124" s="1"/>
    </row>
    <row r="5125" spans="4:13" x14ac:dyDescent="0.2">
      <c r="D5125" s="1"/>
      <c r="E5125" s="1"/>
      <c r="H5125" s="1"/>
      <c r="I5125" s="1"/>
      <c r="M5125" s="1"/>
    </row>
    <row r="5126" spans="4:13" x14ac:dyDescent="0.2">
      <c r="D5126" s="1"/>
      <c r="E5126" s="1"/>
      <c r="H5126" s="1"/>
      <c r="I5126" s="1"/>
      <c r="M5126" s="1"/>
    </row>
    <row r="5127" spans="4:13" x14ac:dyDescent="0.2">
      <c r="D5127" s="1"/>
      <c r="E5127" s="1"/>
      <c r="H5127" s="1"/>
      <c r="I5127" s="1"/>
      <c r="M5127" s="1"/>
    </row>
    <row r="5128" spans="4:13" x14ac:dyDescent="0.2">
      <c r="D5128" s="1"/>
      <c r="E5128" s="1"/>
      <c r="H5128" s="1"/>
      <c r="I5128" s="1"/>
      <c r="M5128" s="1"/>
    </row>
    <row r="5129" spans="4:13" x14ac:dyDescent="0.2">
      <c r="D5129" s="1"/>
      <c r="E5129" s="1"/>
      <c r="H5129" s="1"/>
      <c r="I5129" s="1"/>
      <c r="M5129" s="1"/>
    </row>
    <row r="5130" spans="4:13" x14ac:dyDescent="0.2">
      <c r="D5130" s="1"/>
      <c r="E5130" s="1"/>
      <c r="H5130" s="1"/>
      <c r="I5130" s="1"/>
      <c r="M5130" s="1"/>
    </row>
    <row r="5131" spans="4:13" x14ac:dyDescent="0.2">
      <c r="D5131" s="1"/>
      <c r="E5131" s="1"/>
      <c r="H5131" s="1"/>
      <c r="I5131" s="1"/>
      <c r="M5131" s="1"/>
    </row>
    <row r="5132" spans="4:13" x14ac:dyDescent="0.2">
      <c r="D5132" s="1"/>
      <c r="E5132" s="1"/>
      <c r="H5132" s="1"/>
      <c r="I5132" s="1"/>
      <c r="M5132" s="1"/>
    </row>
    <row r="5133" spans="4:13" x14ac:dyDescent="0.2">
      <c r="D5133" s="1"/>
      <c r="E5133" s="1"/>
      <c r="H5133" s="1"/>
      <c r="I5133" s="1"/>
      <c r="M5133" s="1"/>
    </row>
    <row r="5134" spans="4:13" x14ac:dyDescent="0.2">
      <c r="D5134" s="1"/>
      <c r="E5134" s="1"/>
      <c r="H5134" s="1"/>
      <c r="I5134" s="1"/>
      <c r="M5134" s="1"/>
    </row>
    <row r="5135" spans="4:13" x14ac:dyDescent="0.2">
      <c r="D5135" s="1"/>
      <c r="E5135" s="1"/>
      <c r="H5135" s="1"/>
      <c r="I5135" s="1"/>
      <c r="M5135" s="1"/>
    </row>
    <row r="5136" spans="4:13" x14ac:dyDescent="0.2">
      <c r="D5136" s="1"/>
      <c r="E5136" s="1"/>
      <c r="H5136" s="1"/>
      <c r="I5136" s="1"/>
      <c r="M5136" s="1"/>
    </row>
    <row r="5137" spans="4:13" x14ac:dyDescent="0.2">
      <c r="D5137" s="1"/>
      <c r="E5137" s="1"/>
      <c r="H5137" s="1"/>
      <c r="I5137" s="1"/>
      <c r="M5137" s="1"/>
    </row>
    <row r="5138" spans="4:13" x14ac:dyDescent="0.2">
      <c r="H5138" s="1"/>
      <c r="I5138" s="1"/>
      <c r="M5138" s="1"/>
    </row>
    <row r="5139" spans="4:13" x14ac:dyDescent="0.2">
      <c r="H5139" s="1"/>
      <c r="I5139" s="1"/>
      <c r="M5139" s="1"/>
    </row>
    <row r="5140" spans="4:13" x14ac:dyDescent="0.2">
      <c r="H5140" s="1"/>
      <c r="I5140" s="1"/>
      <c r="M5140" s="1"/>
    </row>
    <row r="5141" spans="4:13" x14ac:dyDescent="0.2">
      <c r="H5141" s="1"/>
      <c r="I5141" s="1"/>
      <c r="M5141" s="1"/>
    </row>
    <row r="5142" spans="4:13" x14ac:dyDescent="0.2">
      <c r="H5142" s="1"/>
      <c r="I5142" s="1"/>
      <c r="M5142" s="1"/>
    </row>
    <row r="5143" spans="4:13" x14ac:dyDescent="0.2">
      <c r="H5143" s="1"/>
      <c r="I5143" s="1"/>
      <c r="M5143" s="1"/>
    </row>
    <row r="5144" spans="4:13" x14ac:dyDescent="0.2">
      <c r="H5144" s="1"/>
      <c r="I5144" s="1"/>
      <c r="M5144" s="1"/>
    </row>
    <row r="5145" spans="4:13" x14ac:dyDescent="0.2">
      <c r="H5145" s="1"/>
      <c r="I5145" s="1"/>
      <c r="M5145" s="1"/>
    </row>
    <row r="5146" spans="4:13" x14ac:dyDescent="0.2">
      <c r="H5146" s="1"/>
      <c r="I5146" s="1"/>
      <c r="M5146" s="1"/>
    </row>
    <row r="5147" spans="4:13" x14ac:dyDescent="0.2">
      <c r="H5147" s="1"/>
      <c r="I5147" s="1"/>
      <c r="M5147" s="1"/>
    </row>
    <row r="5148" spans="4:13" x14ac:dyDescent="0.2">
      <c r="H5148" s="1"/>
      <c r="I5148" s="1"/>
      <c r="M5148" s="1"/>
    </row>
    <row r="5149" spans="4:13" x14ac:dyDescent="0.2">
      <c r="H5149" s="1"/>
      <c r="I5149" s="1"/>
      <c r="M5149" s="1"/>
    </row>
    <row r="5150" spans="4:13" x14ac:dyDescent="0.2">
      <c r="H5150" s="1"/>
      <c r="I5150" s="1"/>
      <c r="M5150" s="1"/>
    </row>
    <row r="5151" spans="4:13" x14ac:dyDescent="0.2">
      <c r="H5151" s="1"/>
      <c r="I5151" s="1"/>
      <c r="M5151" s="1"/>
    </row>
    <row r="5152" spans="4:13" x14ac:dyDescent="0.2">
      <c r="H5152" s="1"/>
      <c r="I5152" s="1"/>
      <c r="M5152" s="1"/>
    </row>
    <row r="5153" spans="8:13" x14ac:dyDescent="0.2">
      <c r="H5153" s="1"/>
      <c r="I5153" s="1"/>
      <c r="M5153" s="1"/>
    </row>
    <row r="5154" spans="8:13" x14ac:dyDescent="0.2">
      <c r="H5154" s="1"/>
      <c r="I5154" s="1"/>
      <c r="M5154" s="1"/>
    </row>
    <row r="5155" spans="8:13" x14ac:dyDescent="0.2">
      <c r="H5155" s="1"/>
      <c r="I5155" s="1"/>
      <c r="M5155" s="1"/>
    </row>
    <row r="5156" spans="8:13" x14ac:dyDescent="0.2">
      <c r="H5156" s="1"/>
      <c r="I5156" s="1"/>
      <c r="M5156" s="1"/>
    </row>
    <row r="5157" spans="8:13" x14ac:dyDescent="0.2">
      <c r="H5157" s="1"/>
      <c r="I5157" s="1"/>
      <c r="M5157" s="1"/>
    </row>
    <row r="5158" spans="8:13" x14ac:dyDescent="0.2">
      <c r="H5158" s="1"/>
      <c r="I5158" s="1"/>
      <c r="M5158" s="1"/>
    </row>
    <row r="5159" spans="8:13" x14ac:dyDescent="0.2">
      <c r="H5159" s="1"/>
      <c r="I5159" s="1"/>
      <c r="M5159" s="1"/>
    </row>
    <row r="5160" spans="8:13" x14ac:dyDescent="0.2">
      <c r="H5160" s="1"/>
      <c r="I5160" s="1"/>
      <c r="M5160" s="1"/>
    </row>
    <row r="5161" spans="8:13" x14ac:dyDescent="0.2">
      <c r="H5161" s="1"/>
      <c r="I5161" s="1"/>
      <c r="M5161" s="1"/>
    </row>
    <row r="5162" spans="8:13" x14ac:dyDescent="0.2">
      <c r="H5162" s="1"/>
      <c r="I5162" s="1"/>
      <c r="M5162" s="1"/>
    </row>
    <row r="5163" spans="8:13" x14ac:dyDescent="0.2">
      <c r="H5163" s="1"/>
      <c r="I5163" s="1"/>
      <c r="M5163" s="1"/>
    </row>
    <row r="5164" spans="8:13" x14ac:dyDescent="0.2">
      <c r="H5164" s="1"/>
      <c r="I5164" s="1"/>
      <c r="M5164" s="1"/>
    </row>
    <row r="5165" spans="8:13" x14ac:dyDescent="0.2">
      <c r="H5165" s="1"/>
      <c r="I5165" s="1"/>
      <c r="M5165" s="1"/>
    </row>
    <row r="5166" spans="8:13" x14ac:dyDescent="0.2">
      <c r="H5166" s="1"/>
      <c r="I5166" s="1"/>
      <c r="M5166" s="1"/>
    </row>
    <row r="5167" spans="8:13" x14ac:dyDescent="0.2">
      <c r="H5167" s="1"/>
      <c r="I5167" s="1"/>
      <c r="M5167" s="1"/>
    </row>
    <row r="5168" spans="8:13" x14ac:dyDescent="0.2">
      <c r="H5168" s="1"/>
      <c r="I5168" s="1"/>
      <c r="M5168" s="1"/>
    </row>
    <row r="5169" spans="8:13" x14ac:dyDescent="0.2">
      <c r="H5169" s="1"/>
      <c r="I5169" s="1"/>
      <c r="M5169" s="1"/>
    </row>
    <row r="5170" spans="8:13" x14ac:dyDescent="0.2">
      <c r="H5170" s="1"/>
      <c r="I5170" s="1"/>
      <c r="M5170" s="1"/>
    </row>
    <row r="5171" spans="8:13" x14ac:dyDescent="0.2">
      <c r="H5171" s="1"/>
      <c r="I5171" s="1"/>
      <c r="M5171" s="1"/>
    </row>
    <row r="5172" spans="8:13" x14ac:dyDescent="0.2">
      <c r="H5172" s="1"/>
      <c r="I5172" s="1"/>
      <c r="M5172" s="1"/>
    </row>
    <row r="5173" spans="8:13" x14ac:dyDescent="0.2">
      <c r="H5173" s="1"/>
      <c r="I5173" s="1"/>
      <c r="M5173" s="1"/>
    </row>
    <row r="5174" spans="8:13" x14ac:dyDescent="0.2">
      <c r="H5174" s="1"/>
      <c r="I5174" s="1"/>
      <c r="M5174" s="1"/>
    </row>
    <row r="5175" spans="8:13" x14ac:dyDescent="0.2">
      <c r="H5175" s="1"/>
      <c r="I5175" s="1"/>
      <c r="M5175" s="1"/>
    </row>
    <row r="5176" spans="8:13" x14ac:dyDescent="0.2">
      <c r="H5176" s="1"/>
      <c r="I5176" s="1"/>
      <c r="M5176" s="1"/>
    </row>
    <row r="5177" spans="8:13" x14ac:dyDescent="0.2">
      <c r="H5177" s="1"/>
      <c r="I5177" s="1"/>
      <c r="M5177" s="1"/>
    </row>
    <row r="5178" spans="8:13" x14ac:dyDescent="0.2">
      <c r="H5178" s="1"/>
      <c r="I5178" s="1"/>
      <c r="M5178" s="1"/>
    </row>
    <row r="5179" spans="8:13" x14ac:dyDescent="0.2">
      <c r="H5179" s="1"/>
      <c r="I5179" s="1"/>
      <c r="M5179" s="1"/>
    </row>
    <row r="5180" spans="8:13" x14ac:dyDescent="0.2">
      <c r="H5180" s="1"/>
      <c r="I5180" s="1"/>
      <c r="M5180" s="1"/>
    </row>
    <row r="5181" spans="8:13" x14ac:dyDescent="0.2">
      <c r="H5181" s="1"/>
      <c r="I5181" s="1"/>
      <c r="M5181" s="1"/>
    </row>
    <row r="5182" spans="8:13" x14ac:dyDescent="0.2">
      <c r="H5182" s="1"/>
      <c r="I5182" s="1"/>
      <c r="M5182" s="1"/>
    </row>
    <row r="5183" spans="8:13" x14ac:dyDescent="0.2">
      <c r="H5183" s="1"/>
      <c r="I5183" s="1"/>
      <c r="M5183" s="1"/>
    </row>
    <row r="5184" spans="8:13" x14ac:dyDescent="0.2">
      <c r="H5184" s="1"/>
      <c r="I5184" s="1"/>
      <c r="M5184" s="1"/>
    </row>
    <row r="5185" spans="8:13" x14ac:dyDescent="0.2">
      <c r="H5185" s="1"/>
      <c r="I5185" s="1"/>
      <c r="M5185" s="1"/>
    </row>
    <row r="5186" spans="8:13" x14ac:dyDescent="0.2">
      <c r="H5186" s="1"/>
      <c r="I5186" s="1"/>
      <c r="M5186" s="1"/>
    </row>
    <row r="5187" spans="8:13" x14ac:dyDescent="0.2">
      <c r="H5187" s="1"/>
      <c r="I5187" s="1"/>
      <c r="M5187" s="1"/>
    </row>
    <row r="5188" spans="8:13" x14ac:dyDescent="0.2">
      <c r="H5188" s="1"/>
      <c r="I5188" s="1"/>
      <c r="M5188" s="1"/>
    </row>
    <row r="5189" spans="8:13" x14ac:dyDescent="0.2">
      <c r="H5189" s="1"/>
      <c r="I5189" s="1"/>
      <c r="M5189" s="1"/>
    </row>
    <row r="5190" spans="8:13" x14ac:dyDescent="0.2">
      <c r="H5190" s="1"/>
      <c r="I5190" s="1"/>
      <c r="M5190" s="1"/>
    </row>
    <row r="5191" spans="8:13" x14ac:dyDescent="0.2">
      <c r="H5191" s="1"/>
      <c r="I5191" s="1"/>
      <c r="M5191" s="1"/>
    </row>
    <row r="5192" spans="8:13" x14ac:dyDescent="0.2">
      <c r="H5192" s="1"/>
      <c r="I5192" s="1"/>
      <c r="M5192" s="1"/>
    </row>
    <row r="5193" spans="8:13" x14ac:dyDescent="0.2">
      <c r="H5193" s="1"/>
      <c r="I5193" s="1"/>
      <c r="M5193" s="1"/>
    </row>
    <row r="5194" spans="8:13" x14ac:dyDescent="0.2">
      <c r="H5194" s="1"/>
      <c r="I5194" s="1"/>
      <c r="M5194" s="1"/>
    </row>
    <row r="5195" spans="8:13" x14ac:dyDescent="0.2">
      <c r="H5195" s="1"/>
      <c r="I5195" s="1"/>
      <c r="M5195" s="1"/>
    </row>
    <row r="5196" spans="8:13" x14ac:dyDescent="0.2">
      <c r="H5196" s="1"/>
      <c r="I5196" s="1"/>
      <c r="M5196" s="1"/>
    </row>
    <row r="5197" spans="8:13" x14ac:dyDescent="0.2">
      <c r="H5197" s="1"/>
      <c r="I5197" s="1"/>
      <c r="M5197" s="1"/>
    </row>
    <row r="5198" spans="8:13" x14ac:dyDescent="0.2">
      <c r="H5198" s="1"/>
      <c r="I5198" s="1"/>
      <c r="M5198" s="1"/>
    </row>
    <row r="5199" spans="8:13" x14ac:dyDescent="0.2">
      <c r="H5199" s="1"/>
      <c r="I5199" s="1"/>
      <c r="M5199" s="1"/>
    </row>
    <row r="5200" spans="8:13" x14ac:dyDescent="0.2">
      <c r="H5200" s="1"/>
      <c r="I5200" s="1"/>
      <c r="M5200" s="1"/>
    </row>
    <row r="5201" spans="4:13" x14ac:dyDescent="0.2">
      <c r="H5201" s="1"/>
      <c r="I5201" s="1"/>
      <c r="M5201" s="1"/>
    </row>
    <row r="5202" spans="4:13" x14ac:dyDescent="0.2">
      <c r="H5202" s="1"/>
      <c r="I5202" s="1"/>
      <c r="M5202" s="1"/>
    </row>
    <row r="5203" spans="4:13" x14ac:dyDescent="0.2">
      <c r="H5203" s="1"/>
      <c r="I5203" s="1"/>
      <c r="M5203" s="1"/>
    </row>
    <row r="5204" spans="4:13" x14ac:dyDescent="0.2">
      <c r="H5204" s="1"/>
      <c r="I5204" s="1"/>
      <c r="M5204" s="1"/>
    </row>
    <row r="5205" spans="4:13" x14ac:dyDescent="0.2">
      <c r="H5205" s="1"/>
      <c r="I5205" s="1"/>
      <c r="M5205" s="1"/>
    </row>
    <row r="5206" spans="4:13" x14ac:dyDescent="0.2">
      <c r="H5206" s="1"/>
      <c r="I5206" s="1"/>
      <c r="M5206" s="1"/>
    </row>
    <row r="5207" spans="4:13" x14ac:dyDescent="0.2">
      <c r="H5207" s="1"/>
      <c r="I5207" s="1"/>
      <c r="M5207" s="1"/>
    </row>
    <row r="5208" spans="4:13" x14ac:dyDescent="0.2">
      <c r="H5208" s="1"/>
      <c r="I5208" s="1"/>
      <c r="M5208" s="1"/>
    </row>
    <row r="5209" spans="4:13" x14ac:dyDescent="0.2">
      <c r="H5209" s="1"/>
      <c r="I5209" s="1"/>
      <c r="M5209" s="1"/>
    </row>
    <row r="5210" spans="4:13" x14ac:dyDescent="0.2">
      <c r="D5210" s="1"/>
      <c r="E5210" s="1"/>
      <c r="H5210" s="1"/>
      <c r="I5210" s="1"/>
      <c r="M5210" s="1"/>
    </row>
    <row r="5211" spans="4:13" x14ac:dyDescent="0.2">
      <c r="D5211" s="1"/>
      <c r="E5211" s="1"/>
      <c r="H5211" s="1"/>
      <c r="I5211" s="1"/>
      <c r="M5211" s="1"/>
    </row>
    <row r="5212" spans="4:13" x14ac:dyDescent="0.2">
      <c r="D5212" s="1"/>
      <c r="E5212" s="1"/>
      <c r="H5212" s="1"/>
      <c r="I5212" s="1"/>
      <c r="M5212" s="1"/>
    </row>
    <row r="5213" spans="4:13" x14ac:dyDescent="0.2">
      <c r="D5213" s="1"/>
      <c r="E5213" s="1"/>
      <c r="H5213" s="1"/>
      <c r="I5213" s="1"/>
      <c r="M5213" s="1"/>
    </row>
    <row r="5214" spans="4:13" x14ac:dyDescent="0.2">
      <c r="D5214" s="1"/>
      <c r="E5214" s="1"/>
      <c r="H5214" s="1"/>
      <c r="I5214" s="1"/>
      <c r="M5214" s="1"/>
    </row>
    <row r="5215" spans="4:13" x14ac:dyDescent="0.2">
      <c r="D5215" s="1"/>
      <c r="E5215" s="1"/>
      <c r="H5215" s="1"/>
      <c r="I5215" s="1"/>
      <c r="M5215" s="1"/>
    </row>
    <row r="5216" spans="4:13" x14ac:dyDescent="0.2">
      <c r="D5216" s="1"/>
      <c r="E5216" s="1"/>
      <c r="H5216" s="1"/>
      <c r="I5216" s="1"/>
      <c r="M5216" s="1"/>
    </row>
    <row r="5217" spans="4:13" x14ac:dyDescent="0.2">
      <c r="D5217" s="1"/>
      <c r="E5217" s="1"/>
      <c r="H5217" s="1"/>
      <c r="I5217" s="1"/>
      <c r="M5217" s="1"/>
    </row>
    <row r="5218" spans="4:13" x14ac:dyDescent="0.2">
      <c r="D5218" s="1"/>
      <c r="E5218" s="1"/>
      <c r="H5218" s="1"/>
      <c r="I5218" s="1"/>
      <c r="M5218" s="1"/>
    </row>
    <row r="5219" spans="4:13" x14ac:dyDescent="0.2">
      <c r="D5219" s="1"/>
      <c r="E5219" s="1"/>
      <c r="H5219" s="1"/>
      <c r="I5219" s="1"/>
      <c r="M5219" s="1"/>
    </row>
    <row r="5220" spans="4:13" x14ac:dyDescent="0.2">
      <c r="D5220" s="1"/>
      <c r="E5220" s="1"/>
      <c r="H5220" s="1"/>
      <c r="I5220" s="1"/>
      <c r="M5220" s="1"/>
    </row>
    <row r="5221" spans="4:13" x14ac:dyDescent="0.2">
      <c r="D5221" s="1"/>
      <c r="E5221" s="1"/>
      <c r="H5221" s="1"/>
      <c r="I5221" s="1"/>
      <c r="M5221" s="1"/>
    </row>
    <row r="5222" spans="4:13" x14ac:dyDescent="0.2">
      <c r="D5222" s="1"/>
      <c r="E5222" s="1"/>
      <c r="H5222" s="1"/>
      <c r="I5222" s="1"/>
      <c r="M5222" s="1"/>
    </row>
    <row r="5223" spans="4:13" x14ac:dyDescent="0.2">
      <c r="D5223" s="1"/>
      <c r="E5223" s="1"/>
      <c r="H5223" s="1"/>
      <c r="I5223" s="1"/>
      <c r="M5223" s="1"/>
    </row>
    <row r="5224" spans="4:13" x14ac:dyDescent="0.2">
      <c r="D5224" s="1"/>
      <c r="E5224" s="1"/>
      <c r="H5224" s="1"/>
      <c r="I5224" s="1"/>
      <c r="M5224" s="1"/>
    </row>
    <row r="5225" spans="4:13" x14ac:dyDescent="0.2">
      <c r="D5225" s="1"/>
      <c r="E5225" s="1"/>
      <c r="H5225" s="1"/>
      <c r="I5225" s="1"/>
      <c r="M5225" s="1"/>
    </row>
    <row r="5226" spans="4:13" x14ac:dyDescent="0.2">
      <c r="D5226" s="1"/>
      <c r="E5226" s="1"/>
      <c r="H5226" s="1"/>
      <c r="I5226" s="1"/>
      <c r="M5226" s="1"/>
    </row>
    <row r="5227" spans="4:13" x14ac:dyDescent="0.2">
      <c r="D5227" s="1"/>
      <c r="E5227" s="1"/>
      <c r="H5227" s="1"/>
      <c r="I5227" s="1"/>
      <c r="M5227" s="1"/>
    </row>
    <row r="5228" spans="4:13" x14ac:dyDescent="0.2">
      <c r="D5228" s="1"/>
      <c r="E5228" s="1"/>
      <c r="H5228" s="1"/>
      <c r="I5228" s="1"/>
      <c r="M5228" s="1"/>
    </row>
    <row r="5229" spans="4:13" x14ac:dyDescent="0.2">
      <c r="D5229" s="1"/>
      <c r="E5229" s="1"/>
      <c r="H5229" s="1"/>
      <c r="I5229" s="1"/>
      <c r="M5229" s="1"/>
    </row>
    <row r="5230" spans="4:13" x14ac:dyDescent="0.2">
      <c r="D5230" s="1"/>
      <c r="E5230" s="1"/>
      <c r="H5230" s="1"/>
      <c r="I5230" s="1"/>
      <c r="M5230" s="1"/>
    </row>
    <row r="5231" spans="4:13" x14ac:dyDescent="0.2">
      <c r="D5231" s="1"/>
      <c r="E5231" s="1"/>
      <c r="H5231" s="1"/>
      <c r="I5231" s="1"/>
      <c r="M5231" s="1"/>
    </row>
    <row r="5232" spans="4:13" x14ac:dyDescent="0.2">
      <c r="D5232" s="1"/>
      <c r="E5232" s="1"/>
      <c r="H5232" s="1"/>
      <c r="I5232" s="1"/>
      <c r="M5232" s="1"/>
    </row>
    <row r="5233" spans="4:13" x14ac:dyDescent="0.2">
      <c r="D5233" s="1"/>
      <c r="E5233" s="1"/>
      <c r="H5233" s="1"/>
      <c r="I5233" s="1"/>
      <c r="M5233" s="1"/>
    </row>
    <row r="5234" spans="4:13" x14ac:dyDescent="0.2">
      <c r="D5234" s="1"/>
      <c r="E5234" s="1"/>
      <c r="H5234" s="1"/>
      <c r="I5234" s="1"/>
      <c r="M5234" s="1"/>
    </row>
    <row r="5235" spans="4:13" x14ac:dyDescent="0.2">
      <c r="D5235" s="1"/>
      <c r="E5235" s="1"/>
      <c r="H5235" s="1"/>
      <c r="I5235" s="1"/>
      <c r="M5235" s="1"/>
    </row>
    <row r="5236" spans="4:13" x14ac:dyDescent="0.2">
      <c r="D5236" s="1"/>
      <c r="E5236" s="1"/>
      <c r="H5236" s="1"/>
      <c r="I5236" s="1"/>
      <c r="M5236" s="1"/>
    </row>
    <row r="5237" spans="4:13" x14ac:dyDescent="0.2">
      <c r="D5237" s="1"/>
      <c r="E5237" s="1"/>
      <c r="H5237" s="1"/>
      <c r="I5237" s="1"/>
      <c r="M5237" s="1"/>
    </row>
    <row r="5238" spans="4:13" x14ac:dyDescent="0.2">
      <c r="D5238" s="1"/>
      <c r="E5238" s="1"/>
      <c r="H5238" s="1"/>
      <c r="I5238" s="1"/>
      <c r="M5238" s="1"/>
    </row>
    <row r="5239" spans="4:13" x14ac:dyDescent="0.2">
      <c r="D5239" s="1"/>
      <c r="E5239" s="1"/>
      <c r="H5239" s="1"/>
      <c r="I5239" s="1"/>
      <c r="M5239" s="1"/>
    </row>
    <row r="5240" spans="4:13" x14ac:dyDescent="0.2">
      <c r="D5240" s="1"/>
      <c r="E5240" s="1"/>
      <c r="H5240" s="1"/>
      <c r="I5240" s="1"/>
      <c r="M5240" s="1"/>
    </row>
    <row r="5241" spans="4:13" x14ac:dyDescent="0.2">
      <c r="D5241" s="1"/>
      <c r="E5241" s="1"/>
      <c r="H5241" s="1"/>
      <c r="I5241" s="1"/>
      <c r="M5241" s="1"/>
    </row>
    <row r="5242" spans="4:13" x14ac:dyDescent="0.2">
      <c r="D5242" s="1"/>
      <c r="E5242" s="1"/>
      <c r="H5242" s="1"/>
      <c r="I5242" s="1"/>
      <c r="M5242" s="1"/>
    </row>
    <row r="5243" spans="4:13" x14ac:dyDescent="0.2">
      <c r="D5243" s="1"/>
      <c r="E5243" s="1"/>
      <c r="H5243" s="1"/>
      <c r="I5243" s="1"/>
      <c r="M5243" s="1"/>
    </row>
    <row r="5244" spans="4:13" x14ac:dyDescent="0.2">
      <c r="D5244" s="1"/>
      <c r="E5244" s="1"/>
      <c r="H5244" s="1"/>
      <c r="I5244" s="1"/>
      <c r="M5244" s="1"/>
    </row>
    <row r="5245" spans="4:13" x14ac:dyDescent="0.2">
      <c r="D5245" s="1"/>
      <c r="E5245" s="1"/>
      <c r="H5245" s="1"/>
      <c r="I5245" s="1"/>
      <c r="M5245" s="1"/>
    </row>
    <row r="5246" spans="4:13" x14ac:dyDescent="0.2">
      <c r="D5246" s="1"/>
      <c r="E5246" s="1"/>
      <c r="H5246" s="1"/>
      <c r="I5246" s="1"/>
      <c r="M5246" s="1"/>
    </row>
    <row r="5247" spans="4:13" x14ac:dyDescent="0.2">
      <c r="D5247" s="1"/>
      <c r="E5247" s="1"/>
      <c r="H5247" s="1"/>
      <c r="I5247" s="1"/>
      <c r="M5247" s="1"/>
    </row>
    <row r="5248" spans="4:13" x14ac:dyDescent="0.2">
      <c r="D5248" s="1"/>
      <c r="E5248" s="1"/>
      <c r="H5248" s="1"/>
      <c r="I5248" s="1"/>
      <c r="M5248" s="1"/>
    </row>
    <row r="5249" spans="4:13" x14ac:dyDescent="0.2">
      <c r="D5249" s="1"/>
      <c r="E5249" s="1"/>
      <c r="H5249" s="1"/>
      <c r="I5249" s="1"/>
      <c r="M5249" s="1"/>
    </row>
    <row r="5250" spans="4:13" x14ac:dyDescent="0.2">
      <c r="D5250" s="1"/>
      <c r="E5250" s="1"/>
      <c r="H5250" s="1"/>
      <c r="I5250" s="1"/>
      <c r="M5250" s="1"/>
    </row>
    <row r="5251" spans="4:13" x14ac:dyDescent="0.2">
      <c r="D5251" s="1"/>
      <c r="E5251" s="1"/>
      <c r="H5251" s="1"/>
      <c r="I5251" s="1"/>
      <c r="M5251" s="1"/>
    </row>
    <row r="5252" spans="4:13" x14ac:dyDescent="0.2">
      <c r="D5252" s="1"/>
      <c r="E5252" s="1"/>
      <c r="H5252" s="1"/>
      <c r="I5252" s="1"/>
      <c r="M5252" s="1"/>
    </row>
    <row r="5253" spans="4:13" x14ac:dyDescent="0.2">
      <c r="D5253" s="1"/>
      <c r="E5253" s="1"/>
      <c r="H5253" s="1"/>
      <c r="I5253" s="1"/>
      <c r="M5253" s="1"/>
    </row>
    <row r="5254" spans="4:13" x14ac:dyDescent="0.2">
      <c r="D5254" s="1"/>
      <c r="E5254" s="1"/>
      <c r="H5254" s="1"/>
      <c r="I5254" s="1"/>
      <c r="M5254" s="1"/>
    </row>
    <row r="5255" spans="4:13" x14ac:dyDescent="0.2">
      <c r="D5255" s="1"/>
      <c r="E5255" s="1"/>
      <c r="H5255" s="1"/>
      <c r="I5255" s="1"/>
      <c r="M5255" s="1"/>
    </row>
    <row r="5256" spans="4:13" x14ac:dyDescent="0.2">
      <c r="D5256" s="1"/>
      <c r="E5256" s="1"/>
      <c r="H5256" s="1"/>
      <c r="I5256" s="1"/>
      <c r="M5256" s="1"/>
    </row>
    <row r="5257" spans="4:13" x14ac:dyDescent="0.2">
      <c r="D5257" s="1"/>
      <c r="E5257" s="1"/>
      <c r="H5257" s="1"/>
      <c r="I5257" s="1"/>
      <c r="M5257" s="1"/>
    </row>
    <row r="5258" spans="4:13" x14ac:dyDescent="0.2">
      <c r="D5258" s="1"/>
      <c r="E5258" s="1"/>
      <c r="H5258" s="1"/>
      <c r="I5258" s="1"/>
      <c r="M5258" s="1"/>
    </row>
    <row r="5259" spans="4:13" x14ac:dyDescent="0.2">
      <c r="D5259" s="1"/>
      <c r="E5259" s="1"/>
      <c r="H5259" s="1"/>
      <c r="I5259" s="1"/>
      <c r="M5259" s="1"/>
    </row>
    <row r="5260" spans="4:13" x14ac:dyDescent="0.2">
      <c r="D5260" s="1"/>
      <c r="E5260" s="1"/>
      <c r="H5260" s="1"/>
      <c r="I5260" s="1"/>
      <c r="M5260" s="1"/>
    </row>
    <row r="5261" spans="4:13" x14ac:dyDescent="0.2">
      <c r="D5261" s="1"/>
      <c r="E5261" s="1"/>
      <c r="H5261" s="1"/>
      <c r="I5261" s="1"/>
      <c r="M5261" s="1"/>
    </row>
    <row r="5262" spans="4:13" x14ac:dyDescent="0.2">
      <c r="D5262" s="1"/>
      <c r="E5262" s="1"/>
      <c r="H5262" s="1"/>
      <c r="I5262" s="1"/>
      <c r="M5262" s="1"/>
    </row>
    <row r="5263" spans="4:13" x14ac:dyDescent="0.2">
      <c r="D5263" s="1"/>
      <c r="E5263" s="1"/>
      <c r="H5263" s="1"/>
      <c r="I5263" s="1"/>
      <c r="M5263" s="1"/>
    </row>
    <row r="5264" spans="4:13" x14ac:dyDescent="0.2">
      <c r="D5264" s="1"/>
      <c r="E5264" s="1"/>
      <c r="H5264" s="1"/>
      <c r="I5264" s="1"/>
      <c r="M5264" s="1"/>
    </row>
    <row r="5265" spans="4:13" x14ac:dyDescent="0.2">
      <c r="D5265" s="1"/>
      <c r="E5265" s="1"/>
      <c r="H5265" s="1"/>
      <c r="I5265" s="1"/>
      <c r="M5265" s="1"/>
    </row>
    <row r="5266" spans="4:13" x14ac:dyDescent="0.2">
      <c r="D5266" s="1"/>
      <c r="E5266" s="1"/>
      <c r="H5266" s="1"/>
      <c r="I5266" s="1"/>
      <c r="M5266" s="1"/>
    </row>
    <row r="5267" spans="4:13" x14ac:dyDescent="0.2">
      <c r="D5267" s="1"/>
      <c r="E5267" s="1"/>
      <c r="H5267" s="1"/>
      <c r="I5267" s="1"/>
      <c r="M5267" s="1"/>
    </row>
    <row r="5268" spans="4:13" x14ac:dyDescent="0.2">
      <c r="D5268" s="1"/>
      <c r="E5268" s="1"/>
      <c r="H5268" s="1"/>
      <c r="I5268" s="1"/>
      <c r="M5268" s="1"/>
    </row>
    <row r="5269" spans="4:13" x14ac:dyDescent="0.2">
      <c r="D5269" s="1"/>
      <c r="E5269" s="1"/>
      <c r="H5269" s="1"/>
      <c r="I5269" s="1"/>
      <c r="M5269" s="1"/>
    </row>
    <row r="5270" spans="4:13" x14ac:dyDescent="0.2">
      <c r="D5270" s="1"/>
      <c r="E5270" s="1"/>
      <c r="H5270" s="1"/>
      <c r="I5270" s="1"/>
      <c r="M5270" s="1"/>
    </row>
    <row r="5271" spans="4:13" x14ac:dyDescent="0.2">
      <c r="D5271" s="1"/>
      <c r="E5271" s="1"/>
      <c r="H5271" s="1"/>
      <c r="I5271" s="1"/>
      <c r="M5271" s="1"/>
    </row>
    <row r="5272" spans="4:13" x14ac:dyDescent="0.2">
      <c r="D5272" s="1"/>
      <c r="E5272" s="1"/>
      <c r="H5272" s="1"/>
      <c r="I5272" s="1"/>
      <c r="M5272" s="1"/>
    </row>
    <row r="5273" spans="4:13" x14ac:dyDescent="0.2">
      <c r="D5273" s="1"/>
      <c r="E5273" s="1"/>
      <c r="H5273" s="1"/>
      <c r="I5273" s="1"/>
      <c r="M5273" s="1"/>
    </row>
    <row r="5274" spans="4:13" x14ac:dyDescent="0.2">
      <c r="D5274" s="1"/>
      <c r="E5274" s="1"/>
      <c r="H5274" s="1"/>
      <c r="I5274" s="1"/>
      <c r="M5274" s="1"/>
    </row>
    <row r="5275" spans="4:13" x14ac:dyDescent="0.2">
      <c r="D5275" s="1"/>
      <c r="E5275" s="1"/>
      <c r="H5275" s="1"/>
      <c r="I5275" s="1"/>
      <c r="M5275" s="1"/>
    </row>
    <row r="5276" spans="4:13" x14ac:dyDescent="0.2">
      <c r="D5276" s="1"/>
      <c r="E5276" s="1"/>
      <c r="H5276" s="1"/>
      <c r="I5276" s="1"/>
      <c r="M5276" s="1"/>
    </row>
    <row r="5277" spans="4:13" x14ac:dyDescent="0.2">
      <c r="D5277" s="1"/>
      <c r="E5277" s="1"/>
      <c r="H5277" s="1"/>
      <c r="I5277" s="1"/>
      <c r="M5277" s="1"/>
    </row>
    <row r="5278" spans="4:13" x14ac:dyDescent="0.2">
      <c r="D5278" s="1"/>
      <c r="E5278" s="1"/>
      <c r="H5278" s="1"/>
      <c r="I5278" s="1"/>
      <c r="M5278" s="1"/>
    </row>
    <row r="5279" spans="4:13" x14ac:dyDescent="0.2">
      <c r="D5279" s="1"/>
      <c r="E5279" s="1"/>
      <c r="H5279" s="1"/>
      <c r="I5279" s="1"/>
      <c r="M5279" s="1"/>
    </row>
    <row r="5280" spans="4:13" x14ac:dyDescent="0.2">
      <c r="D5280" s="1"/>
      <c r="E5280" s="1"/>
      <c r="H5280" s="1"/>
      <c r="I5280" s="1"/>
      <c r="M5280" s="1"/>
    </row>
    <row r="5281" spans="4:13" x14ac:dyDescent="0.2">
      <c r="D5281" s="1"/>
      <c r="E5281" s="1"/>
      <c r="H5281" s="1"/>
      <c r="I5281" s="1"/>
      <c r="M5281" s="1"/>
    </row>
    <row r="5282" spans="4:13" x14ac:dyDescent="0.2">
      <c r="D5282" s="1"/>
      <c r="E5282" s="1"/>
      <c r="H5282" s="1"/>
      <c r="I5282" s="1"/>
      <c r="M5282" s="1"/>
    </row>
    <row r="5283" spans="4:13" x14ac:dyDescent="0.2">
      <c r="D5283" s="1"/>
      <c r="E5283" s="1"/>
      <c r="H5283" s="1"/>
      <c r="I5283" s="1"/>
      <c r="M5283" s="1"/>
    </row>
    <row r="5284" spans="4:13" x14ac:dyDescent="0.2">
      <c r="D5284" s="1"/>
      <c r="E5284" s="1"/>
      <c r="H5284" s="1"/>
      <c r="I5284" s="1"/>
      <c r="M5284" s="1"/>
    </row>
    <row r="5285" spans="4:13" x14ac:dyDescent="0.2">
      <c r="D5285" s="1"/>
      <c r="E5285" s="1"/>
      <c r="H5285" s="1"/>
      <c r="I5285" s="1"/>
      <c r="M5285" s="1"/>
    </row>
    <row r="5286" spans="4:13" x14ac:dyDescent="0.2">
      <c r="D5286" s="1"/>
      <c r="E5286" s="1"/>
      <c r="H5286" s="1"/>
      <c r="I5286" s="1"/>
      <c r="M5286" s="1"/>
    </row>
    <row r="5287" spans="4:13" x14ac:dyDescent="0.2">
      <c r="D5287" s="1"/>
      <c r="E5287" s="1"/>
      <c r="H5287" s="1"/>
      <c r="I5287" s="1"/>
      <c r="M5287" s="1"/>
    </row>
    <row r="5288" spans="4:13" x14ac:dyDescent="0.2">
      <c r="D5288" s="1"/>
      <c r="E5288" s="1"/>
      <c r="H5288" s="1"/>
      <c r="I5288" s="1"/>
      <c r="M5288" s="1"/>
    </row>
    <row r="5289" spans="4:13" x14ac:dyDescent="0.2">
      <c r="D5289" s="1"/>
      <c r="E5289" s="1"/>
      <c r="H5289" s="1"/>
      <c r="I5289" s="1"/>
      <c r="M5289" s="1"/>
    </row>
    <row r="5290" spans="4:13" x14ac:dyDescent="0.2">
      <c r="D5290" s="1"/>
      <c r="E5290" s="1"/>
      <c r="H5290" s="1"/>
      <c r="I5290" s="1"/>
      <c r="M5290" s="1"/>
    </row>
    <row r="5291" spans="4:13" x14ac:dyDescent="0.2">
      <c r="D5291" s="1"/>
      <c r="E5291" s="1"/>
      <c r="H5291" s="1"/>
      <c r="I5291" s="1"/>
      <c r="M5291" s="1"/>
    </row>
    <row r="5292" spans="4:13" x14ac:dyDescent="0.2">
      <c r="D5292" s="1"/>
      <c r="E5292" s="1"/>
      <c r="H5292" s="1"/>
      <c r="I5292" s="1"/>
      <c r="M5292" s="1"/>
    </row>
    <row r="5293" spans="4:13" x14ac:dyDescent="0.2">
      <c r="D5293" s="1"/>
      <c r="E5293" s="1"/>
      <c r="H5293" s="1"/>
      <c r="I5293" s="1"/>
      <c r="M5293" s="1"/>
    </row>
    <row r="5294" spans="4:13" x14ac:dyDescent="0.2">
      <c r="D5294" s="1"/>
      <c r="E5294" s="1"/>
      <c r="H5294" s="1"/>
      <c r="I5294" s="1"/>
      <c r="M5294" s="1"/>
    </row>
    <row r="5295" spans="4:13" x14ac:dyDescent="0.2">
      <c r="D5295" s="1"/>
      <c r="E5295" s="1"/>
      <c r="H5295" s="1"/>
      <c r="I5295" s="1"/>
      <c r="M5295" s="1"/>
    </row>
    <row r="5296" spans="4:13" x14ac:dyDescent="0.2">
      <c r="D5296" s="1"/>
      <c r="E5296" s="1"/>
      <c r="H5296" s="1"/>
      <c r="I5296" s="1"/>
      <c r="M5296" s="1"/>
    </row>
    <row r="5297" spans="4:13" x14ac:dyDescent="0.2">
      <c r="D5297" s="1"/>
      <c r="E5297" s="1"/>
      <c r="H5297" s="1"/>
      <c r="I5297" s="1"/>
      <c r="M5297" s="1"/>
    </row>
    <row r="5298" spans="4:13" x14ac:dyDescent="0.2">
      <c r="D5298" s="1"/>
      <c r="E5298" s="1"/>
      <c r="H5298" s="1"/>
      <c r="I5298" s="1"/>
      <c r="M5298" s="1"/>
    </row>
    <row r="5299" spans="4:13" x14ac:dyDescent="0.2">
      <c r="D5299" s="1"/>
      <c r="E5299" s="1"/>
      <c r="H5299" s="1"/>
      <c r="I5299" s="1"/>
      <c r="M5299" s="1"/>
    </row>
    <row r="5300" spans="4:13" x14ac:dyDescent="0.2">
      <c r="D5300" s="1"/>
      <c r="E5300" s="1"/>
      <c r="H5300" s="1"/>
      <c r="I5300" s="1"/>
      <c r="M5300" s="1"/>
    </row>
    <row r="5301" spans="4:13" x14ac:dyDescent="0.2">
      <c r="D5301" s="1"/>
      <c r="E5301" s="1"/>
      <c r="H5301" s="1"/>
      <c r="I5301" s="1"/>
      <c r="M5301" s="1"/>
    </row>
    <row r="5302" spans="4:13" x14ac:dyDescent="0.2">
      <c r="D5302" s="1"/>
      <c r="E5302" s="1"/>
      <c r="H5302" s="1"/>
      <c r="I5302" s="1"/>
      <c r="M5302" s="1"/>
    </row>
    <row r="5303" spans="4:13" x14ac:dyDescent="0.2">
      <c r="D5303" s="1"/>
      <c r="E5303" s="1"/>
      <c r="H5303" s="1"/>
      <c r="I5303" s="1"/>
      <c r="M5303" s="1"/>
    </row>
    <row r="5304" spans="4:13" x14ac:dyDescent="0.2">
      <c r="D5304" s="1"/>
      <c r="E5304" s="1"/>
      <c r="H5304" s="1"/>
      <c r="I5304" s="1"/>
      <c r="M5304" s="1"/>
    </row>
    <row r="5305" spans="4:13" x14ac:dyDescent="0.2">
      <c r="D5305" s="1"/>
      <c r="E5305" s="1"/>
      <c r="H5305" s="1"/>
      <c r="I5305" s="1"/>
      <c r="M5305" s="1"/>
    </row>
    <row r="5306" spans="4:13" x14ac:dyDescent="0.2">
      <c r="D5306" s="1"/>
      <c r="E5306" s="1"/>
      <c r="H5306" s="1"/>
      <c r="I5306" s="1"/>
      <c r="M5306" s="1"/>
    </row>
    <row r="5307" spans="4:13" x14ac:dyDescent="0.2">
      <c r="D5307" s="1"/>
      <c r="E5307" s="1"/>
      <c r="H5307" s="1"/>
      <c r="I5307" s="1"/>
      <c r="M5307" s="1"/>
    </row>
    <row r="5308" spans="4:13" x14ac:dyDescent="0.2">
      <c r="D5308" s="1"/>
      <c r="E5308" s="1"/>
      <c r="H5308" s="1"/>
      <c r="I5308" s="1"/>
      <c r="M5308" s="1"/>
    </row>
    <row r="5309" spans="4:13" x14ac:dyDescent="0.2">
      <c r="D5309" s="1"/>
      <c r="E5309" s="1"/>
      <c r="H5309" s="1"/>
      <c r="I5309" s="1"/>
      <c r="M5309" s="1"/>
    </row>
    <row r="5310" spans="4:13" x14ac:dyDescent="0.2">
      <c r="D5310" s="1"/>
      <c r="E5310" s="1"/>
      <c r="H5310" s="1"/>
      <c r="I5310" s="1"/>
      <c r="M5310" s="1"/>
    </row>
    <row r="5311" spans="4:13" x14ac:dyDescent="0.2">
      <c r="D5311" s="1"/>
      <c r="E5311" s="1"/>
      <c r="H5311" s="1"/>
      <c r="I5311" s="1"/>
      <c r="M5311" s="1"/>
    </row>
    <row r="5312" spans="4:13" x14ac:dyDescent="0.2">
      <c r="D5312" s="1"/>
      <c r="E5312" s="1"/>
      <c r="H5312" s="1"/>
      <c r="I5312" s="1"/>
      <c r="M5312" s="1"/>
    </row>
    <row r="5313" spans="4:13" x14ac:dyDescent="0.2">
      <c r="D5313" s="1"/>
      <c r="E5313" s="1"/>
      <c r="H5313" s="1"/>
      <c r="I5313" s="1"/>
      <c r="M5313" s="1"/>
    </row>
    <row r="5314" spans="4:13" x14ac:dyDescent="0.2">
      <c r="D5314" s="1"/>
      <c r="E5314" s="1"/>
      <c r="H5314" s="1"/>
      <c r="I5314" s="1"/>
      <c r="M5314" s="1"/>
    </row>
    <row r="5315" spans="4:13" x14ac:dyDescent="0.2">
      <c r="D5315" s="1"/>
      <c r="E5315" s="1"/>
      <c r="H5315" s="1"/>
      <c r="I5315" s="1"/>
      <c r="M5315" s="1"/>
    </row>
    <row r="5316" spans="4:13" x14ac:dyDescent="0.2">
      <c r="D5316" s="1"/>
      <c r="E5316" s="1"/>
      <c r="H5316" s="1"/>
      <c r="I5316" s="1"/>
      <c r="M5316" s="1"/>
    </row>
    <row r="5317" spans="4:13" x14ac:dyDescent="0.2">
      <c r="D5317" s="1"/>
      <c r="E5317" s="1"/>
      <c r="H5317" s="1"/>
      <c r="I5317" s="1"/>
      <c r="M5317" s="1"/>
    </row>
    <row r="5318" spans="4:13" x14ac:dyDescent="0.2">
      <c r="D5318" s="1"/>
      <c r="E5318" s="1"/>
      <c r="H5318" s="1"/>
      <c r="I5318" s="1"/>
      <c r="M5318" s="1"/>
    </row>
    <row r="5319" spans="4:13" x14ac:dyDescent="0.2">
      <c r="D5319" s="1"/>
      <c r="E5319" s="1"/>
      <c r="H5319" s="1"/>
      <c r="I5319" s="1"/>
      <c r="M5319" s="1"/>
    </row>
    <row r="5320" spans="4:13" x14ac:dyDescent="0.2">
      <c r="D5320" s="1"/>
      <c r="E5320" s="1"/>
      <c r="H5320" s="1"/>
      <c r="I5320" s="1"/>
      <c r="M5320" s="1"/>
    </row>
    <row r="5321" spans="4:13" x14ac:dyDescent="0.2">
      <c r="D5321" s="1"/>
      <c r="E5321" s="1"/>
      <c r="H5321" s="1"/>
      <c r="I5321" s="1"/>
      <c r="M5321" s="1"/>
    </row>
    <row r="5322" spans="4:13" x14ac:dyDescent="0.2">
      <c r="D5322" s="1"/>
      <c r="E5322" s="1"/>
      <c r="H5322" s="1"/>
      <c r="I5322" s="1"/>
      <c r="M5322" s="1"/>
    </row>
    <row r="5323" spans="4:13" x14ac:dyDescent="0.2">
      <c r="D5323" s="1"/>
      <c r="E5323" s="1"/>
      <c r="H5323" s="1"/>
      <c r="I5323" s="1"/>
      <c r="M5323" s="1"/>
    </row>
    <row r="5324" spans="4:13" x14ac:dyDescent="0.2">
      <c r="D5324" s="1"/>
      <c r="E5324" s="1"/>
      <c r="H5324" s="1"/>
      <c r="I5324" s="1"/>
      <c r="M5324" s="1"/>
    </row>
    <row r="5325" spans="4:13" x14ac:dyDescent="0.2">
      <c r="D5325" s="1"/>
      <c r="E5325" s="1"/>
      <c r="H5325" s="1"/>
      <c r="I5325" s="1"/>
      <c r="M5325" s="1"/>
    </row>
    <row r="5326" spans="4:13" x14ac:dyDescent="0.2">
      <c r="D5326" s="1"/>
      <c r="E5326" s="1"/>
      <c r="H5326" s="1"/>
      <c r="I5326" s="1"/>
      <c r="M5326" s="1"/>
    </row>
    <row r="5327" spans="4:13" x14ac:dyDescent="0.2">
      <c r="D5327" s="1"/>
      <c r="E5327" s="1"/>
      <c r="H5327" s="1"/>
      <c r="I5327" s="1"/>
      <c r="M5327" s="1"/>
    </row>
    <row r="5328" spans="4:13" x14ac:dyDescent="0.2">
      <c r="D5328" s="1"/>
      <c r="E5328" s="1"/>
      <c r="H5328" s="1"/>
      <c r="I5328" s="1"/>
      <c r="M5328" s="1"/>
    </row>
    <row r="5329" spans="4:13" x14ac:dyDescent="0.2">
      <c r="D5329" s="1"/>
      <c r="E5329" s="1"/>
      <c r="H5329" s="1"/>
      <c r="I5329" s="1"/>
      <c r="M5329" s="1"/>
    </row>
    <row r="5330" spans="4:13" x14ac:dyDescent="0.2">
      <c r="D5330" s="1"/>
      <c r="E5330" s="1"/>
      <c r="H5330" s="1"/>
      <c r="I5330" s="1"/>
      <c r="M5330" s="1"/>
    </row>
    <row r="5331" spans="4:13" x14ac:dyDescent="0.2">
      <c r="D5331" s="1"/>
      <c r="E5331" s="1"/>
      <c r="H5331" s="1"/>
      <c r="I5331" s="1"/>
      <c r="M5331" s="1"/>
    </row>
    <row r="5332" spans="4:13" x14ac:dyDescent="0.2">
      <c r="D5332" s="1"/>
      <c r="E5332" s="1"/>
      <c r="H5332" s="1"/>
      <c r="I5332" s="1"/>
      <c r="M5332" s="1"/>
    </row>
    <row r="5333" spans="4:13" x14ac:dyDescent="0.2">
      <c r="D5333" s="1"/>
      <c r="E5333" s="1"/>
      <c r="H5333" s="1"/>
      <c r="I5333" s="1"/>
      <c r="M5333" s="1"/>
    </row>
    <row r="5334" spans="4:13" x14ac:dyDescent="0.2">
      <c r="D5334" s="1"/>
      <c r="E5334" s="1"/>
      <c r="H5334" s="1"/>
      <c r="I5334" s="1"/>
      <c r="M5334" s="1"/>
    </row>
    <row r="5335" spans="4:13" x14ac:dyDescent="0.2">
      <c r="D5335" s="1"/>
      <c r="E5335" s="1"/>
      <c r="H5335" s="1"/>
      <c r="I5335" s="1"/>
      <c r="M5335" s="1"/>
    </row>
    <row r="5336" spans="4:13" x14ac:dyDescent="0.2">
      <c r="D5336" s="1"/>
      <c r="E5336" s="1"/>
      <c r="H5336" s="1"/>
      <c r="I5336" s="1"/>
      <c r="M5336" s="1"/>
    </row>
    <row r="5337" spans="4:13" x14ac:dyDescent="0.2">
      <c r="D5337" s="1"/>
      <c r="E5337" s="1"/>
      <c r="H5337" s="1"/>
      <c r="I5337" s="1"/>
      <c r="M5337" s="1"/>
    </row>
    <row r="5338" spans="4:13" x14ac:dyDescent="0.2">
      <c r="D5338" s="1"/>
      <c r="E5338" s="1"/>
      <c r="H5338" s="1"/>
      <c r="I5338" s="1"/>
      <c r="M5338" s="1"/>
    </row>
    <row r="5339" spans="4:13" x14ac:dyDescent="0.2">
      <c r="D5339" s="1"/>
      <c r="E5339" s="1"/>
      <c r="H5339" s="1"/>
      <c r="I5339" s="1"/>
      <c r="M5339" s="1"/>
    </row>
    <row r="5340" spans="4:13" x14ac:dyDescent="0.2">
      <c r="D5340" s="1"/>
      <c r="E5340" s="1"/>
      <c r="H5340" s="1"/>
      <c r="I5340" s="1"/>
      <c r="M5340" s="1"/>
    </row>
    <row r="5341" spans="4:13" x14ac:dyDescent="0.2">
      <c r="D5341" s="1"/>
      <c r="E5341" s="1"/>
      <c r="H5341" s="1"/>
      <c r="I5341" s="1"/>
      <c r="M5341" s="1"/>
    </row>
    <row r="5342" spans="4:13" x14ac:dyDescent="0.2">
      <c r="D5342" s="1"/>
      <c r="E5342" s="1"/>
      <c r="H5342" s="1"/>
      <c r="I5342" s="1"/>
      <c r="M5342" s="1"/>
    </row>
    <row r="5343" spans="4:13" x14ac:dyDescent="0.2">
      <c r="D5343" s="1"/>
      <c r="E5343" s="1"/>
      <c r="H5343" s="1"/>
      <c r="I5343" s="1"/>
      <c r="M5343" s="1"/>
    </row>
    <row r="5344" spans="4:13" x14ac:dyDescent="0.2">
      <c r="D5344" s="1"/>
      <c r="E5344" s="1"/>
      <c r="H5344" s="1"/>
      <c r="I5344" s="1"/>
      <c r="M5344" s="1"/>
    </row>
    <row r="5345" spans="4:13" x14ac:dyDescent="0.2">
      <c r="D5345" s="1"/>
      <c r="E5345" s="1"/>
      <c r="H5345" s="1"/>
      <c r="I5345" s="1"/>
      <c r="M5345" s="1"/>
    </row>
    <row r="5346" spans="4:13" x14ac:dyDescent="0.2">
      <c r="D5346" s="1"/>
      <c r="E5346" s="1"/>
      <c r="H5346" s="1"/>
      <c r="I5346" s="1"/>
      <c r="M5346" s="1"/>
    </row>
    <row r="5347" spans="4:13" x14ac:dyDescent="0.2">
      <c r="D5347" s="1"/>
      <c r="E5347" s="1"/>
      <c r="H5347" s="1"/>
      <c r="I5347" s="1"/>
      <c r="M5347" s="1"/>
    </row>
    <row r="5348" spans="4:13" x14ac:dyDescent="0.2">
      <c r="D5348" s="1"/>
      <c r="E5348" s="1"/>
      <c r="H5348" s="1"/>
      <c r="I5348" s="1"/>
      <c r="M5348" s="1"/>
    </row>
    <row r="5349" spans="4:13" x14ac:dyDescent="0.2">
      <c r="D5349" s="1"/>
      <c r="E5349" s="1"/>
      <c r="H5349" s="1"/>
      <c r="I5349" s="1"/>
      <c r="M5349" s="1"/>
    </row>
    <row r="5350" spans="4:13" x14ac:dyDescent="0.2">
      <c r="D5350" s="1"/>
      <c r="E5350" s="1"/>
      <c r="H5350" s="1"/>
      <c r="I5350" s="1"/>
      <c r="M5350" s="1"/>
    </row>
    <row r="5351" spans="4:13" x14ac:dyDescent="0.2">
      <c r="D5351" s="1"/>
      <c r="E5351" s="1"/>
      <c r="H5351" s="1"/>
      <c r="I5351" s="1"/>
      <c r="M5351" s="1"/>
    </row>
    <row r="5352" spans="4:13" x14ac:dyDescent="0.2">
      <c r="D5352" s="1"/>
      <c r="E5352" s="1"/>
      <c r="H5352" s="1"/>
      <c r="I5352" s="1"/>
      <c r="M5352" s="1"/>
    </row>
    <row r="5353" spans="4:13" x14ac:dyDescent="0.2">
      <c r="D5353" s="1"/>
      <c r="E5353" s="1"/>
      <c r="H5353" s="1"/>
      <c r="I5353" s="1"/>
      <c r="M5353" s="1"/>
    </row>
    <row r="5354" spans="4:13" x14ac:dyDescent="0.2">
      <c r="D5354" s="1"/>
      <c r="E5354" s="1"/>
      <c r="H5354" s="1"/>
      <c r="I5354" s="1"/>
      <c r="M5354" s="1"/>
    </row>
    <row r="5355" spans="4:13" x14ac:dyDescent="0.2">
      <c r="D5355" s="1"/>
      <c r="E5355" s="1"/>
      <c r="H5355" s="1"/>
      <c r="I5355" s="1"/>
      <c r="M5355" s="1"/>
    </row>
    <row r="5356" spans="4:13" x14ac:dyDescent="0.2">
      <c r="D5356" s="1"/>
      <c r="E5356" s="1"/>
      <c r="H5356" s="1"/>
      <c r="I5356" s="1"/>
      <c r="M5356" s="1"/>
    </row>
    <row r="5357" spans="4:13" x14ac:dyDescent="0.2">
      <c r="D5357" s="1"/>
      <c r="E5357" s="1"/>
      <c r="H5357" s="1"/>
      <c r="I5357" s="1"/>
      <c r="M5357" s="1"/>
    </row>
    <row r="5358" spans="4:13" x14ac:dyDescent="0.2">
      <c r="D5358" s="1"/>
      <c r="E5358" s="1"/>
      <c r="H5358" s="1"/>
      <c r="I5358" s="1"/>
      <c r="M5358" s="1"/>
    </row>
    <row r="5359" spans="4:13" x14ac:dyDescent="0.2">
      <c r="D5359" s="1"/>
      <c r="E5359" s="1"/>
      <c r="H5359" s="1"/>
      <c r="I5359" s="1"/>
      <c r="M5359" s="1"/>
    </row>
    <row r="5360" spans="4:13" x14ac:dyDescent="0.2">
      <c r="D5360" s="1"/>
      <c r="E5360" s="1"/>
      <c r="H5360" s="1"/>
      <c r="I5360" s="1"/>
      <c r="M5360" s="1"/>
    </row>
    <row r="5361" spans="4:13" x14ac:dyDescent="0.2">
      <c r="D5361" s="1"/>
      <c r="E5361" s="1"/>
      <c r="H5361" s="1"/>
      <c r="I5361" s="1"/>
      <c r="M5361" s="1"/>
    </row>
    <row r="5362" spans="4:13" x14ac:dyDescent="0.2">
      <c r="D5362" s="1"/>
      <c r="E5362" s="1"/>
      <c r="H5362" s="1"/>
      <c r="I5362" s="1"/>
      <c r="M5362" s="1"/>
    </row>
    <row r="5363" spans="4:13" x14ac:dyDescent="0.2">
      <c r="D5363" s="1"/>
      <c r="E5363" s="1"/>
      <c r="H5363" s="1"/>
      <c r="I5363" s="1"/>
      <c r="M5363" s="1"/>
    </row>
    <row r="5364" spans="4:13" x14ac:dyDescent="0.2">
      <c r="D5364" s="1"/>
      <c r="E5364" s="1"/>
      <c r="H5364" s="1"/>
      <c r="I5364" s="1"/>
      <c r="M5364" s="1"/>
    </row>
    <row r="5365" spans="4:13" x14ac:dyDescent="0.2">
      <c r="D5365" s="1"/>
      <c r="E5365" s="1"/>
      <c r="H5365" s="1"/>
      <c r="I5365" s="1"/>
      <c r="M5365" s="1"/>
    </row>
    <row r="5366" spans="4:13" x14ac:dyDescent="0.2">
      <c r="D5366" s="1"/>
      <c r="E5366" s="1"/>
      <c r="H5366" s="1"/>
      <c r="I5366" s="1"/>
      <c r="M5366" s="1"/>
    </row>
    <row r="5367" spans="4:13" x14ac:dyDescent="0.2">
      <c r="D5367" s="1"/>
      <c r="E5367" s="1"/>
      <c r="H5367" s="1"/>
      <c r="I5367" s="1"/>
      <c r="M5367" s="1"/>
    </row>
    <row r="5368" spans="4:13" x14ac:dyDescent="0.2">
      <c r="D5368" s="1"/>
      <c r="E5368" s="1"/>
      <c r="H5368" s="1"/>
      <c r="I5368" s="1"/>
      <c r="M5368" s="1"/>
    </row>
    <row r="5369" spans="4:13" x14ac:dyDescent="0.2">
      <c r="D5369" s="1"/>
      <c r="E5369" s="1"/>
      <c r="H5369" s="1"/>
      <c r="I5369" s="1"/>
      <c r="M5369" s="1"/>
    </row>
    <row r="5370" spans="4:13" x14ac:dyDescent="0.2">
      <c r="D5370" s="1"/>
      <c r="E5370" s="1"/>
      <c r="H5370" s="1"/>
      <c r="I5370" s="1"/>
      <c r="M5370" s="1"/>
    </row>
    <row r="5371" spans="4:13" x14ac:dyDescent="0.2">
      <c r="D5371" s="1"/>
      <c r="E5371" s="1"/>
      <c r="H5371" s="1"/>
      <c r="I5371" s="1"/>
      <c r="M5371" s="1"/>
    </row>
    <row r="5372" spans="4:13" x14ac:dyDescent="0.2">
      <c r="D5372" s="1"/>
      <c r="E5372" s="1"/>
      <c r="H5372" s="1"/>
      <c r="I5372" s="1"/>
      <c r="M5372" s="1"/>
    </row>
    <row r="5373" spans="4:13" x14ac:dyDescent="0.2">
      <c r="D5373" s="1"/>
      <c r="E5373" s="1"/>
      <c r="H5373" s="1"/>
      <c r="I5373" s="1"/>
      <c r="M5373" s="1"/>
    </row>
    <row r="5374" spans="4:13" x14ac:dyDescent="0.2">
      <c r="D5374" s="1"/>
      <c r="E5374" s="1"/>
      <c r="H5374" s="1"/>
      <c r="I5374" s="1"/>
      <c r="M5374" s="1"/>
    </row>
    <row r="5375" spans="4:13" x14ac:dyDescent="0.2">
      <c r="D5375" s="1"/>
      <c r="E5375" s="1"/>
      <c r="H5375" s="1"/>
      <c r="I5375" s="1"/>
      <c r="M5375" s="1"/>
    </row>
    <row r="5376" spans="4:13" x14ac:dyDescent="0.2">
      <c r="D5376" s="1"/>
      <c r="E5376" s="1"/>
      <c r="H5376" s="1"/>
      <c r="I5376" s="1"/>
      <c r="M5376" s="1"/>
    </row>
    <row r="5377" spans="4:13" x14ac:dyDescent="0.2">
      <c r="D5377" s="1"/>
      <c r="E5377" s="1"/>
      <c r="H5377" s="1"/>
      <c r="I5377" s="1"/>
      <c r="M5377" s="1"/>
    </row>
    <row r="5378" spans="4:13" x14ac:dyDescent="0.2">
      <c r="D5378" s="1"/>
      <c r="E5378" s="1"/>
      <c r="H5378" s="1"/>
      <c r="I5378" s="1"/>
      <c r="M5378" s="1"/>
    </row>
    <row r="5379" spans="4:13" x14ac:dyDescent="0.2">
      <c r="D5379" s="1"/>
      <c r="E5379" s="1"/>
      <c r="H5379" s="1"/>
      <c r="I5379" s="1"/>
      <c r="M5379" s="1"/>
    </row>
    <row r="5380" spans="4:13" x14ac:dyDescent="0.2">
      <c r="D5380" s="1"/>
      <c r="E5380" s="1"/>
      <c r="H5380" s="1"/>
      <c r="I5380" s="1"/>
      <c r="M5380" s="1"/>
    </row>
    <row r="5381" spans="4:13" x14ac:dyDescent="0.2">
      <c r="D5381" s="1"/>
      <c r="E5381" s="1"/>
      <c r="H5381" s="1"/>
      <c r="I5381" s="1"/>
      <c r="M5381" s="1"/>
    </row>
    <row r="5382" spans="4:13" x14ac:dyDescent="0.2">
      <c r="D5382" s="1"/>
      <c r="E5382" s="1"/>
      <c r="H5382" s="1"/>
      <c r="I5382" s="1"/>
      <c r="M5382" s="1"/>
    </row>
    <row r="5383" spans="4:13" x14ac:dyDescent="0.2">
      <c r="D5383" s="1"/>
      <c r="E5383" s="1"/>
      <c r="H5383" s="1"/>
      <c r="I5383" s="1"/>
      <c r="M5383" s="1"/>
    </row>
    <row r="5384" spans="4:13" x14ac:dyDescent="0.2">
      <c r="D5384" s="1"/>
      <c r="E5384" s="1"/>
      <c r="H5384" s="1"/>
      <c r="I5384" s="1"/>
      <c r="M5384" s="1"/>
    </row>
    <row r="5385" spans="4:13" x14ac:dyDescent="0.2">
      <c r="D5385" s="1"/>
      <c r="E5385" s="1"/>
      <c r="H5385" s="1"/>
      <c r="I5385" s="1"/>
      <c r="M5385" s="1"/>
    </row>
    <row r="5386" spans="4:13" x14ac:dyDescent="0.2">
      <c r="D5386" s="1"/>
      <c r="E5386" s="1"/>
      <c r="H5386" s="1"/>
      <c r="I5386" s="1"/>
      <c r="M5386" s="1"/>
    </row>
    <row r="5387" spans="4:13" x14ac:dyDescent="0.2">
      <c r="D5387" s="1"/>
      <c r="E5387" s="1"/>
      <c r="H5387" s="1"/>
      <c r="I5387" s="1"/>
      <c r="M5387" s="1"/>
    </row>
    <row r="5388" spans="4:13" x14ac:dyDescent="0.2">
      <c r="D5388" s="1"/>
      <c r="E5388" s="1"/>
      <c r="H5388" s="1"/>
      <c r="I5388" s="1"/>
      <c r="M5388" s="1"/>
    </row>
    <row r="5389" spans="4:13" x14ac:dyDescent="0.2">
      <c r="D5389" s="1"/>
      <c r="E5389" s="1"/>
      <c r="H5389" s="1"/>
      <c r="I5389" s="1"/>
      <c r="M5389" s="1"/>
    </row>
    <row r="5390" spans="4:13" x14ac:dyDescent="0.2">
      <c r="D5390" s="1"/>
      <c r="E5390" s="1"/>
      <c r="H5390" s="1"/>
      <c r="I5390" s="1"/>
      <c r="M5390" s="1"/>
    </row>
    <row r="5391" spans="4:13" x14ac:dyDescent="0.2">
      <c r="D5391" s="1"/>
      <c r="E5391" s="1"/>
      <c r="H5391" s="1"/>
      <c r="I5391" s="1"/>
      <c r="M5391" s="1"/>
    </row>
    <row r="5392" spans="4:13" x14ac:dyDescent="0.2">
      <c r="D5392" s="1"/>
      <c r="E5392" s="1"/>
      <c r="H5392" s="1"/>
      <c r="I5392" s="1"/>
      <c r="M5392" s="1"/>
    </row>
    <row r="5393" spans="4:13" x14ac:dyDescent="0.2">
      <c r="D5393" s="1"/>
      <c r="E5393" s="1"/>
      <c r="H5393" s="1"/>
      <c r="I5393" s="1"/>
      <c r="M5393" s="1"/>
    </row>
    <row r="5394" spans="4:13" x14ac:dyDescent="0.2">
      <c r="D5394" s="1"/>
      <c r="E5394" s="1"/>
      <c r="H5394" s="1"/>
      <c r="I5394" s="1"/>
      <c r="M5394" s="1"/>
    </row>
    <row r="5395" spans="4:13" x14ac:dyDescent="0.2">
      <c r="D5395" s="1"/>
      <c r="E5395" s="1"/>
      <c r="H5395" s="1"/>
      <c r="I5395" s="1"/>
      <c r="M5395" s="1"/>
    </row>
    <row r="5396" spans="4:13" x14ac:dyDescent="0.2">
      <c r="D5396" s="1"/>
      <c r="E5396" s="1"/>
      <c r="H5396" s="1"/>
      <c r="I5396" s="1"/>
      <c r="M5396" s="1"/>
    </row>
    <row r="5397" spans="4:13" x14ac:dyDescent="0.2">
      <c r="D5397" s="1"/>
      <c r="E5397" s="1"/>
      <c r="H5397" s="1"/>
      <c r="I5397" s="1"/>
      <c r="M5397" s="1"/>
    </row>
    <row r="5398" spans="4:13" x14ac:dyDescent="0.2">
      <c r="D5398" s="1"/>
      <c r="E5398" s="1"/>
      <c r="H5398" s="1"/>
      <c r="I5398" s="1"/>
      <c r="M5398" s="1"/>
    </row>
    <row r="5399" spans="4:13" x14ac:dyDescent="0.2">
      <c r="D5399" s="1"/>
      <c r="E5399" s="1"/>
      <c r="H5399" s="1"/>
      <c r="I5399" s="1"/>
      <c r="M5399" s="1"/>
    </row>
    <row r="5400" spans="4:13" x14ac:dyDescent="0.2">
      <c r="D5400" s="1"/>
      <c r="E5400" s="1"/>
      <c r="H5400" s="1"/>
      <c r="I5400" s="1"/>
      <c r="M5400" s="1"/>
    </row>
    <row r="5401" spans="4:13" x14ac:dyDescent="0.2">
      <c r="D5401" s="1"/>
      <c r="E5401" s="1"/>
      <c r="H5401" s="1"/>
      <c r="I5401" s="1"/>
      <c r="M5401" s="1"/>
    </row>
    <row r="5402" spans="4:13" x14ac:dyDescent="0.2">
      <c r="D5402" s="1"/>
      <c r="E5402" s="1"/>
      <c r="H5402" s="1"/>
      <c r="I5402" s="1"/>
      <c r="M5402" s="1"/>
    </row>
    <row r="5403" spans="4:13" x14ac:dyDescent="0.2">
      <c r="D5403" s="1"/>
      <c r="E5403" s="1"/>
      <c r="H5403" s="1"/>
      <c r="I5403" s="1"/>
      <c r="M5403" s="1"/>
    </row>
    <row r="5404" spans="4:13" x14ac:dyDescent="0.2">
      <c r="D5404" s="1"/>
      <c r="E5404" s="1"/>
      <c r="H5404" s="1"/>
      <c r="I5404" s="1"/>
      <c r="M5404" s="1"/>
    </row>
    <row r="5405" spans="4:13" x14ac:dyDescent="0.2">
      <c r="D5405" s="1"/>
      <c r="E5405" s="1"/>
      <c r="H5405" s="1"/>
      <c r="I5405" s="1"/>
      <c r="M5405" s="1"/>
    </row>
    <row r="5406" spans="4:13" x14ac:dyDescent="0.2">
      <c r="D5406" s="1"/>
      <c r="E5406" s="1"/>
      <c r="H5406" s="1"/>
      <c r="I5406" s="1"/>
      <c r="M5406" s="1"/>
    </row>
    <row r="5407" spans="4:13" x14ac:dyDescent="0.2">
      <c r="D5407" s="1"/>
      <c r="E5407" s="1"/>
      <c r="H5407" s="1"/>
      <c r="I5407" s="1"/>
      <c r="M5407" s="1"/>
    </row>
    <row r="5408" spans="4:13" x14ac:dyDescent="0.2">
      <c r="D5408" s="1"/>
      <c r="E5408" s="1"/>
      <c r="H5408" s="1"/>
      <c r="I5408" s="1"/>
      <c r="M5408" s="1"/>
    </row>
    <row r="5409" spans="4:13" x14ac:dyDescent="0.2">
      <c r="D5409" s="1"/>
      <c r="E5409" s="1"/>
      <c r="H5409" s="1"/>
      <c r="I5409" s="1"/>
      <c r="M5409" s="1"/>
    </row>
    <row r="5410" spans="4:13" x14ac:dyDescent="0.2">
      <c r="D5410" s="1"/>
      <c r="E5410" s="1"/>
      <c r="H5410" s="1"/>
      <c r="I5410" s="1"/>
      <c r="M5410" s="1"/>
    </row>
    <row r="5411" spans="4:13" x14ac:dyDescent="0.2">
      <c r="D5411" s="1"/>
      <c r="E5411" s="1"/>
      <c r="H5411" s="1"/>
      <c r="I5411" s="1"/>
      <c r="M5411" s="1"/>
    </row>
    <row r="5412" spans="4:13" x14ac:dyDescent="0.2">
      <c r="D5412" s="1"/>
      <c r="E5412" s="1"/>
      <c r="H5412" s="1"/>
      <c r="I5412" s="1"/>
      <c r="M5412" s="1"/>
    </row>
    <row r="5413" spans="4:13" x14ac:dyDescent="0.2">
      <c r="D5413" s="1"/>
      <c r="E5413" s="1"/>
      <c r="H5413" s="1"/>
      <c r="I5413" s="1"/>
      <c r="M5413" s="1"/>
    </row>
    <row r="5414" spans="4:13" x14ac:dyDescent="0.2">
      <c r="D5414" s="1"/>
      <c r="E5414" s="1"/>
      <c r="H5414" s="1"/>
      <c r="I5414" s="1"/>
      <c r="M5414" s="1"/>
    </row>
    <row r="5415" spans="4:13" x14ac:dyDescent="0.2">
      <c r="D5415" s="1"/>
      <c r="E5415" s="1"/>
      <c r="H5415" s="1"/>
      <c r="I5415" s="1"/>
      <c r="M5415" s="1"/>
    </row>
    <row r="5416" spans="4:13" x14ac:dyDescent="0.2">
      <c r="D5416" s="1"/>
      <c r="E5416" s="1"/>
      <c r="H5416" s="1"/>
      <c r="I5416" s="1"/>
      <c r="M5416" s="1"/>
    </row>
    <row r="5417" spans="4:13" x14ac:dyDescent="0.2">
      <c r="D5417" s="1"/>
      <c r="E5417" s="1"/>
      <c r="H5417" s="1"/>
      <c r="I5417" s="1"/>
      <c r="M5417" s="1"/>
    </row>
    <row r="5418" spans="4:13" x14ac:dyDescent="0.2">
      <c r="D5418" s="1"/>
      <c r="E5418" s="1"/>
      <c r="H5418" s="1"/>
      <c r="I5418" s="1"/>
      <c r="M5418" s="1"/>
    </row>
    <row r="5419" spans="4:13" x14ac:dyDescent="0.2">
      <c r="D5419" s="1"/>
      <c r="E5419" s="1"/>
      <c r="H5419" s="1"/>
      <c r="I5419" s="1"/>
      <c r="M5419" s="1"/>
    </row>
    <row r="5420" spans="4:13" x14ac:dyDescent="0.2">
      <c r="D5420" s="1"/>
      <c r="E5420" s="1"/>
      <c r="H5420" s="1"/>
      <c r="I5420" s="1"/>
      <c r="M5420" s="1"/>
    </row>
    <row r="5421" spans="4:13" x14ac:dyDescent="0.2">
      <c r="D5421" s="1"/>
      <c r="E5421" s="1"/>
      <c r="H5421" s="1"/>
      <c r="I5421" s="1"/>
      <c r="M5421" s="1"/>
    </row>
    <row r="5422" spans="4:13" x14ac:dyDescent="0.2">
      <c r="D5422" s="1"/>
      <c r="E5422" s="1"/>
      <c r="H5422" s="1"/>
      <c r="I5422" s="1"/>
      <c r="M5422" s="1"/>
    </row>
    <row r="5423" spans="4:13" x14ac:dyDescent="0.2">
      <c r="D5423" s="1"/>
      <c r="E5423" s="1"/>
      <c r="H5423" s="1"/>
      <c r="I5423" s="1"/>
      <c r="M5423" s="1"/>
    </row>
    <row r="5424" spans="4:13" x14ac:dyDescent="0.2">
      <c r="D5424" s="1"/>
      <c r="E5424" s="1"/>
      <c r="H5424" s="1"/>
      <c r="I5424" s="1"/>
      <c r="M5424" s="1"/>
    </row>
    <row r="5425" spans="4:13" x14ac:dyDescent="0.2">
      <c r="D5425" s="1"/>
      <c r="E5425" s="1"/>
      <c r="H5425" s="1"/>
      <c r="I5425" s="1"/>
      <c r="M5425" s="1"/>
    </row>
    <row r="5426" spans="4:13" x14ac:dyDescent="0.2">
      <c r="H5426" s="1"/>
      <c r="I5426" s="1"/>
      <c r="M5426" s="1"/>
    </row>
    <row r="5427" spans="4:13" x14ac:dyDescent="0.2">
      <c r="H5427" s="1"/>
      <c r="I5427" s="1"/>
      <c r="M5427" s="1"/>
    </row>
    <row r="5428" spans="4:13" x14ac:dyDescent="0.2">
      <c r="H5428" s="1"/>
      <c r="I5428" s="1"/>
      <c r="M5428" s="1"/>
    </row>
    <row r="5429" spans="4:13" x14ac:dyDescent="0.2">
      <c r="H5429" s="1"/>
      <c r="I5429" s="1"/>
      <c r="M5429" s="1"/>
    </row>
    <row r="5430" spans="4:13" x14ac:dyDescent="0.2">
      <c r="H5430" s="1"/>
      <c r="I5430" s="1"/>
      <c r="M5430" s="1"/>
    </row>
    <row r="5431" spans="4:13" x14ac:dyDescent="0.2">
      <c r="H5431" s="1"/>
      <c r="I5431" s="1"/>
      <c r="M5431" s="1"/>
    </row>
    <row r="5432" spans="4:13" x14ac:dyDescent="0.2">
      <c r="H5432" s="1"/>
      <c r="I5432" s="1"/>
      <c r="M5432" s="1"/>
    </row>
    <row r="5433" spans="4:13" x14ac:dyDescent="0.2">
      <c r="H5433" s="1"/>
      <c r="I5433" s="1"/>
      <c r="M5433" s="1"/>
    </row>
    <row r="5434" spans="4:13" x14ac:dyDescent="0.2">
      <c r="H5434" s="1"/>
      <c r="I5434" s="1"/>
      <c r="M5434" s="1"/>
    </row>
    <row r="5435" spans="4:13" x14ac:dyDescent="0.2">
      <c r="H5435" s="1"/>
      <c r="I5435" s="1"/>
      <c r="M5435" s="1"/>
    </row>
    <row r="5436" spans="4:13" x14ac:dyDescent="0.2">
      <c r="H5436" s="1"/>
      <c r="I5436" s="1"/>
      <c r="M5436" s="1"/>
    </row>
    <row r="5437" spans="4:13" x14ac:dyDescent="0.2">
      <c r="H5437" s="1"/>
      <c r="I5437" s="1"/>
      <c r="M5437" s="1"/>
    </row>
    <row r="5438" spans="4:13" x14ac:dyDescent="0.2">
      <c r="H5438" s="1"/>
      <c r="I5438" s="1"/>
      <c r="M5438" s="1"/>
    </row>
    <row r="5439" spans="4:13" x14ac:dyDescent="0.2">
      <c r="H5439" s="1"/>
      <c r="I5439" s="1"/>
      <c r="M5439" s="1"/>
    </row>
    <row r="5440" spans="4:13" x14ac:dyDescent="0.2">
      <c r="H5440" s="1"/>
      <c r="I5440" s="1"/>
      <c r="M5440" s="1"/>
    </row>
    <row r="5441" spans="8:13" x14ac:dyDescent="0.2">
      <c r="H5441" s="1"/>
      <c r="I5441" s="1"/>
      <c r="M5441" s="1"/>
    </row>
    <row r="5442" spans="8:13" x14ac:dyDescent="0.2">
      <c r="H5442" s="1"/>
      <c r="I5442" s="1"/>
      <c r="M5442" s="1"/>
    </row>
    <row r="5443" spans="8:13" x14ac:dyDescent="0.2">
      <c r="H5443" s="1"/>
      <c r="I5443" s="1"/>
      <c r="M5443" s="1"/>
    </row>
    <row r="5444" spans="8:13" x14ac:dyDescent="0.2">
      <c r="H5444" s="1"/>
      <c r="I5444" s="1"/>
      <c r="M5444" s="1"/>
    </row>
    <row r="5445" spans="8:13" x14ac:dyDescent="0.2">
      <c r="H5445" s="1"/>
      <c r="I5445" s="1"/>
      <c r="M5445" s="1"/>
    </row>
    <row r="5446" spans="8:13" x14ac:dyDescent="0.2">
      <c r="H5446" s="1"/>
      <c r="I5446" s="1"/>
      <c r="M5446" s="1"/>
    </row>
    <row r="5447" spans="8:13" x14ac:dyDescent="0.2">
      <c r="H5447" s="1"/>
      <c r="I5447" s="1"/>
      <c r="M5447" s="1"/>
    </row>
    <row r="5448" spans="8:13" x14ac:dyDescent="0.2">
      <c r="H5448" s="1"/>
      <c r="I5448" s="1"/>
      <c r="M5448" s="1"/>
    </row>
    <row r="5449" spans="8:13" x14ac:dyDescent="0.2">
      <c r="H5449" s="1"/>
      <c r="I5449" s="1"/>
      <c r="M5449" s="1"/>
    </row>
    <row r="5450" spans="8:13" x14ac:dyDescent="0.2">
      <c r="H5450" s="1"/>
      <c r="I5450" s="1"/>
      <c r="M5450" s="1"/>
    </row>
    <row r="5451" spans="8:13" x14ac:dyDescent="0.2">
      <c r="H5451" s="1"/>
      <c r="I5451" s="1"/>
      <c r="M5451" s="1"/>
    </row>
    <row r="5452" spans="8:13" x14ac:dyDescent="0.2">
      <c r="H5452" s="1"/>
      <c r="I5452" s="1"/>
      <c r="M5452" s="1"/>
    </row>
    <row r="5453" spans="8:13" x14ac:dyDescent="0.2">
      <c r="H5453" s="1"/>
      <c r="I5453" s="1"/>
      <c r="M5453" s="1"/>
    </row>
    <row r="5454" spans="8:13" x14ac:dyDescent="0.2">
      <c r="H5454" s="1"/>
      <c r="I5454" s="1"/>
      <c r="M5454" s="1"/>
    </row>
    <row r="5455" spans="8:13" x14ac:dyDescent="0.2">
      <c r="H5455" s="1"/>
      <c r="I5455" s="1"/>
      <c r="M5455" s="1"/>
    </row>
    <row r="5456" spans="8:13" x14ac:dyDescent="0.2">
      <c r="H5456" s="1"/>
      <c r="I5456" s="1"/>
      <c r="M5456" s="1"/>
    </row>
    <row r="5457" spans="8:13" x14ac:dyDescent="0.2">
      <c r="H5457" s="1"/>
      <c r="I5457" s="1"/>
      <c r="M5457" s="1"/>
    </row>
    <row r="5458" spans="8:13" x14ac:dyDescent="0.2">
      <c r="H5458" s="1"/>
      <c r="I5458" s="1"/>
      <c r="M5458" s="1"/>
    </row>
    <row r="5459" spans="8:13" x14ac:dyDescent="0.2">
      <c r="H5459" s="1"/>
      <c r="I5459" s="1"/>
      <c r="M5459" s="1"/>
    </row>
    <row r="5460" spans="8:13" x14ac:dyDescent="0.2">
      <c r="H5460" s="1"/>
      <c r="I5460" s="1"/>
      <c r="M5460" s="1"/>
    </row>
    <row r="5461" spans="8:13" x14ac:dyDescent="0.2">
      <c r="H5461" s="1"/>
      <c r="I5461" s="1"/>
      <c r="M5461" s="1"/>
    </row>
    <row r="5462" spans="8:13" x14ac:dyDescent="0.2">
      <c r="H5462" s="1"/>
      <c r="I5462" s="1"/>
      <c r="M5462" s="1"/>
    </row>
    <row r="5463" spans="8:13" x14ac:dyDescent="0.2">
      <c r="H5463" s="1"/>
      <c r="I5463" s="1"/>
      <c r="M5463" s="1"/>
    </row>
    <row r="5464" spans="8:13" x14ac:dyDescent="0.2">
      <c r="H5464" s="1"/>
      <c r="I5464" s="1"/>
      <c r="M5464" s="1"/>
    </row>
    <row r="5465" spans="8:13" x14ac:dyDescent="0.2">
      <c r="H5465" s="1"/>
      <c r="I5465" s="1"/>
      <c r="M5465" s="1"/>
    </row>
    <row r="5466" spans="8:13" x14ac:dyDescent="0.2">
      <c r="H5466" s="1"/>
      <c r="I5466" s="1"/>
      <c r="M5466" s="1"/>
    </row>
    <row r="5467" spans="8:13" x14ac:dyDescent="0.2">
      <c r="H5467" s="1"/>
      <c r="I5467" s="1"/>
      <c r="M5467" s="1"/>
    </row>
    <row r="5468" spans="8:13" x14ac:dyDescent="0.2">
      <c r="H5468" s="1"/>
      <c r="I5468" s="1"/>
      <c r="M5468" s="1"/>
    </row>
    <row r="5469" spans="8:13" x14ac:dyDescent="0.2">
      <c r="H5469" s="1"/>
      <c r="I5469" s="1"/>
      <c r="M5469" s="1"/>
    </row>
    <row r="5470" spans="8:13" x14ac:dyDescent="0.2">
      <c r="H5470" s="1"/>
      <c r="I5470" s="1"/>
      <c r="M5470" s="1"/>
    </row>
    <row r="5471" spans="8:13" x14ac:dyDescent="0.2">
      <c r="H5471" s="1"/>
      <c r="I5471" s="1"/>
      <c r="M5471" s="1"/>
    </row>
    <row r="5472" spans="8:13" x14ac:dyDescent="0.2">
      <c r="H5472" s="1"/>
      <c r="I5472" s="1"/>
      <c r="M5472" s="1"/>
    </row>
    <row r="5473" spans="8:13" x14ac:dyDescent="0.2">
      <c r="H5473" s="1"/>
      <c r="I5473" s="1"/>
      <c r="M5473" s="1"/>
    </row>
    <row r="5474" spans="8:13" x14ac:dyDescent="0.2">
      <c r="H5474" s="1"/>
      <c r="I5474" s="1"/>
      <c r="M5474" s="1"/>
    </row>
    <row r="5475" spans="8:13" x14ac:dyDescent="0.2">
      <c r="H5475" s="1"/>
      <c r="I5475" s="1"/>
      <c r="M5475" s="1"/>
    </row>
    <row r="5476" spans="8:13" x14ac:dyDescent="0.2">
      <c r="H5476" s="1"/>
      <c r="I5476" s="1"/>
      <c r="M5476" s="1"/>
    </row>
    <row r="5477" spans="8:13" x14ac:dyDescent="0.2">
      <c r="H5477" s="1"/>
      <c r="I5477" s="1"/>
      <c r="M5477" s="1"/>
    </row>
    <row r="5478" spans="8:13" x14ac:dyDescent="0.2">
      <c r="H5478" s="1"/>
      <c r="I5478" s="1"/>
      <c r="M5478" s="1"/>
    </row>
    <row r="5479" spans="8:13" x14ac:dyDescent="0.2">
      <c r="H5479" s="1"/>
      <c r="I5479" s="1"/>
      <c r="M5479" s="1"/>
    </row>
    <row r="5480" spans="8:13" x14ac:dyDescent="0.2">
      <c r="H5480" s="1"/>
      <c r="I5480" s="1"/>
      <c r="M5480" s="1"/>
    </row>
    <row r="5481" spans="8:13" x14ac:dyDescent="0.2">
      <c r="H5481" s="1"/>
      <c r="I5481" s="1"/>
      <c r="M5481" s="1"/>
    </row>
    <row r="5482" spans="8:13" x14ac:dyDescent="0.2">
      <c r="H5482" s="1"/>
      <c r="I5482" s="1"/>
      <c r="M5482" s="1"/>
    </row>
    <row r="5483" spans="8:13" x14ac:dyDescent="0.2">
      <c r="H5483" s="1"/>
      <c r="I5483" s="1"/>
      <c r="M5483" s="1"/>
    </row>
    <row r="5484" spans="8:13" x14ac:dyDescent="0.2">
      <c r="H5484" s="1"/>
      <c r="I5484" s="1"/>
      <c r="M5484" s="1"/>
    </row>
    <row r="5485" spans="8:13" x14ac:dyDescent="0.2">
      <c r="H5485" s="1"/>
      <c r="I5485" s="1"/>
      <c r="M5485" s="1"/>
    </row>
    <row r="5486" spans="8:13" x14ac:dyDescent="0.2">
      <c r="H5486" s="1"/>
      <c r="I5486" s="1"/>
      <c r="M5486" s="1"/>
    </row>
    <row r="5487" spans="8:13" x14ac:dyDescent="0.2">
      <c r="H5487" s="1"/>
      <c r="I5487" s="1"/>
      <c r="M5487" s="1"/>
    </row>
    <row r="5488" spans="8:13" x14ac:dyDescent="0.2">
      <c r="H5488" s="1"/>
      <c r="I5488" s="1"/>
      <c r="M5488" s="1"/>
    </row>
    <row r="5489" spans="8:13" x14ac:dyDescent="0.2">
      <c r="H5489" s="1"/>
      <c r="I5489" s="1"/>
      <c r="M5489" s="1"/>
    </row>
    <row r="5490" spans="8:13" x14ac:dyDescent="0.2">
      <c r="H5490" s="1"/>
      <c r="I5490" s="1"/>
      <c r="M5490" s="1"/>
    </row>
    <row r="5491" spans="8:13" x14ac:dyDescent="0.2">
      <c r="H5491" s="1"/>
      <c r="I5491" s="1"/>
      <c r="M5491" s="1"/>
    </row>
    <row r="5492" spans="8:13" x14ac:dyDescent="0.2">
      <c r="H5492" s="1"/>
      <c r="I5492" s="1"/>
      <c r="M5492" s="1"/>
    </row>
    <row r="5493" spans="8:13" x14ac:dyDescent="0.2">
      <c r="H5493" s="1"/>
      <c r="I5493" s="1"/>
      <c r="M5493" s="1"/>
    </row>
    <row r="5494" spans="8:13" x14ac:dyDescent="0.2">
      <c r="H5494" s="1"/>
      <c r="I5494" s="1"/>
      <c r="M5494" s="1"/>
    </row>
    <row r="5495" spans="8:13" x14ac:dyDescent="0.2">
      <c r="H5495" s="1"/>
      <c r="I5495" s="1"/>
      <c r="M5495" s="1"/>
    </row>
    <row r="5496" spans="8:13" x14ac:dyDescent="0.2">
      <c r="H5496" s="1"/>
      <c r="I5496" s="1"/>
      <c r="M5496" s="1"/>
    </row>
    <row r="5497" spans="8:13" x14ac:dyDescent="0.2">
      <c r="H5497" s="1"/>
      <c r="I5497" s="1"/>
      <c r="M5497" s="1"/>
    </row>
    <row r="5498" spans="8:13" x14ac:dyDescent="0.2">
      <c r="H5498" s="1"/>
      <c r="I5498" s="1"/>
      <c r="M5498" s="1"/>
    </row>
    <row r="5499" spans="8:13" x14ac:dyDescent="0.2">
      <c r="H5499" s="1"/>
      <c r="I5499" s="1"/>
      <c r="M5499" s="1"/>
    </row>
    <row r="5500" spans="8:13" x14ac:dyDescent="0.2">
      <c r="H5500" s="1"/>
      <c r="I5500" s="1"/>
      <c r="M5500" s="1"/>
    </row>
    <row r="5501" spans="8:13" x14ac:dyDescent="0.2">
      <c r="H5501" s="1"/>
      <c r="I5501" s="1"/>
      <c r="M5501" s="1"/>
    </row>
    <row r="5502" spans="8:13" x14ac:dyDescent="0.2">
      <c r="H5502" s="1"/>
      <c r="I5502" s="1"/>
      <c r="M5502" s="1"/>
    </row>
    <row r="5503" spans="8:13" x14ac:dyDescent="0.2">
      <c r="H5503" s="1"/>
      <c r="I5503" s="1"/>
      <c r="M5503" s="1"/>
    </row>
    <row r="5504" spans="8:13" x14ac:dyDescent="0.2">
      <c r="H5504" s="1"/>
      <c r="I5504" s="1"/>
      <c r="M5504" s="1"/>
    </row>
    <row r="5505" spans="8:13" x14ac:dyDescent="0.2">
      <c r="H5505" s="1"/>
      <c r="I5505" s="1"/>
      <c r="M5505" s="1"/>
    </row>
    <row r="5506" spans="8:13" x14ac:dyDescent="0.2">
      <c r="H5506" s="1"/>
      <c r="I5506" s="1"/>
      <c r="M5506" s="1"/>
    </row>
    <row r="5507" spans="8:13" x14ac:dyDescent="0.2">
      <c r="H5507" s="1"/>
      <c r="I5507" s="1"/>
      <c r="M5507" s="1"/>
    </row>
    <row r="5508" spans="8:13" x14ac:dyDescent="0.2">
      <c r="H5508" s="1"/>
      <c r="I5508" s="1"/>
      <c r="M5508" s="1"/>
    </row>
    <row r="5509" spans="8:13" x14ac:dyDescent="0.2">
      <c r="H5509" s="1"/>
      <c r="I5509" s="1"/>
      <c r="M5509" s="1"/>
    </row>
    <row r="5510" spans="8:13" x14ac:dyDescent="0.2">
      <c r="H5510" s="1"/>
      <c r="I5510" s="1"/>
      <c r="M5510" s="1"/>
    </row>
    <row r="5511" spans="8:13" x14ac:dyDescent="0.2">
      <c r="H5511" s="1"/>
      <c r="I5511" s="1"/>
      <c r="M5511" s="1"/>
    </row>
    <row r="5512" spans="8:13" x14ac:dyDescent="0.2">
      <c r="H5512" s="1"/>
      <c r="I5512" s="1"/>
      <c r="M5512" s="1"/>
    </row>
    <row r="5513" spans="8:13" x14ac:dyDescent="0.2">
      <c r="H5513" s="1"/>
      <c r="I5513" s="1"/>
      <c r="M5513" s="1"/>
    </row>
    <row r="5514" spans="8:13" x14ac:dyDescent="0.2">
      <c r="H5514" s="1"/>
      <c r="I5514" s="1"/>
      <c r="M5514" s="1"/>
    </row>
    <row r="5515" spans="8:13" x14ac:dyDescent="0.2">
      <c r="H5515" s="1"/>
      <c r="I5515" s="1"/>
      <c r="M5515" s="1"/>
    </row>
    <row r="5516" spans="8:13" x14ac:dyDescent="0.2">
      <c r="H5516" s="1"/>
      <c r="I5516" s="1"/>
      <c r="M5516" s="1"/>
    </row>
    <row r="5517" spans="8:13" x14ac:dyDescent="0.2">
      <c r="H5517" s="1"/>
      <c r="I5517" s="1"/>
      <c r="M5517" s="1"/>
    </row>
    <row r="5518" spans="8:13" x14ac:dyDescent="0.2">
      <c r="H5518" s="1"/>
      <c r="I5518" s="1"/>
      <c r="M5518" s="1"/>
    </row>
    <row r="5519" spans="8:13" x14ac:dyDescent="0.2">
      <c r="H5519" s="1"/>
      <c r="I5519" s="1"/>
      <c r="M5519" s="1"/>
    </row>
    <row r="5520" spans="8:13" x14ac:dyDescent="0.2">
      <c r="H5520" s="1"/>
      <c r="I5520" s="1"/>
      <c r="M5520" s="1"/>
    </row>
    <row r="5521" spans="8:13" x14ac:dyDescent="0.2">
      <c r="H5521" s="1"/>
      <c r="I5521" s="1"/>
      <c r="M5521" s="1"/>
    </row>
    <row r="5522" spans="8:13" x14ac:dyDescent="0.2">
      <c r="H5522" s="1"/>
      <c r="I5522" s="1"/>
      <c r="M5522" s="1"/>
    </row>
    <row r="5523" spans="8:13" x14ac:dyDescent="0.2">
      <c r="H5523" s="1"/>
      <c r="I5523" s="1"/>
      <c r="M5523" s="1"/>
    </row>
    <row r="5524" spans="8:13" x14ac:dyDescent="0.2">
      <c r="H5524" s="1"/>
      <c r="I5524" s="1"/>
      <c r="M5524" s="1"/>
    </row>
    <row r="5525" spans="8:13" x14ac:dyDescent="0.2">
      <c r="H5525" s="1"/>
      <c r="I5525" s="1"/>
      <c r="M5525" s="1"/>
    </row>
    <row r="5526" spans="8:13" x14ac:dyDescent="0.2">
      <c r="H5526" s="1"/>
      <c r="I5526" s="1"/>
      <c r="M5526" s="1"/>
    </row>
    <row r="5527" spans="8:13" x14ac:dyDescent="0.2">
      <c r="H5527" s="1"/>
      <c r="I5527" s="1"/>
      <c r="M5527" s="1"/>
    </row>
    <row r="5528" spans="8:13" x14ac:dyDescent="0.2">
      <c r="H5528" s="1"/>
      <c r="I5528" s="1"/>
      <c r="M5528" s="1"/>
    </row>
    <row r="5529" spans="8:13" x14ac:dyDescent="0.2">
      <c r="H5529" s="1"/>
      <c r="I5529" s="1"/>
      <c r="M5529" s="1"/>
    </row>
    <row r="5530" spans="8:13" x14ac:dyDescent="0.2">
      <c r="H5530" s="1"/>
      <c r="I5530" s="1"/>
      <c r="M5530" s="1"/>
    </row>
    <row r="5531" spans="8:13" x14ac:dyDescent="0.2">
      <c r="H5531" s="1"/>
      <c r="I5531" s="1"/>
      <c r="M5531" s="1"/>
    </row>
    <row r="5532" spans="8:13" x14ac:dyDescent="0.2">
      <c r="H5532" s="1"/>
      <c r="I5532" s="1"/>
      <c r="M5532" s="1"/>
    </row>
    <row r="5533" spans="8:13" x14ac:dyDescent="0.2">
      <c r="H5533" s="1"/>
      <c r="I5533" s="1"/>
      <c r="M5533" s="1"/>
    </row>
    <row r="5534" spans="8:13" x14ac:dyDescent="0.2">
      <c r="H5534" s="1"/>
      <c r="I5534" s="1"/>
      <c r="M5534" s="1"/>
    </row>
    <row r="5535" spans="8:13" x14ac:dyDescent="0.2">
      <c r="H5535" s="1"/>
      <c r="I5535" s="1"/>
      <c r="M5535" s="1"/>
    </row>
    <row r="5536" spans="8:13" x14ac:dyDescent="0.2">
      <c r="H5536" s="1"/>
      <c r="I5536" s="1"/>
      <c r="M5536" s="1"/>
    </row>
    <row r="5537" spans="8:13" x14ac:dyDescent="0.2">
      <c r="H5537" s="1"/>
      <c r="I5537" s="1"/>
      <c r="M5537" s="1"/>
    </row>
    <row r="5538" spans="8:13" x14ac:dyDescent="0.2">
      <c r="H5538" s="1"/>
      <c r="I5538" s="1"/>
      <c r="M5538" s="1"/>
    </row>
    <row r="5539" spans="8:13" x14ac:dyDescent="0.2">
      <c r="H5539" s="1"/>
      <c r="I5539" s="1"/>
      <c r="M5539" s="1"/>
    </row>
    <row r="5540" spans="8:13" x14ac:dyDescent="0.2">
      <c r="H5540" s="1"/>
      <c r="I5540" s="1"/>
      <c r="M5540" s="1"/>
    </row>
    <row r="5541" spans="8:13" x14ac:dyDescent="0.2">
      <c r="H5541" s="1"/>
      <c r="I5541" s="1"/>
      <c r="M5541" s="1"/>
    </row>
    <row r="5542" spans="8:13" x14ac:dyDescent="0.2">
      <c r="H5542" s="1"/>
      <c r="I5542" s="1"/>
      <c r="M5542" s="1"/>
    </row>
    <row r="5543" spans="8:13" x14ac:dyDescent="0.2">
      <c r="H5543" s="1"/>
      <c r="I5543" s="1"/>
      <c r="M5543" s="1"/>
    </row>
    <row r="5544" spans="8:13" x14ac:dyDescent="0.2">
      <c r="H5544" s="1"/>
      <c r="I5544" s="1"/>
      <c r="M5544" s="1"/>
    </row>
    <row r="5545" spans="8:13" x14ac:dyDescent="0.2">
      <c r="H5545" s="1"/>
      <c r="I5545" s="1"/>
      <c r="M5545" s="1"/>
    </row>
    <row r="5546" spans="8:13" x14ac:dyDescent="0.2">
      <c r="H5546" s="1"/>
      <c r="I5546" s="1"/>
      <c r="M5546" s="1"/>
    </row>
    <row r="5547" spans="8:13" x14ac:dyDescent="0.2">
      <c r="H5547" s="1"/>
      <c r="I5547" s="1"/>
      <c r="M5547" s="1"/>
    </row>
    <row r="5548" spans="8:13" x14ac:dyDescent="0.2">
      <c r="H5548" s="1"/>
      <c r="I5548" s="1"/>
      <c r="M5548" s="1"/>
    </row>
    <row r="5549" spans="8:13" x14ac:dyDescent="0.2">
      <c r="H5549" s="1"/>
      <c r="I5549" s="1"/>
      <c r="M5549" s="1"/>
    </row>
    <row r="5550" spans="8:13" x14ac:dyDescent="0.2">
      <c r="H5550" s="1"/>
      <c r="I5550" s="1"/>
      <c r="M5550" s="1"/>
    </row>
    <row r="5551" spans="8:13" x14ac:dyDescent="0.2">
      <c r="H5551" s="1"/>
      <c r="I5551" s="1"/>
      <c r="M5551" s="1"/>
    </row>
    <row r="5552" spans="8:13" x14ac:dyDescent="0.2">
      <c r="H5552" s="1"/>
      <c r="I5552" s="1"/>
      <c r="M5552" s="1"/>
    </row>
    <row r="5553" spans="8:13" x14ac:dyDescent="0.2">
      <c r="H5553" s="1"/>
      <c r="I5553" s="1"/>
      <c r="M5553" s="1"/>
    </row>
    <row r="5554" spans="8:13" x14ac:dyDescent="0.2">
      <c r="H5554" s="1"/>
      <c r="I5554" s="1"/>
      <c r="M5554" s="1"/>
    </row>
    <row r="5555" spans="8:13" x14ac:dyDescent="0.2">
      <c r="H5555" s="1"/>
      <c r="I5555" s="1"/>
      <c r="M5555" s="1"/>
    </row>
    <row r="5556" spans="8:13" x14ac:dyDescent="0.2">
      <c r="H5556" s="1"/>
      <c r="I5556" s="1"/>
      <c r="M5556" s="1"/>
    </row>
    <row r="5557" spans="8:13" x14ac:dyDescent="0.2">
      <c r="H5557" s="1"/>
      <c r="I5557" s="1"/>
      <c r="M5557" s="1"/>
    </row>
    <row r="5558" spans="8:13" x14ac:dyDescent="0.2">
      <c r="H5558" s="1"/>
      <c r="I5558" s="1"/>
      <c r="M5558" s="1"/>
    </row>
    <row r="5559" spans="8:13" x14ac:dyDescent="0.2">
      <c r="H5559" s="1"/>
      <c r="I5559" s="1"/>
      <c r="M5559" s="1"/>
    </row>
    <row r="5560" spans="8:13" x14ac:dyDescent="0.2">
      <c r="H5560" s="1"/>
      <c r="I5560" s="1"/>
      <c r="M5560" s="1"/>
    </row>
    <row r="5561" spans="8:13" x14ac:dyDescent="0.2">
      <c r="H5561" s="1"/>
      <c r="I5561" s="1"/>
      <c r="M5561" s="1"/>
    </row>
    <row r="5562" spans="8:13" x14ac:dyDescent="0.2">
      <c r="H5562" s="1"/>
      <c r="I5562" s="1"/>
      <c r="M5562" s="1"/>
    </row>
    <row r="5563" spans="8:13" x14ac:dyDescent="0.2">
      <c r="H5563" s="1"/>
      <c r="I5563" s="1"/>
      <c r="M5563" s="1"/>
    </row>
    <row r="5564" spans="8:13" x14ac:dyDescent="0.2">
      <c r="H5564" s="1"/>
      <c r="I5564" s="1"/>
      <c r="M5564" s="1"/>
    </row>
    <row r="5565" spans="8:13" x14ac:dyDescent="0.2">
      <c r="H5565" s="1"/>
      <c r="I5565" s="1"/>
      <c r="M5565" s="1"/>
    </row>
    <row r="5566" spans="8:13" x14ac:dyDescent="0.2">
      <c r="H5566" s="1"/>
      <c r="I5566" s="1"/>
      <c r="M5566" s="1"/>
    </row>
    <row r="5567" spans="8:13" x14ac:dyDescent="0.2">
      <c r="H5567" s="1"/>
      <c r="I5567" s="1"/>
      <c r="M5567" s="1"/>
    </row>
    <row r="5568" spans="8:13" x14ac:dyDescent="0.2">
      <c r="H5568" s="1"/>
      <c r="I5568" s="1"/>
      <c r="M5568" s="1"/>
    </row>
    <row r="5569" spans="8:13" x14ac:dyDescent="0.2">
      <c r="H5569" s="1"/>
      <c r="I5569" s="1"/>
      <c r="M5569" s="1"/>
    </row>
    <row r="5570" spans="8:13" x14ac:dyDescent="0.2">
      <c r="H5570" s="1"/>
      <c r="I5570" s="1"/>
      <c r="M5570" s="1"/>
    </row>
    <row r="5571" spans="8:13" x14ac:dyDescent="0.2">
      <c r="H5571" s="1"/>
      <c r="I5571" s="1"/>
      <c r="M5571" s="1"/>
    </row>
    <row r="5572" spans="8:13" x14ac:dyDescent="0.2">
      <c r="H5572" s="1"/>
      <c r="I5572" s="1"/>
      <c r="M5572" s="1"/>
    </row>
    <row r="5573" spans="8:13" x14ac:dyDescent="0.2">
      <c r="H5573" s="1"/>
      <c r="I5573" s="1"/>
      <c r="M5573" s="1"/>
    </row>
    <row r="5574" spans="8:13" x14ac:dyDescent="0.2">
      <c r="H5574" s="1"/>
      <c r="I5574" s="1"/>
      <c r="M5574" s="1"/>
    </row>
    <row r="5575" spans="8:13" x14ac:dyDescent="0.2">
      <c r="H5575" s="1"/>
      <c r="I5575" s="1"/>
      <c r="M5575" s="1"/>
    </row>
    <row r="5576" spans="8:13" x14ac:dyDescent="0.2">
      <c r="H5576" s="1"/>
      <c r="I5576" s="1"/>
      <c r="M5576" s="1"/>
    </row>
    <row r="5577" spans="8:13" x14ac:dyDescent="0.2">
      <c r="H5577" s="1"/>
      <c r="I5577" s="1"/>
      <c r="M5577" s="1"/>
    </row>
    <row r="5578" spans="8:13" x14ac:dyDescent="0.2">
      <c r="H5578" s="1"/>
      <c r="I5578" s="1"/>
      <c r="M5578" s="1"/>
    </row>
    <row r="5579" spans="8:13" x14ac:dyDescent="0.2">
      <c r="H5579" s="1"/>
      <c r="I5579" s="1"/>
      <c r="M5579" s="1"/>
    </row>
    <row r="5580" spans="8:13" x14ac:dyDescent="0.2">
      <c r="H5580" s="1"/>
      <c r="I5580" s="1"/>
      <c r="M5580" s="1"/>
    </row>
    <row r="5581" spans="8:13" x14ac:dyDescent="0.2">
      <c r="H5581" s="1"/>
      <c r="I5581" s="1"/>
      <c r="M5581" s="1"/>
    </row>
    <row r="5582" spans="8:13" x14ac:dyDescent="0.2">
      <c r="H5582" s="1"/>
      <c r="I5582" s="1"/>
      <c r="M5582" s="1"/>
    </row>
    <row r="5583" spans="8:13" x14ac:dyDescent="0.2">
      <c r="H5583" s="1"/>
      <c r="I5583" s="1"/>
      <c r="M5583" s="1"/>
    </row>
    <row r="5584" spans="8:13" x14ac:dyDescent="0.2">
      <c r="H5584" s="1"/>
      <c r="I5584" s="1"/>
      <c r="M5584" s="1"/>
    </row>
    <row r="5585" spans="8:13" x14ac:dyDescent="0.2">
      <c r="H5585" s="1"/>
      <c r="I5585" s="1"/>
      <c r="M5585" s="1"/>
    </row>
    <row r="5586" spans="8:13" x14ac:dyDescent="0.2">
      <c r="H5586" s="1"/>
      <c r="I5586" s="1"/>
      <c r="M5586" s="1"/>
    </row>
    <row r="5587" spans="8:13" x14ac:dyDescent="0.2">
      <c r="H5587" s="1"/>
      <c r="I5587" s="1"/>
      <c r="M5587" s="1"/>
    </row>
    <row r="5588" spans="8:13" x14ac:dyDescent="0.2">
      <c r="H5588" s="1"/>
      <c r="I5588" s="1"/>
      <c r="M5588" s="1"/>
    </row>
    <row r="5589" spans="8:13" x14ac:dyDescent="0.2">
      <c r="H5589" s="1"/>
      <c r="I5589" s="1"/>
      <c r="M5589" s="1"/>
    </row>
    <row r="5590" spans="8:13" x14ac:dyDescent="0.2">
      <c r="H5590" s="1"/>
      <c r="I5590" s="1"/>
      <c r="M5590" s="1"/>
    </row>
    <row r="5591" spans="8:13" x14ac:dyDescent="0.2">
      <c r="H5591" s="1"/>
      <c r="I5591" s="1"/>
      <c r="M5591" s="1"/>
    </row>
    <row r="5592" spans="8:13" x14ac:dyDescent="0.2">
      <c r="H5592" s="1"/>
      <c r="I5592" s="1"/>
      <c r="M5592" s="1"/>
    </row>
    <row r="5593" spans="8:13" x14ac:dyDescent="0.2">
      <c r="H5593" s="1"/>
      <c r="I5593" s="1"/>
      <c r="M5593" s="1"/>
    </row>
    <row r="5594" spans="8:13" x14ac:dyDescent="0.2">
      <c r="H5594" s="1"/>
      <c r="I5594" s="1"/>
      <c r="M5594" s="1"/>
    </row>
    <row r="5595" spans="8:13" x14ac:dyDescent="0.2">
      <c r="H5595" s="1"/>
      <c r="I5595" s="1"/>
      <c r="M5595" s="1"/>
    </row>
    <row r="5596" spans="8:13" x14ac:dyDescent="0.2">
      <c r="H5596" s="1"/>
      <c r="I5596" s="1"/>
      <c r="M5596" s="1"/>
    </row>
    <row r="5597" spans="8:13" x14ac:dyDescent="0.2">
      <c r="H5597" s="1"/>
      <c r="I5597" s="1"/>
      <c r="M5597" s="1"/>
    </row>
    <row r="5598" spans="8:13" x14ac:dyDescent="0.2">
      <c r="H5598" s="1"/>
      <c r="I5598" s="1"/>
      <c r="M5598" s="1"/>
    </row>
    <row r="5599" spans="8:13" x14ac:dyDescent="0.2">
      <c r="H5599" s="1"/>
      <c r="I5599" s="1"/>
      <c r="M5599" s="1"/>
    </row>
    <row r="5600" spans="8:13" x14ac:dyDescent="0.2">
      <c r="H5600" s="1"/>
      <c r="I5600" s="1"/>
      <c r="M5600" s="1"/>
    </row>
    <row r="5601" spans="8:13" x14ac:dyDescent="0.2">
      <c r="H5601" s="1"/>
      <c r="I5601" s="1"/>
      <c r="M5601" s="1"/>
    </row>
    <row r="5602" spans="8:13" x14ac:dyDescent="0.2">
      <c r="H5602" s="1"/>
      <c r="I5602" s="1"/>
      <c r="M5602" s="1"/>
    </row>
    <row r="5603" spans="8:13" x14ac:dyDescent="0.2">
      <c r="H5603" s="1"/>
      <c r="I5603" s="1"/>
      <c r="M5603" s="1"/>
    </row>
    <row r="5604" spans="8:13" x14ac:dyDescent="0.2">
      <c r="H5604" s="1"/>
      <c r="I5604" s="1"/>
      <c r="M5604" s="1"/>
    </row>
    <row r="5605" spans="8:13" x14ac:dyDescent="0.2">
      <c r="H5605" s="1"/>
      <c r="I5605" s="1"/>
      <c r="M5605" s="1"/>
    </row>
    <row r="5606" spans="8:13" x14ac:dyDescent="0.2">
      <c r="H5606" s="1"/>
      <c r="I5606" s="1"/>
      <c r="M5606" s="1"/>
    </row>
    <row r="5607" spans="8:13" x14ac:dyDescent="0.2">
      <c r="H5607" s="1"/>
      <c r="I5607" s="1"/>
      <c r="M5607" s="1"/>
    </row>
    <row r="5608" spans="8:13" x14ac:dyDescent="0.2">
      <c r="H5608" s="1"/>
      <c r="I5608" s="1"/>
      <c r="M5608" s="1"/>
    </row>
    <row r="5609" spans="8:13" x14ac:dyDescent="0.2">
      <c r="H5609" s="1"/>
      <c r="I5609" s="1"/>
      <c r="M5609" s="1"/>
    </row>
    <row r="5610" spans="8:13" x14ac:dyDescent="0.2">
      <c r="H5610" s="1"/>
      <c r="I5610" s="1"/>
      <c r="M5610" s="1"/>
    </row>
    <row r="5611" spans="8:13" x14ac:dyDescent="0.2">
      <c r="H5611" s="1"/>
      <c r="I5611" s="1"/>
      <c r="M5611" s="1"/>
    </row>
    <row r="5612" spans="8:13" x14ac:dyDescent="0.2">
      <c r="H5612" s="1"/>
      <c r="I5612" s="1"/>
      <c r="M5612" s="1"/>
    </row>
    <row r="5613" spans="8:13" x14ac:dyDescent="0.2">
      <c r="H5613" s="1"/>
      <c r="I5613" s="1"/>
      <c r="M5613" s="1"/>
    </row>
    <row r="5614" spans="8:13" x14ac:dyDescent="0.2">
      <c r="H5614" s="1"/>
      <c r="I5614" s="1"/>
      <c r="M5614" s="1"/>
    </row>
    <row r="5615" spans="8:13" x14ac:dyDescent="0.2">
      <c r="H5615" s="1"/>
      <c r="I5615" s="1"/>
      <c r="M5615" s="1"/>
    </row>
    <row r="5616" spans="8:13" x14ac:dyDescent="0.2">
      <c r="H5616" s="1"/>
      <c r="I5616" s="1"/>
      <c r="M5616" s="1"/>
    </row>
    <row r="5617" spans="8:13" x14ac:dyDescent="0.2">
      <c r="H5617" s="1"/>
      <c r="I5617" s="1"/>
      <c r="M5617" s="1"/>
    </row>
    <row r="5618" spans="8:13" x14ac:dyDescent="0.2">
      <c r="H5618" s="1"/>
      <c r="I5618" s="1"/>
      <c r="M5618" s="1"/>
    </row>
    <row r="5619" spans="8:13" x14ac:dyDescent="0.2">
      <c r="H5619" s="1"/>
      <c r="I5619" s="1"/>
      <c r="M5619" s="1"/>
    </row>
    <row r="5620" spans="8:13" x14ac:dyDescent="0.2">
      <c r="H5620" s="1"/>
      <c r="I5620" s="1"/>
      <c r="M5620" s="1"/>
    </row>
    <row r="5621" spans="8:13" x14ac:dyDescent="0.2">
      <c r="H5621" s="1"/>
      <c r="I5621" s="1"/>
      <c r="M5621" s="1"/>
    </row>
    <row r="5622" spans="8:13" x14ac:dyDescent="0.2">
      <c r="H5622" s="1"/>
      <c r="I5622" s="1"/>
      <c r="M5622" s="1"/>
    </row>
    <row r="5623" spans="8:13" x14ac:dyDescent="0.2">
      <c r="H5623" s="1"/>
      <c r="I5623" s="1"/>
      <c r="M5623" s="1"/>
    </row>
    <row r="5624" spans="8:13" x14ac:dyDescent="0.2">
      <c r="H5624" s="1"/>
      <c r="I5624" s="1"/>
      <c r="M5624" s="1"/>
    </row>
    <row r="5625" spans="8:13" x14ac:dyDescent="0.2">
      <c r="H5625" s="1"/>
      <c r="I5625" s="1"/>
      <c r="M5625" s="1"/>
    </row>
    <row r="5626" spans="8:13" x14ac:dyDescent="0.2">
      <c r="H5626" s="1"/>
      <c r="I5626" s="1"/>
      <c r="M5626" s="1"/>
    </row>
    <row r="5627" spans="8:13" x14ac:dyDescent="0.2">
      <c r="H5627" s="1"/>
      <c r="I5627" s="1"/>
      <c r="M5627" s="1"/>
    </row>
    <row r="5628" spans="8:13" x14ac:dyDescent="0.2">
      <c r="H5628" s="1"/>
      <c r="I5628" s="1"/>
      <c r="M5628" s="1"/>
    </row>
    <row r="5629" spans="8:13" x14ac:dyDescent="0.2">
      <c r="H5629" s="1"/>
      <c r="I5629" s="1"/>
      <c r="M5629" s="1"/>
    </row>
    <row r="5630" spans="8:13" x14ac:dyDescent="0.2">
      <c r="H5630" s="1"/>
      <c r="I5630" s="1"/>
      <c r="M5630" s="1"/>
    </row>
    <row r="5631" spans="8:13" x14ac:dyDescent="0.2">
      <c r="H5631" s="1"/>
      <c r="I5631" s="1"/>
      <c r="M5631" s="1"/>
    </row>
    <row r="5632" spans="8:13" x14ac:dyDescent="0.2">
      <c r="H5632" s="1"/>
      <c r="I5632" s="1"/>
      <c r="M5632" s="1"/>
    </row>
    <row r="5633" spans="8:13" x14ac:dyDescent="0.2">
      <c r="H5633" s="1"/>
      <c r="I5633" s="1"/>
      <c r="M5633" s="1"/>
    </row>
    <row r="5634" spans="8:13" x14ac:dyDescent="0.2">
      <c r="H5634" s="1"/>
      <c r="I5634" s="1"/>
      <c r="M5634" s="1"/>
    </row>
    <row r="5635" spans="8:13" x14ac:dyDescent="0.2">
      <c r="H5635" s="1"/>
      <c r="I5635" s="1"/>
      <c r="M5635" s="1"/>
    </row>
    <row r="5636" spans="8:13" x14ac:dyDescent="0.2">
      <c r="H5636" s="1"/>
      <c r="I5636" s="1"/>
      <c r="M5636" s="1"/>
    </row>
    <row r="5637" spans="8:13" x14ac:dyDescent="0.2">
      <c r="H5637" s="1"/>
      <c r="I5637" s="1"/>
      <c r="M5637" s="1"/>
    </row>
    <row r="5638" spans="8:13" x14ac:dyDescent="0.2">
      <c r="H5638" s="1"/>
      <c r="I5638" s="1"/>
      <c r="M5638" s="1"/>
    </row>
    <row r="5639" spans="8:13" x14ac:dyDescent="0.2">
      <c r="H5639" s="1"/>
      <c r="I5639" s="1"/>
      <c r="M5639" s="1"/>
    </row>
    <row r="5640" spans="8:13" x14ac:dyDescent="0.2">
      <c r="H5640" s="1"/>
      <c r="I5640" s="1"/>
      <c r="M5640" s="1"/>
    </row>
    <row r="5641" spans="8:13" x14ac:dyDescent="0.2">
      <c r="H5641" s="1"/>
      <c r="I5641" s="1"/>
      <c r="M5641" s="1"/>
    </row>
    <row r="5642" spans="8:13" x14ac:dyDescent="0.2">
      <c r="H5642" s="1"/>
      <c r="I5642" s="1"/>
      <c r="M5642" s="1"/>
    </row>
    <row r="5643" spans="8:13" x14ac:dyDescent="0.2">
      <c r="H5643" s="1"/>
      <c r="I5643" s="1"/>
      <c r="M5643" s="1"/>
    </row>
    <row r="5644" spans="8:13" x14ac:dyDescent="0.2">
      <c r="H5644" s="1"/>
      <c r="I5644" s="1"/>
      <c r="M5644" s="1"/>
    </row>
    <row r="5645" spans="8:13" x14ac:dyDescent="0.2">
      <c r="H5645" s="1"/>
      <c r="I5645" s="1"/>
      <c r="M5645" s="1"/>
    </row>
    <row r="5646" spans="8:13" x14ac:dyDescent="0.2">
      <c r="H5646" s="1"/>
      <c r="I5646" s="1"/>
      <c r="M5646" s="1"/>
    </row>
    <row r="5647" spans="8:13" x14ac:dyDescent="0.2">
      <c r="H5647" s="1"/>
      <c r="I5647" s="1"/>
      <c r="M5647" s="1"/>
    </row>
    <row r="5648" spans="8:13" x14ac:dyDescent="0.2">
      <c r="H5648" s="1"/>
      <c r="I5648" s="1"/>
      <c r="M5648" s="1"/>
    </row>
    <row r="5649" spans="8:13" x14ac:dyDescent="0.2">
      <c r="H5649" s="1"/>
      <c r="I5649" s="1"/>
      <c r="M5649" s="1"/>
    </row>
    <row r="5650" spans="8:13" x14ac:dyDescent="0.2">
      <c r="H5650" s="1"/>
      <c r="I5650" s="1"/>
      <c r="M5650" s="1"/>
    </row>
    <row r="5651" spans="8:13" x14ac:dyDescent="0.2">
      <c r="H5651" s="1"/>
      <c r="I5651" s="1"/>
      <c r="M5651" s="1"/>
    </row>
    <row r="5652" spans="8:13" x14ac:dyDescent="0.2">
      <c r="H5652" s="1"/>
      <c r="I5652" s="1"/>
      <c r="M5652" s="1"/>
    </row>
    <row r="5653" spans="8:13" x14ac:dyDescent="0.2">
      <c r="H5653" s="1"/>
      <c r="I5653" s="1"/>
      <c r="M5653" s="1"/>
    </row>
    <row r="5654" spans="8:13" x14ac:dyDescent="0.2">
      <c r="H5654" s="1"/>
      <c r="I5654" s="1"/>
      <c r="M5654" s="1"/>
    </row>
    <row r="5655" spans="8:13" x14ac:dyDescent="0.2">
      <c r="H5655" s="1"/>
      <c r="I5655" s="1"/>
      <c r="M5655" s="1"/>
    </row>
    <row r="5656" spans="8:13" x14ac:dyDescent="0.2">
      <c r="H5656" s="1"/>
      <c r="I5656" s="1"/>
      <c r="M5656" s="1"/>
    </row>
    <row r="5657" spans="8:13" x14ac:dyDescent="0.2">
      <c r="H5657" s="1"/>
      <c r="I5657" s="1"/>
      <c r="M5657" s="1"/>
    </row>
    <row r="5658" spans="8:13" x14ac:dyDescent="0.2">
      <c r="H5658" s="1"/>
      <c r="I5658" s="1"/>
      <c r="M5658" s="1"/>
    </row>
    <row r="5659" spans="8:13" x14ac:dyDescent="0.2">
      <c r="H5659" s="1"/>
      <c r="I5659" s="1"/>
      <c r="M5659" s="1"/>
    </row>
    <row r="5660" spans="8:13" x14ac:dyDescent="0.2">
      <c r="H5660" s="1"/>
      <c r="I5660" s="1"/>
      <c r="M5660" s="1"/>
    </row>
    <row r="5661" spans="8:13" x14ac:dyDescent="0.2">
      <c r="H5661" s="1"/>
      <c r="I5661" s="1"/>
      <c r="M5661" s="1"/>
    </row>
    <row r="5662" spans="8:13" x14ac:dyDescent="0.2">
      <c r="H5662" s="1"/>
      <c r="I5662" s="1"/>
      <c r="M5662" s="1"/>
    </row>
    <row r="5663" spans="8:13" x14ac:dyDescent="0.2">
      <c r="H5663" s="1"/>
      <c r="I5663" s="1"/>
      <c r="M5663" s="1"/>
    </row>
    <row r="5664" spans="8:13" x14ac:dyDescent="0.2">
      <c r="H5664" s="1"/>
      <c r="I5664" s="1"/>
      <c r="M5664" s="1"/>
    </row>
    <row r="5665" spans="8:13" x14ac:dyDescent="0.2">
      <c r="H5665" s="1"/>
      <c r="I5665" s="1"/>
      <c r="M5665" s="1"/>
    </row>
    <row r="5666" spans="8:13" x14ac:dyDescent="0.2">
      <c r="H5666" s="1"/>
      <c r="I5666" s="1"/>
      <c r="M5666" s="1"/>
    </row>
    <row r="5667" spans="8:13" x14ac:dyDescent="0.2">
      <c r="H5667" s="1"/>
      <c r="I5667" s="1"/>
      <c r="M5667" s="1"/>
    </row>
    <row r="5668" spans="8:13" x14ac:dyDescent="0.2">
      <c r="H5668" s="1"/>
      <c r="I5668" s="1"/>
      <c r="M5668" s="1"/>
    </row>
    <row r="5669" spans="8:13" x14ac:dyDescent="0.2">
      <c r="H5669" s="1"/>
      <c r="I5669" s="1"/>
      <c r="M5669" s="1"/>
    </row>
    <row r="5670" spans="8:13" x14ac:dyDescent="0.2">
      <c r="H5670" s="1"/>
      <c r="I5670" s="1"/>
      <c r="M5670" s="1"/>
    </row>
    <row r="5671" spans="8:13" x14ac:dyDescent="0.2">
      <c r="H5671" s="1"/>
      <c r="I5671" s="1"/>
      <c r="M5671" s="1"/>
    </row>
    <row r="5672" spans="8:13" x14ac:dyDescent="0.2">
      <c r="H5672" s="1"/>
      <c r="I5672" s="1"/>
      <c r="M5672" s="1"/>
    </row>
    <row r="5673" spans="8:13" x14ac:dyDescent="0.2">
      <c r="H5673" s="1"/>
      <c r="I5673" s="1"/>
      <c r="M5673" s="1"/>
    </row>
    <row r="5674" spans="8:13" x14ac:dyDescent="0.2">
      <c r="H5674" s="1"/>
      <c r="I5674" s="1"/>
      <c r="M5674" s="1"/>
    </row>
    <row r="5675" spans="8:13" x14ac:dyDescent="0.2">
      <c r="H5675" s="1"/>
      <c r="I5675" s="1"/>
      <c r="M5675" s="1"/>
    </row>
    <row r="5676" spans="8:13" x14ac:dyDescent="0.2">
      <c r="H5676" s="1"/>
      <c r="I5676" s="1"/>
      <c r="M5676" s="1"/>
    </row>
    <row r="5677" spans="8:13" x14ac:dyDescent="0.2">
      <c r="H5677" s="1"/>
      <c r="I5677" s="1"/>
      <c r="M5677" s="1"/>
    </row>
    <row r="5678" spans="8:13" x14ac:dyDescent="0.2">
      <c r="H5678" s="1"/>
      <c r="I5678" s="1"/>
      <c r="M5678" s="1"/>
    </row>
    <row r="5679" spans="8:13" x14ac:dyDescent="0.2">
      <c r="H5679" s="1"/>
      <c r="I5679" s="1"/>
      <c r="M5679" s="1"/>
    </row>
    <row r="5680" spans="8:13" x14ac:dyDescent="0.2">
      <c r="H5680" s="1"/>
      <c r="I5680" s="1"/>
      <c r="M5680" s="1"/>
    </row>
    <row r="5681" spans="8:13" x14ac:dyDescent="0.2">
      <c r="H5681" s="1"/>
      <c r="I5681" s="1"/>
      <c r="M5681" s="1"/>
    </row>
    <row r="5682" spans="8:13" x14ac:dyDescent="0.2">
      <c r="H5682" s="1"/>
      <c r="I5682" s="1"/>
      <c r="M5682" s="1"/>
    </row>
    <row r="5683" spans="8:13" x14ac:dyDescent="0.2">
      <c r="H5683" s="1"/>
      <c r="I5683" s="1"/>
      <c r="M5683" s="1"/>
    </row>
    <row r="5684" spans="8:13" x14ac:dyDescent="0.2">
      <c r="H5684" s="1"/>
      <c r="I5684" s="1"/>
      <c r="M5684" s="1"/>
    </row>
    <row r="5685" spans="8:13" x14ac:dyDescent="0.2">
      <c r="H5685" s="1"/>
      <c r="I5685" s="1"/>
      <c r="M5685" s="1"/>
    </row>
    <row r="5686" spans="8:13" x14ac:dyDescent="0.2">
      <c r="H5686" s="1"/>
      <c r="I5686" s="1"/>
      <c r="M5686" s="1"/>
    </row>
    <row r="5687" spans="8:13" x14ac:dyDescent="0.2">
      <c r="H5687" s="1"/>
      <c r="I5687" s="1"/>
      <c r="M5687" s="1"/>
    </row>
    <row r="5688" spans="8:13" x14ac:dyDescent="0.2">
      <c r="H5688" s="1"/>
      <c r="I5688" s="1"/>
      <c r="M5688" s="1"/>
    </row>
    <row r="5689" spans="8:13" x14ac:dyDescent="0.2">
      <c r="H5689" s="1"/>
      <c r="I5689" s="1"/>
      <c r="M5689" s="1"/>
    </row>
    <row r="5690" spans="8:13" x14ac:dyDescent="0.2">
      <c r="H5690" s="1"/>
      <c r="I5690" s="1"/>
      <c r="M5690" s="1"/>
    </row>
    <row r="5691" spans="8:13" x14ac:dyDescent="0.2">
      <c r="H5691" s="1"/>
      <c r="I5691" s="1"/>
      <c r="M5691" s="1"/>
    </row>
    <row r="5692" spans="8:13" x14ac:dyDescent="0.2">
      <c r="H5692" s="1"/>
      <c r="I5692" s="1"/>
      <c r="M5692" s="1"/>
    </row>
    <row r="5693" spans="8:13" x14ac:dyDescent="0.2">
      <c r="H5693" s="1"/>
      <c r="I5693" s="1"/>
      <c r="M5693" s="1"/>
    </row>
    <row r="5694" spans="8:13" x14ac:dyDescent="0.2">
      <c r="H5694" s="1"/>
      <c r="I5694" s="1"/>
      <c r="M5694" s="1"/>
    </row>
    <row r="5695" spans="8:13" x14ac:dyDescent="0.2">
      <c r="H5695" s="1"/>
      <c r="I5695" s="1"/>
      <c r="M5695" s="1"/>
    </row>
    <row r="5696" spans="8:13" x14ac:dyDescent="0.2">
      <c r="H5696" s="1"/>
      <c r="I5696" s="1"/>
      <c r="M5696" s="1"/>
    </row>
    <row r="5697" spans="8:13" x14ac:dyDescent="0.2">
      <c r="H5697" s="1"/>
      <c r="I5697" s="1"/>
      <c r="M5697" s="1"/>
    </row>
    <row r="5698" spans="8:13" x14ac:dyDescent="0.2">
      <c r="H5698" s="1"/>
      <c r="I5698" s="1"/>
      <c r="M5698" s="1"/>
    </row>
    <row r="5699" spans="8:13" x14ac:dyDescent="0.2">
      <c r="H5699" s="1"/>
      <c r="I5699" s="1"/>
      <c r="M5699" s="1"/>
    </row>
    <row r="5700" spans="8:13" x14ac:dyDescent="0.2">
      <c r="H5700" s="1"/>
      <c r="I5700" s="1"/>
      <c r="M5700" s="1"/>
    </row>
    <row r="5701" spans="8:13" x14ac:dyDescent="0.2">
      <c r="H5701" s="1"/>
      <c r="I5701" s="1"/>
      <c r="M5701" s="1"/>
    </row>
    <row r="5702" spans="8:13" x14ac:dyDescent="0.2">
      <c r="H5702" s="1"/>
      <c r="I5702" s="1"/>
      <c r="M5702" s="1"/>
    </row>
    <row r="5703" spans="8:13" x14ac:dyDescent="0.2">
      <c r="H5703" s="1"/>
      <c r="I5703" s="1"/>
      <c r="M5703" s="1"/>
    </row>
    <row r="5704" spans="8:13" x14ac:dyDescent="0.2">
      <c r="H5704" s="1"/>
      <c r="I5704" s="1"/>
      <c r="M5704" s="1"/>
    </row>
    <row r="5705" spans="8:13" x14ac:dyDescent="0.2">
      <c r="H5705" s="1"/>
      <c r="I5705" s="1"/>
      <c r="M5705" s="1"/>
    </row>
    <row r="5706" spans="8:13" x14ac:dyDescent="0.2">
      <c r="H5706" s="1"/>
      <c r="I5706" s="1"/>
      <c r="M5706" s="1"/>
    </row>
    <row r="5707" spans="8:13" x14ac:dyDescent="0.2">
      <c r="H5707" s="1"/>
      <c r="I5707" s="1"/>
      <c r="M5707" s="1"/>
    </row>
    <row r="5708" spans="8:13" x14ac:dyDescent="0.2">
      <c r="H5708" s="1"/>
      <c r="I5708" s="1"/>
      <c r="M5708" s="1"/>
    </row>
    <row r="5709" spans="8:13" x14ac:dyDescent="0.2">
      <c r="H5709" s="1"/>
      <c r="I5709" s="1"/>
      <c r="M5709" s="1"/>
    </row>
    <row r="5710" spans="8:13" x14ac:dyDescent="0.2">
      <c r="H5710" s="1"/>
      <c r="I5710" s="1"/>
      <c r="M5710" s="1"/>
    </row>
    <row r="5711" spans="8:13" x14ac:dyDescent="0.2">
      <c r="H5711" s="1"/>
      <c r="I5711" s="1"/>
      <c r="M5711" s="1"/>
    </row>
    <row r="5712" spans="8:13" x14ac:dyDescent="0.2">
      <c r="H5712" s="1"/>
      <c r="I5712" s="1"/>
      <c r="M5712" s="1"/>
    </row>
    <row r="5713" spans="8:13" x14ac:dyDescent="0.2">
      <c r="H5713" s="1"/>
      <c r="I5713" s="1"/>
      <c r="M5713" s="1"/>
    </row>
    <row r="5714" spans="8:13" x14ac:dyDescent="0.2">
      <c r="H5714" s="1"/>
      <c r="I5714" s="1"/>
      <c r="M5714" s="1"/>
    </row>
    <row r="5715" spans="8:13" x14ac:dyDescent="0.2">
      <c r="H5715" s="1"/>
      <c r="I5715" s="1"/>
      <c r="M5715" s="1"/>
    </row>
    <row r="5716" spans="8:13" x14ac:dyDescent="0.2">
      <c r="H5716" s="1"/>
      <c r="I5716" s="1"/>
      <c r="M5716" s="1"/>
    </row>
    <row r="5717" spans="8:13" x14ac:dyDescent="0.2">
      <c r="H5717" s="1"/>
      <c r="I5717" s="1"/>
      <c r="M5717" s="1"/>
    </row>
    <row r="5718" spans="8:13" x14ac:dyDescent="0.2">
      <c r="H5718" s="1"/>
      <c r="I5718" s="1"/>
      <c r="M5718" s="1"/>
    </row>
    <row r="5719" spans="8:13" x14ac:dyDescent="0.2">
      <c r="H5719" s="1"/>
      <c r="I5719" s="1"/>
      <c r="M5719" s="1"/>
    </row>
    <row r="5720" spans="8:13" x14ac:dyDescent="0.2">
      <c r="H5720" s="1"/>
      <c r="I5720" s="1"/>
      <c r="M5720" s="1"/>
    </row>
    <row r="5721" spans="8:13" x14ac:dyDescent="0.2">
      <c r="H5721" s="1"/>
      <c r="I5721" s="1"/>
      <c r="M5721" s="1"/>
    </row>
    <row r="5722" spans="8:13" x14ac:dyDescent="0.2">
      <c r="H5722" s="1"/>
      <c r="I5722" s="1"/>
      <c r="M5722" s="1"/>
    </row>
    <row r="5723" spans="8:13" x14ac:dyDescent="0.2">
      <c r="H5723" s="1"/>
      <c r="I5723" s="1"/>
      <c r="M5723" s="1"/>
    </row>
    <row r="5724" spans="8:13" x14ac:dyDescent="0.2">
      <c r="H5724" s="1"/>
      <c r="I5724" s="1"/>
      <c r="M5724" s="1"/>
    </row>
    <row r="5725" spans="8:13" x14ac:dyDescent="0.2">
      <c r="H5725" s="1"/>
      <c r="I5725" s="1"/>
      <c r="M5725" s="1"/>
    </row>
    <row r="5726" spans="8:13" x14ac:dyDescent="0.2">
      <c r="H5726" s="1"/>
      <c r="I5726" s="1"/>
      <c r="M5726" s="1"/>
    </row>
    <row r="5727" spans="8:13" x14ac:dyDescent="0.2">
      <c r="H5727" s="1"/>
      <c r="I5727" s="1"/>
      <c r="M5727" s="1"/>
    </row>
    <row r="5728" spans="8:13" x14ac:dyDescent="0.2">
      <c r="H5728" s="1"/>
      <c r="I5728" s="1"/>
      <c r="M5728" s="1"/>
    </row>
    <row r="5729" spans="4:13" x14ac:dyDescent="0.2">
      <c r="H5729" s="1"/>
      <c r="I5729" s="1"/>
      <c r="M5729" s="1"/>
    </row>
    <row r="5730" spans="4:13" x14ac:dyDescent="0.2">
      <c r="H5730" s="1"/>
      <c r="I5730" s="1"/>
      <c r="M5730" s="1"/>
    </row>
    <row r="5731" spans="4:13" x14ac:dyDescent="0.2">
      <c r="H5731" s="1"/>
      <c r="I5731" s="1"/>
      <c r="M5731" s="1"/>
    </row>
    <row r="5732" spans="4:13" x14ac:dyDescent="0.2">
      <c r="H5732" s="1"/>
      <c r="I5732" s="1"/>
      <c r="M5732" s="1"/>
    </row>
    <row r="5733" spans="4:13" x14ac:dyDescent="0.2">
      <c r="H5733" s="1"/>
      <c r="I5733" s="1"/>
      <c r="M5733" s="1"/>
    </row>
    <row r="5734" spans="4:13" x14ac:dyDescent="0.2">
      <c r="H5734" s="1"/>
      <c r="I5734" s="1"/>
      <c r="M5734" s="1"/>
    </row>
    <row r="5735" spans="4:13" x14ac:dyDescent="0.2">
      <c r="H5735" s="1"/>
      <c r="I5735" s="1"/>
      <c r="M5735" s="1"/>
    </row>
    <row r="5736" spans="4:13" x14ac:dyDescent="0.2">
      <c r="H5736" s="1"/>
      <c r="I5736" s="1"/>
      <c r="M5736" s="1"/>
    </row>
    <row r="5737" spans="4:13" x14ac:dyDescent="0.2">
      <c r="H5737" s="1"/>
      <c r="I5737" s="1"/>
      <c r="M5737" s="1"/>
    </row>
    <row r="5738" spans="4:13" x14ac:dyDescent="0.2">
      <c r="D5738" s="1"/>
      <c r="E5738" s="1"/>
      <c r="H5738" s="1"/>
      <c r="I5738" s="1"/>
      <c r="M5738" s="1"/>
    </row>
    <row r="5739" spans="4:13" x14ac:dyDescent="0.2">
      <c r="D5739" s="1"/>
      <c r="E5739" s="1"/>
      <c r="H5739" s="1"/>
      <c r="I5739" s="1"/>
      <c r="M5739" s="1"/>
    </row>
    <row r="5740" spans="4:13" x14ac:dyDescent="0.2">
      <c r="D5740" s="1"/>
      <c r="E5740" s="1"/>
      <c r="H5740" s="1"/>
      <c r="I5740" s="1"/>
      <c r="M5740" s="1"/>
    </row>
    <row r="5741" spans="4:13" x14ac:dyDescent="0.2">
      <c r="D5741" s="1"/>
      <c r="E5741" s="1"/>
      <c r="H5741" s="1"/>
      <c r="I5741" s="1"/>
      <c r="M5741" s="1"/>
    </row>
    <row r="5742" spans="4:13" x14ac:dyDescent="0.2">
      <c r="D5742" s="1"/>
      <c r="E5742" s="1"/>
      <c r="H5742" s="1"/>
      <c r="I5742" s="1"/>
      <c r="M5742" s="1"/>
    </row>
    <row r="5743" spans="4:13" x14ac:dyDescent="0.2">
      <c r="D5743" s="1"/>
      <c r="E5743" s="1"/>
      <c r="H5743" s="1"/>
      <c r="I5743" s="1"/>
      <c r="M5743" s="1"/>
    </row>
    <row r="5744" spans="4:13" x14ac:dyDescent="0.2">
      <c r="D5744" s="1"/>
      <c r="E5744" s="1"/>
      <c r="H5744" s="1"/>
      <c r="I5744" s="1"/>
      <c r="M5744" s="1"/>
    </row>
    <row r="5745" spans="4:13" x14ac:dyDescent="0.2">
      <c r="D5745" s="1"/>
      <c r="E5745" s="1"/>
      <c r="H5745" s="1"/>
      <c r="I5745" s="1"/>
      <c r="M5745" s="1"/>
    </row>
    <row r="5746" spans="4:13" x14ac:dyDescent="0.2">
      <c r="D5746" s="1"/>
      <c r="E5746" s="1"/>
      <c r="H5746" s="1"/>
      <c r="I5746" s="1"/>
      <c r="M5746" s="1"/>
    </row>
    <row r="5747" spans="4:13" x14ac:dyDescent="0.2">
      <c r="D5747" s="1"/>
      <c r="E5747" s="1"/>
      <c r="H5747" s="1"/>
      <c r="I5747" s="1"/>
      <c r="M5747" s="1"/>
    </row>
    <row r="5748" spans="4:13" x14ac:dyDescent="0.2">
      <c r="D5748" s="1"/>
      <c r="E5748" s="1"/>
      <c r="H5748" s="1"/>
      <c r="I5748" s="1"/>
      <c r="M5748" s="1"/>
    </row>
    <row r="5749" spans="4:13" x14ac:dyDescent="0.2">
      <c r="D5749" s="1"/>
      <c r="E5749" s="1"/>
      <c r="H5749" s="1"/>
      <c r="I5749" s="1"/>
      <c r="M5749" s="1"/>
    </row>
    <row r="5750" spans="4:13" x14ac:dyDescent="0.2">
      <c r="D5750" s="1"/>
      <c r="E5750" s="1"/>
      <c r="H5750" s="1"/>
      <c r="I5750" s="1"/>
      <c r="M5750" s="1"/>
    </row>
    <row r="5751" spans="4:13" x14ac:dyDescent="0.2">
      <c r="D5751" s="1"/>
      <c r="E5751" s="1"/>
      <c r="H5751" s="1"/>
      <c r="I5751" s="1"/>
      <c r="M5751" s="1"/>
    </row>
    <row r="5752" spans="4:13" x14ac:dyDescent="0.2">
      <c r="D5752" s="1"/>
      <c r="E5752" s="1"/>
      <c r="H5752" s="1"/>
      <c r="I5752" s="1"/>
      <c r="M5752" s="1"/>
    </row>
    <row r="5753" spans="4:13" x14ac:dyDescent="0.2">
      <c r="D5753" s="1"/>
      <c r="E5753" s="1"/>
      <c r="H5753" s="1"/>
      <c r="I5753" s="1"/>
      <c r="M5753" s="1"/>
    </row>
    <row r="5754" spans="4:13" x14ac:dyDescent="0.2">
      <c r="D5754" s="1"/>
      <c r="E5754" s="1"/>
      <c r="H5754" s="1"/>
      <c r="I5754" s="1"/>
      <c r="M5754" s="1"/>
    </row>
    <row r="5755" spans="4:13" x14ac:dyDescent="0.2">
      <c r="D5755" s="1"/>
      <c r="E5755" s="1"/>
      <c r="H5755" s="1"/>
      <c r="I5755" s="1"/>
      <c r="M5755" s="1"/>
    </row>
    <row r="5756" spans="4:13" x14ac:dyDescent="0.2">
      <c r="D5756" s="1"/>
      <c r="E5756" s="1"/>
      <c r="H5756" s="1"/>
      <c r="I5756" s="1"/>
      <c r="M5756" s="1"/>
    </row>
    <row r="5757" spans="4:13" x14ac:dyDescent="0.2">
      <c r="D5757" s="1"/>
      <c r="E5757" s="1"/>
      <c r="H5757" s="1"/>
      <c r="I5757" s="1"/>
      <c r="M5757" s="1"/>
    </row>
    <row r="5758" spans="4:13" x14ac:dyDescent="0.2">
      <c r="D5758" s="1"/>
      <c r="E5758" s="1"/>
      <c r="H5758" s="1"/>
      <c r="I5758" s="1"/>
      <c r="M5758" s="1"/>
    </row>
    <row r="5759" spans="4:13" x14ac:dyDescent="0.2">
      <c r="D5759" s="1"/>
      <c r="E5759" s="1"/>
      <c r="H5759" s="1"/>
      <c r="I5759" s="1"/>
      <c r="M5759" s="1"/>
    </row>
    <row r="5760" spans="4:13" x14ac:dyDescent="0.2">
      <c r="D5760" s="1"/>
      <c r="E5760" s="1"/>
      <c r="H5760" s="1"/>
      <c r="I5760" s="1"/>
      <c r="M5760" s="1"/>
    </row>
    <row r="5761" spans="4:13" x14ac:dyDescent="0.2">
      <c r="D5761" s="1"/>
      <c r="E5761" s="1"/>
      <c r="H5761" s="1"/>
      <c r="I5761" s="1"/>
      <c r="M5761" s="1"/>
    </row>
    <row r="5762" spans="4:13" x14ac:dyDescent="0.2">
      <c r="D5762" s="1"/>
      <c r="E5762" s="1"/>
      <c r="H5762" s="1"/>
      <c r="I5762" s="1"/>
      <c r="M5762" s="1"/>
    </row>
    <row r="5763" spans="4:13" x14ac:dyDescent="0.2">
      <c r="D5763" s="1"/>
      <c r="E5763" s="1"/>
      <c r="H5763" s="1"/>
      <c r="I5763" s="1"/>
      <c r="M5763" s="1"/>
    </row>
    <row r="5764" spans="4:13" x14ac:dyDescent="0.2">
      <c r="D5764" s="1"/>
      <c r="E5764" s="1"/>
      <c r="H5764" s="1"/>
      <c r="I5764" s="1"/>
      <c r="M5764" s="1"/>
    </row>
    <row r="5765" spans="4:13" x14ac:dyDescent="0.2">
      <c r="D5765" s="1"/>
      <c r="E5765" s="1"/>
      <c r="H5765" s="1"/>
      <c r="I5765" s="1"/>
      <c r="M5765" s="1"/>
    </row>
    <row r="5766" spans="4:13" x14ac:dyDescent="0.2">
      <c r="D5766" s="1"/>
      <c r="E5766" s="1"/>
      <c r="H5766" s="1"/>
      <c r="I5766" s="1"/>
      <c r="M5766" s="1"/>
    </row>
    <row r="5767" spans="4:13" x14ac:dyDescent="0.2">
      <c r="D5767" s="1"/>
      <c r="E5767" s="1"/>
      <c r="H5767" s="1"/>
      <c r="I5767" s="1"/>
      <c r="M5767" s="1"/>
    </row>
    <row r="5768" spans="4:13" x14ac:dyDescent="0.2">
      <c r="D5768" s="1"/>
      <c r="E5768" s="1"/>
      <c r="H5768" s="1"/>
      <c r="I5768" s="1"/>
      <c r="M5768" s="1"/>
    </row>
    <row r="5769" spans="4:13" x14ac:dyDescent="0.2">
      <c r="D5769" s="1"/>
      <c r="E5769" s="1"/>
      <c r="H5769" s="1"/>
      <c r="I5769" s="1"/>
      <c r="M5769" s="1"/>
    </row>
    <row r="5770" spans="4:13" x14ac:dyDescent="0.2">
      <c r="D5770" s="1"/>
      <c r="E5770" s="1"/>
      <c r="H5770" s="1"/>
      <c r="I5770" s="1"/>
      <c r="M5770" s="1"/>
    </row>
    <row r="5771" spans="4:13" x14ac:dyDescent="0.2">
      <c r="D5771" s="1"/>
      <c r="E5771" s="1"/>
      <c r="H5771" s="1"/>
      <c r="I5771" s="1"/>
      <c r="M5771" s="1"/>
    </row>
    <row r="5772" spans="4:13" x14ac:dyDescent="0.2">
      <c r="D5772" s="1"/>
      <c r="E5772" s="1"/>
      <c r="H5772" s="1"/>
      <c r="I5772" s="1"/>
      <c r="M5772" s="1"/>
    </row>
    <row r="5773" spans="4:13" x14ac:dyDescent="0.2">
      <c r="D5773" s="1"/>
      <c r="E5773" s="1"/>
      <c r="H5773" s="1"/>
      <c r="I5773" s="1"/>
      <c r="M5773" s="1"/>
    </row>
    <row r="5774" spans="4:13" x14ac:dyDescent="0.2">
      <c r="D5774" s="1"/>
      <c r="E5774" s="1"/>
      <c r="H5774" s="1"/>
      <c r="I5774" s="1"/>
      <c r="M5774" s="1"/>
    </row>
    <row r="5775" spans="4:13" x14ac:dyDescent="0.2">
      <c r="D5775" s="1"/>
      <c r="E5775" s="1"/>
      <c r="H5775" s="1"/>
      <c r="I5775" s="1"/>
      <c r="M5775" s="1"/>
    </row>
    <row r="5776" spans="4:13" x14ac:dyDescent="0.2">
      <c r="D5776" s="1"/>
      <c r="E5776" s="1"/>
      <c r="H5776" s="1"/>
      <c r="I5776" s="1"/>
      <c r="M5776" s="1"/>
    </row>
    <row r="5777" spans="4:13" x14ac:dyDescent="0.2">
      <c r="D5777" s="1"/>
      <c r="E5777" s="1"/>
      <c r="H5777" s="1"/>
      <c r="I5777" s="1"/>
      <c r="M5777" s="1"/>
    </row>
    <row r="5778" spans="4:13" x14ac:dyDescent="0.2">
      <c r="D5778" s="1"/>
      <c r="E5778" s="1"/>
      <c r="H5778" s="1"/>
      <c r="I5778" s="1"/>
      <c r="M5778" s="1"/>
    </row>
    <row r="5779" spans="4:13" x14ac:dyDescent="0.2">
      <c r="D5779" s="1"/>
      <c r="E5779" s="1"/>
      <c r="H5779" s="1"/>
      <c r="I5779" s="1"/>
      <c r="M5779" s="1"/>
    </row>
    <row r="5780" spans="4:13" x14ac:dyDescent="0.2">
      <c r="D5780" s="1"/>
      <c r="E5780" s="1"/>
      <c r="H5780" s="1"/>
      <c r="I5780" s="1"/>
      <c r="M5780" s="1"/>
    </row>
    <row r="5781" spans="4:13" x14ac:dyDescent="0.2">
      <c r="D5781" s="1"/>
      <c r="E5781" s="1"/>
      <c r="H5781" s="1"/>
      <c r="I5781" s="1"/>
      <c r="M5781" s="1"/>
    </row>
    <row r="5782" spans="4:13" x14ac:dyDescent="0.2">
      <c r="D5782" s="1"/>
      <c r="E5782" s="1"/>
      <c r="H5782" s="1"/>
      <c r="I5782" s="1"/>
      <c r="M5782" s="1"/>
    </row>
    <row r="5783" spans="4:13" x14ac:dyDescent="0.2">
      <c r="D5783" s="1"/>
      <c r="E5783" s="1"/>
      <c r="H5783" s="1"/>
      <c r="I5783" s="1"/>
      <c r="M5783" s="1"/>
    </row>
    <row r="5784" spans="4:13" x14ac:dyDescent="0.2">
      <c r="D5784" s="1"/>
      <c r="E5784" s="1"/>
      <c r="H5784" s="1"/>
      <c r="I5784" s="1"/>
      <c r="M5784" s="1"/>
    </row>
    <row r="5785" spans="4:13" x14ac:dyDescent="0.2">
      <c r="D5785" s="1"/>
      <c r="E5785" s="1"/>
      <c r="H5785" s="1"/>
      <c r="I5785" s="1"/>
      <c r="M5785" s="1"/>
    </row>
    <row r="5786" spans="4:13" x14ac:dyDescent="0.2">
      <c r="D5786" s="1"/>
      <c r="E5786" s="1"/>
      <c r="H5786" s="1"/>
      <c r="I5786" s="1"/>
      <c r="M5786" s="1"/>
    </row>
    <row r="5787" spans="4:13" x14ac:dyDescent="0.2">
      <c r="D5787" s="1"/>
      <c r="E5787" s="1"/>
      <c r="H5787" s="1"/>
      <c r="I5787" s="1"/>
      <c r="M5787" s="1"/>
    </row>
    <row r="5788" spans="4:13" x14ac:dyDescent="0.2">
      <c r="D5788" s="1"/>
      <c r="E5788" s="1"/>
      <c r="H5788" s="1"/>
      <c r="I5788" s="1"/>
      <c r="M5788" s="1"/>
    </row>
    <row r="5789" spans="4:13" x14ac:dyDescent="0.2">
      <c r="D5789" s="1"/>
      <c r="E5789" s="1"/>
      <c r="H5789" s="1"/>
      <c r="I5789" s="1"/>
      <c r="M5789" s="1"/>
    </row>
    <row r="5790" spans="4:13" x14ac:dyDescent="0.2">
      <c r="D5790" s="1"/>
      <c r="E5790" s="1"/>
      <c r="H5790" s="1"/>
      <c r="I5790" s="1"/>
      <c r="M5790" s="1"/>
    </row>
    <row r="5791" spans="4:13" x14ac:dyDescent="0.2">
      <c r="D5791" s="1"/>
      <c r="E5791" s="1"/>
      <c r="H5791" s="1"/>
      <c r="I5791" s="1"/>
      <c r="M5791" s="1"/>
    </row>
    <row r="5792" spans="4:13" x14ac:dyDescent="0.2">
      <c r="D5792" s="1"/>
      <c r="E5792" s="1"/>
      <c r="H5792" s="1"/>
      <c r="I5792" s="1"/>
      <c r="M5792" s="1"/>
    </row>
    <row r="5793" spans="4:13" x14ac:dyDescent="0.2">
      <c r="D5793" s="1"/>
      <c r="E5793" s="1"/>
      <c r="H5793" s="1"/>
      <c r="I5793" s="1"/>
      <c r="M5793" s="1"/>
    </row>
    <row r="5794" spans="4:13" x14ac:dyDescent="0.2">
      <c r="D5794" s="1"/>
      <c r="E5794" s="1"/>
      <c r="H5794" s="1"/>
      <c r="I5794" s="1"/>
      <c r="M5794" s="1"/>
    </row>
    <row r="5795" spans="4:13" x14ac:dyDescent="0.2">
      <c r="D5795" s="1"/>
      <c r="E5795" s="1"/>
      <c r="H5795" s="1"/>
      <c r="I5795" s="1"/>
      <c r="M5795" s="1"/>
    </row>
    <row r="5796" spans="4:13" x14ac:dyDescent="0.2">
      <c r="D5796" s="1"/>
      <c r="E5796" s="1"/>
      <c r="H5796" s="1"/>
      <c r="I5796" s="1"/>
      <c r="M5796" s="1"/>
    </row>
    <row r="5797" spans="4:13" x14ac:dyDescent="0.2">
      <c r="D5797" s="1"/>
      <c r="E5797" s="1"/>
      <c r="H5797" s="1"/>
      <c r="I5797" s="1"/>
      <c r="M5797" s="1"/>
    </row>
    <row r="5798" spans="4:13" x14ac:dyDescent="0.2">
      <c r="D5798" s="1"/>
      <c r="E5798" s="1"/>
      <c r="H5798" s="1"/>
      <c r="I5798" s="1"/>
      <c r="M5798" s="1"/>
    </row>
    <row r="5799" spans="4:13" x14ac:dyDescent="0.2">
      <c r="D5799" s="1"/>
      <c r="E5799" s="1"/>
      <c r="H5799" s="1"/>
      <c r="I5799" s="1"/>
      <c r="M5799" s="1"/>
    </row>
    <row r="5800" spans="4:13" x14ac:dyDescent="0.2">
      <c r="D5800" s="1"/>
      <c r="E5800" s="1"/>
      <c r="H5800" s="1"/>
      <c r="I5800" s="1"/>
      <c r="M5800" s="1"/>
    </row>
    <row r="5801" spans="4:13" x14ac:dyDescent="0.2">
      <c r="D5801" s="1"/>
      <c r="E5801" s="1"/>
      <c r="H5801" s="1"/>
      <c r="I5801" s="1"/>
      <c r="M5801" s="1"/>
    </row>
    <row r="5802" spans="4:13" x14ac:dyDescent="0.2">
      <c r="D5802" s="1"/>
      <c r="E5802" s="1"/>
      <c r="H5802" s="1"/>
      <c r="I5802" s="1"/>
      <c r="M5802" s="1"/>
    </row>
    <row r="5803" spans="4:13" x14ac:dyDescent="0.2">
      <c r="D5803" s="1"/>
      <c r="E5803" s="1"/>
      <c r="H5803" s="1"/>
      <c r="I5803" s="1"/>
      <c r="M5803" s="1"/>
    </row>
    <row r="5804" spans="4:13" x14ac:dyDescent="0.2">
      <c r="D5804" s="1"/>
      <c r="E5804" s="1"/>
      <c r="H5804" s="1"/>
      <c r="I5804" s="1"/>
      <c r="M5804" s="1"/>
    </row>
    <row r="5805" spans="4:13" x14ac:dyDescent="0.2">
      <c r="D5805" s="1"/>
      <c r="E5805" s="1"/>
      <c r="H5805" s="1"/>
      <c r="I5805" s="1"/>
      <c r="M5805" s="1"/>
    </row>
    <row r="5806" spans="4:13" x14ac:dyDescent="0.2">
      <c r="D5806" s="1"/>
      <c r="E5806" s="1"/>
      <c r="H5806" s="1"/>
      <c r="I5806" s="1"/>
      <c r="M5806" s="1"/>
    </row>
    <row r="5807" spans="4:13" x14ac:dyDescent="0.2">
      <c r="D5807" s="1"/>
      <c r="E5807" s="1"/>
      <c r="H5807" s="1"/>
      <c r="I5807" s="1"/>
      <c r="M5807" s="1"/>
    </row>
    <row r="5808" spans="4:13" x14ac:dyDescent="0.2">
      <c r="D5808" s="1"/>
      <c r="E5808" s="1"/>
      <c r="H5808" s="1"/>
      <c r="I5808" s="1"/>
      <c r="M5808" s="1"/>
    </row>
    <row r="5809" spans="4:13" x14ac:dyDescent="0.2">
      <c r="D5809" s="1"/>
      <c r="E5809" s="1"/>
      <c r="H5809" s="1"/>
      <c r="I5809" s="1"/>
      <c r="M5809" s="1"/>
    </row>
    <row r="5810" spans="4:13" x14ac:dyDescent="0.2">
      <c r="D5810" s="1"/>
      <c r="E5810" s="1"/>
      <c r="H5810" s="1"/>
      <c r="I5810" s="1"/>
      <c r="M5810" s="1"/>
    </row>
    <row r="5811" spans="4:13" x14ac:dyDescent="0.2">
      <c r="D5811" s="1"/>
      <c r="E5811" s="1"/>
      <c r="H5811" s="1"/>
      <c r="I5811" s="1"/>
      <c r="M5811" s="1"/>
    </row>
    <row r="5812" spans="4:13" x14ac:dyDescent="0.2">
      <c r="D5812" s="1"/>
      <c r="E5812" s="1"/>
      <c r="H5812" s="1"/>
      <c r="I5812" s="1"/>
      <c r="M5812" s="1"/>
    </row>
    <row r="5813" spans="4:13" x14ac:dyDescent="0.2">
      <c r="D5813" s="1"/>
      <c r="E5813" s="1"/>
      <c r="H5813" s="1"/>
      <c r="I5813" s="1"/>
      <c r="M5813" s="1"/>
    </row>
    <row r="5814" spans="4:13" x14ac:dyDescent="0.2">
      <c r="D5814" s="1"/>
      <c r="E5814" s="1"/>
      <c r="H5814" s="1"/>
      <c r="I5814" s="1"/>
      <c r="M5814" s="1"/>
    </row>
    <row r="5815" spans="4:13" x14ac:dyDescent="0.2">
      <c r="D5815" s="1"/>
      <c r="E5815" s="1"/>
      <c r="H5815" s="1"/>
      <c r="I5815" s="1"/>
      <c r="M5815" s="1"/>
    </row>
    <row r="5816" spans="4:13" x14ac:dyDescent="0.2">
      <c r="D5816" s="1"/>
      <c r="E5816" s="1"/>
      <c r="H5816" s="1"/>
      <c r="I5816" s="1"/>
      <c r="M5816" s="1"/>
    </row>
    <row r="5817" spans="4:13" x14ac:dyDescent="0.2">
      <c r="D5817" s="1"/>
      <c r="E5817" s="1"/>
      <c r="H5817" s="1"/>
      <c r="I5817" s="1"/>
      <c r="M5817" s="1"/>
    </row>
    <row r="5818" spans="4:13" x14ac:dyDescent="0.2">
      <c r="D5818" s="1"/>
      <c r="E5818" s="1"/>
      <c r="H5818" s="1"/>
      <c r="I5818" s="1"/>
      <c r="M5818" s="1"/>
    </row>
    <row r="5819" spans="4:13" x14ac:dyDescent="0.2">
      <c r="D5819" s="1"/>
      <c r="E5819" s="1"/>
      <c r="H5819" s="1"/>
      <c r="I5819" s="1"/>
      <c r="M5819" s="1"/>
    </row>
    <row r="5820" spans="4:13" x14ac:dyDescent="0.2">
      <c r="D5820" s="1"/>
      <c r="E5820" s="1"/>
      <c r="H5820" s="1"/>
      <c r="I5820" s="1"/>
      <c r="M5820" s="1"/>
    </row>
    <row r="5821" spans="4:13" x14ac:dyDescent="0.2">
      <c r="D5821" s="1"/>
      <c r="E5821" s="1"/>
      <c r="H5821" s="1"/>
      <c r="I5821" s="1"/>
      <c r="M5821" s="1"/>
    </row>
    <row r="5822" spans="4:13" x14ac:dyDescent="0.2">
      <c r="D5822" s="1"/>
      <c r="E5822" s="1"/>
      <c r="H5822" s="1"/>
      <c r="I5822" s="1"/>
      <c r="M5822" s="1"/>
    </row>
    <row r="5823" spans="4:13" x14ac:dyDescent="0.2">
      <c r="D5823" s="1"/>
      <c r="E5823" s="1"/>
      <c r="H5823" s="1"/>
      <c r="I5823" s="1"/>
      <c r="M5823" s="1"/>
    </row>
    <row r="5824" spans="4:13" x14ac:dyDescent="0.2">
      <c r="D5824" s="1"/>
      <c r="E5824" s="1"/>
      <c r="H5824" s="1"/>
      <c r="I5824" s="1"/>
      <c r="M5824" s="1"/>
    </row>
    <row r="5825" spans="4:13" x14ac:dyDescent="0.2">
      <c r="D5825" s="1"/>
      <c r="E5825" s="1"/>
      <c r="H5825" s="1"/>
      <c r="I5825" s="1"/>
      <c r="M5825" s="1"/>
    </row>
    <row r="5826" spans="4:13" x14ac:dyDescent="0.2">
      <c r="D5826" s="1"/>
      <c r="E5826" s="1"/>
      <c r="H5826" s="1"/>
      <c r="I5826" s="1"/>
      <c r="M5826" s="1"/>
    </row>
    <row r="5827" spans="4:13" x14ac:dyDescent="0.2">
      <c r="D5827" s="1"/>
      <c r="E5827" s="1"/>
      <c r="H5827" s="1"/>
      <c r="I5827" s="1"/>
      <c r="M5827" s="1"/>
    </row>
    <row r="5828" spans="4:13" x14ac:dyDescent="0.2">
      <c r="D5828" s="1"/>
      <c r="E5828" s="1"/>
      <c r="H5828" s="1"/>
      <c r="I5828" s="1"/>
      <c r="M5828" s="1"/>
    </row>
    <row r="5829" spans="4:13" x14ac:dyDescent="0.2">
      <c r="D5829" s="1"/>
      <c r="E5829" s="1"/>
      <c r="H5829" s="1"/>
      <c r="I5829" s="1"/>
      <c r="M5829" s="1"/>
    </row>
    <row r="5830" spans="4:13" x14ac:dyDescent="0.2">
      <c r="D5830" s="1"/>
      <c r="E5830" s="1"/>
      <c r="H5830" s="1"/>
      <c r="I5830" s="1"/>
      <c r="M5830" s="1"/>
    </row>
    <row r="5831" spans="4:13" x14ac:dyDescent="0.2">
      <c r="D5831" s="1"/>
      <c r="E5831" s="1"/>
      <c r="H5831" s="1"/>
      <c r="I5831" s="1"/>
      <c r="M5831" s="1"/>
    </row>
    <row r="5832" spans="4:13" x14ac:dyDescent="0.2">
      <c r="D5832" s="1"/>
      <c r="E5832" s="1"/>
      <c r="H5832" s="1"/>
      <c r="I5832" s="1"/>
      <c r="M5832" s="1"/>
    </row>
    <row r="5833" spans="4:13" x14ac:dyDescent="0.2">
      <c r="D5833" s="1"/>
      <c r="E5833" s="1"/>
      <c r="H5833" s="1"/>
      <c r="I5833" s="1"/>
      <c r="M5833" s="1"/>
    </row>
    <row r="5834" spans="4:13" x14ac:dyDescent="0.2">
      <c r="D5834" s="1"/>
      <c r="E5834" s="1"/>
      <c r="H5834" s="1"/>
      <c r="I5834" s="1"/>
      <c r="M5834" s="1"/>
    </row>
    <row r="5835" spans="4:13" x14ac:dyDescent="0.2">
      <c r="D5835" s="1"/>
      <c r="E5835" s="1"/>
      <c r="H5835" s="1"/>
      <c r="I5835" s="1"/>
      <c r="M5835" s="1"/>
    </row>
    <row r="5836" spans="4:13" x14ac:dyDescent="0.2">
      <c r="D5836" s="1"/>
      <c r="E5836" s="1"/>
      <c r="H5836" s="1"/>
      <c r="I5836" s="1"/>
      <c r="M5836" s="1"/>
    </row>
    <row r="5837" spans="4:13" x14ac:dyDescent="0.2">
      <c r="D5837" s="1"/>
      <c r="E5837" s="1"/>
      <c r="H5837" s="1"/>
      <c r="I5837" s="1"/>
      <c r="M5837" s="1"/>
    </row>
    <row r="5838" spans="4:13" x14ac:dyDescent="0.2">
      <c r="D5838" s="1"/>
      <c r="E5838" s="1"/>
      <c r="H5838" s="1"/>
      <c r="I5838" s="1"/>
      <c r="M5838" s="1"/>
    </row>
    <row r="5839" spans="4:13" x14ac:dyDescent="0.2">
      <c r="D5839" s="1"/>
      <c r="E5839" s="1"/>
      <c r="H5839" s="1"/>
      <c r="I5839" s="1"/>
      <c r="M5839" s="1"/>
    </row>
    <row r="5840" spans="4:13" x14ac:dyDescent="0.2">
      <c r="D5840" s="1"/>
      <c r="E5840" s="1"/>
      <c r="H5840" s="1"/>
      <c r="I5840" s="1"/>
      <c r="M5840" s="1"/>
    </row>
    <row r="5841" spans="4:13" x14ac:dyDescent="0.2">
      <c r="D5841" s="1"/>
      <c r="E5841" s="1"/>
      <c r="H5841" s="1"/>
      <c r="I5841" s="1"/>
      <c r="M5841" s="1"/>
    </row>
    <row r="5842" spans="4:13" x14ac:dyDescent="0.2">
      <c r="D5842" s="1"/>
      <c r="E5842" s="1"/>
      <c r="H5842" s="1"/>
      <c r="I5842" s="1"/>
      <c r="M5842" s="1"/>
    </row>
    <row r="5843" spans="4:13" x14ac:dyDescent="0.2">
      <c r="D5843" s="1"/>
      <c r="E5843" s="1"/>
      <c r="H5843" s="1"/>
      <c r="I5843" s="1"/>
      <c r="M5843" s="1"/>
    </row>
    <row r="5844" spans="4:13" x14ac:dyDescent="0.2">
      <c r="D5844" s="1"/>
      <c r="E5844" s="1"/>
      <c r="H5844" s="1"/>
      <c r="I5844" s="1"/>
      <c r="M5844" s="1"/>
    </row>
    <row r="5845" spans="4:13" x14ac:dyDescent="0.2">
      <c r="D5845" s="1"/>
      <c r="E5845" s="1"/>
      <c r="H5845" s="1"/>
      <c r="I5845" s="1"/>
      <c r="M5845" s="1"/>
    </row>
    <row r="5846" spans="4:13" x14ac:dyDescent="0.2">
      <c r="D5846" s="1"/>
      <c r="E5846" s="1"/>
      <c r="H5846" s="1"/>
      <c r="I5846" s="1"/>
      <c r="M5846" s="1"/>
    </row>
    <row r="5847" spans="4:13" x14ac:dyDescent="0.2">
      <c r="D5847" s="1"/>
      <c r="E5847" s="1"/>
      <c r="H5847" s="1"/>
      <c r="I5847" s="1"/>
      <c r="M5847" s="1"/>
    </row>
    <row r="5848" spans="4:13" x14ac:dyDescent="0.2">
      <c r="D5848" s="1"/>
      <c r="E5848" s="1"/>
      <c r="H5848" s="1"/>
      <c r="I5848" s="1"/>
      <c r="M5848" s="1"/>
    </row>
    <row r="5849" spans="4:13" x14ac:dyDescent="0.2">
      <c r="D5849" s="1"/>
      <c r="E5849" s="1"/>
      <c r="H5849" s="1"/>
      <c r="I5849" s="1"/>
      <c r="M5849" s="1"/>
    </row>
    <row r="5850" spans="4:13" x14ac:dyDescent="0.2">
      <c r="D5850" s="1"/>
      <c r="E5850" s="1"/>
      <c r="H5850" s="1"/>
      <c r="I5850" s="1"/>
      <c r="M5850" s="1"/>
    </row>
    <row r="5851" spans="4:13" x14ac:dyDescent="0.2">
      <c r="D5851" s="1"/>
      <c r="E5851" s="1"/>
      <c r="H5851" s="1"/>
      <c r="I5851" s="1"/>
      <c r="M5851" s="1"/>
    </row>
    <row r="5852" spans="4:13" x14ac:dyDescent="0.2">
      <c r="D5852" s="1"/>
      <c r="E5852" s="1"/>
      <c r="H5852" s="1"/>
      <c r="I5852" s="1"/>
      <c r="M5852" s="1"/>
    </row>
    <row r="5853" spans="4:13" x14ac:dyDescent="0.2">
      <c r="D5853" s="1"/>
      <c r="E5853" s="1"/>
      <c r="H5853" s="1"/>
      <c r="I5853" s="1"/>
      <c r="M5853" s="1"/>
    </row>
    <row r="5854" spans="4:13" x14ac:dyDescent="0.2">
      <c r="D5854" s="1"/>
      <c r="E5854" s="1"/>
      <c r="H5854" s="1"/>
      <c r="I5854" s="1"/>
      <c r="M5854" s="1"/>
    </row>
    <row r="5855" spans="4:13" x14ac:dyDescent="0.2">
      <c r="D5855" s="1"/>
      <c r="E5855" s="1"/>
      <c r="H5855" s="1"/>
      <c r="I5855" s="1"/>
      <c r="M5855" s="1"/>
    </row>
    <row r="5856" spans="4:13" x14ac:dyDescent="0.2">
      <c r="D5856" s="1"/>
      <c r="E5856" s="1"/>
      <c r="H5856" s="1"/>
      <c r="I5856" s="1"/>
      <c r="M5856" s="1"/>
    </row>
    <row r="5857" spans="4:13" x14ac:dyDescent="0.2">
      <c r="D5857" s="1"/>
      <c r="E5857" s="1"/>
      <c r="H5857" s="1"/>
      <c r="I5857" s="1"/>
      <c r="M5857" s="1"/>
    </row>
    <row r="5858" spans="4:13" x14ac:dyDescent="0.2">
      <c r="D5858" s="1"/>
      <c r="E5858" s="1"/>
      <c r="H5858" s="1"/>
      <c r="I5858" s="1"/>
      <c r="M5858" s="1"/>
    </row>
    <row r="5859" spans="4:13" x14ac:dyDescent="0.2">
      <c r="D5859" s="1"/>
      <c r="E5859" s="1"/>
      <c r="H5859" s="1"/>
      <c r="I5859" s="1"/>
      <c r="M5859" s="1"/>
    </row>
    <row r="5860" spans="4:13" x14ac:dyDescent="0.2">
      <c r="D5860" s="1"/>
      <c r="E5860" s="1"/>
      <c r="H5860" s="1"/>
      <c r="I5860" s="1"/>
      <c r="M5860" s="1"/>
    </row>
    <row r="5861" spans="4:13" x14ac:dyDescent="0.2">
      <c r="D5861" s="1"/>
      <c r="E5861" s="1"/>
      <c r="H5861" s="1"/>
      <c r="I5861" s="1"/>
      <c r="M5861" s="1"/>
    </row>
    <row r="5862" spans="4:13" x14ac:dyDescent="0.2">
      <c r="D5862" s="1"/>
      <c r="E5862" s="1"/>
      <c r="H5862" s="1"/>
      <c r="I5862" s="1"/>
      <c r="M5862" s="1"/>
    </row>
    <row r="5863" spans="4:13" x14ac:dyDescent="0.2">
      <c r="D5863" s="1"/>
      <c r="E5863" s="1"/>
      <c r="H5863" s="1"/>
      <c r="I5863" s="1"/>
      <c r="M5863" s="1"/>
    </row>
    <row r="5864" spans="4:13" x14ac:dyDescent="0.2">
      <c r="D5864" s="1"/>
      <c r="E5864" s="1"/>
      <c r="H5864" s="1"/>
      <c r="I5864" s="1"/>
      <c r="M5864" s="1"/>
    </row>
    <row r="5865" spans="4:13" x14ac:dyDescent="0.2">
      <c r="D5865" s="1"/>
      <c r="E5865" s="1"/>
      <c r="H5865" s="1"/>
      <c r="I5865" s="1"/>
      <c r="M5865" s="1"/>
    </row>
    <row r="5866" spans="4:13" x14ac:dyDescent="0.2">
      <c r="D5866" s="1"/>
      <c r="E5866" s="1"/>
      <c r="H5866" s="1"/>
      <c r="I5866" s="1"/>
      <c r="M5866" s="1"/>
    </row>
    <row r="5867" spans="4:13" x14ac:dyDescent="0.2">
      <c r="D5867" s="1"/>
      <c r="E5867" s="1"/>
      <c r="H5867" s="1"/>
      <c r="I5867" s="1"/>
      <c r="M5867" s="1"/>
    </row>
    <row r="5868" spans="4:13" x14ac:dyDescent="0.2">
      <c r="D5868" s="1"/>
      <c r="E5868" s="1"/>
      <c r="H5868" s="1"/>
      <c r="I5868" s="1"/>
      <c r="M5868" s="1"/>
    </row>
    <row r="5869" spans="4:13" x14ac:dyDescent="0.2">
      <c r="D5869" s="1"/>
      <c r="E5869" s="1"/>
      <c r="H5869" s="1"/>
      <c r="I5869" s="1"/>
      <c r="M5869" s="1"/>
    </row>
    <row r="5870" spans="4:13" x14ac:dyDescent="0.2">
      <c r="D5870" s="1"/>
      <c r="E5870" s="1"/>
      <c r="H5870" s="1"/>
      <c r="I5870" s="1"/>
      <c r="M5870" s="1"/>
    </row>
    <row r="5871" spans="4:13" x14ac:dyDescent="0.2">
      <c r="D5871" s="1"/>
      <c r="E5871" s="1"/>
      <c r="H5871" s="1"/>
      <c r="I5871" s="1"/>
      <c r="M5871" s="1"/>
    </row>
    <row r="5872" spans="4:13" x14ac:dyDescent="0.2">
      <c r="D5872" s="1"/>
      <c r="E5872" s="1"/>
      <c r="H5872" s="1"/>
      <c r="I5872" s="1"/>
      <c r="M5872" s="1"/>
    </row>
    <row r="5873" spans="4:13" x14ac:dyDescent="0.2">
      <c r="D5873" s="1"/>
      <c r="E5873" s="1"/>
      <c r="H5873" s="1"/>
      <c r="I5873" s="1"/>
      <c r="M5873" s="1"/>
    </row>
    <row r="5874" spans="4:13" x14ac:dyDescent="0.2">
      <c r="D5874" s="1"/>
      <c r="E5874" s="1"/>
      <c r="H5874" s="1"/>
      <c r="I5874" s="1"/>
      <c r="M5874" s="1"/>
    </row>
    <row r="5875" spans="4:13" x14ac:dyDescent="0.2">
      <c r="D5875" s="1"/>
      <c r="E5875" s="1"/>
      <c r="H5875" s="1"/>
      <c r="I5875" s="1"/>
      <c r="M5875" s="1"/>
    </row>
    <row r="5876" spans="4:13" x14ac:dyDescent="0.2">
      <c r="D5876" s="1"/>
      <c r="E5876" s="1"/>
      <c r="H5876" s="1"/>
      <c r="I5876" s="1"/>
      <c r="M5876" s="1"/>
    </row>
    <row r="5877" spans="4:13" x14ac:dyDescent="0.2">
      <c r="D5877" s="1"/>
      <c r="E5877" s="1"/>
      <c r="H5877" s="1"/>
      <c r="I5877" s="1"/>
      <c r="M5877" s="1"/>
    </row>
    <row r="5878" spans="4:13" x14ac:dyDescent="0.2">
      <c r="D5878" s="1"/>
      <c r="E5878" s="1"/>
      <c r="H5878" s="1"/>
      <c r="I5878" s="1"/>
      <c r="M5878" s="1"/>
    </row>
    <row r="5879" spans="4:13" x14ac:dyDescent="0.2">
      <c r="D5879" s="1"/>
      <c r="E5879" s="1"/>
      <c r="H5879" s="1"/>
      <c r="I5879" s="1"/>
      <c r="M5879" s="1"/>
    </row>
    <row r="5880" spans="4:13" x14ac:dyDescent="0.2">
      <c r="D5880" s="1"/>
      <c r="E5880" s="1"/>
      <c r="H5880" s="1"/>
      <c r="I5880" s="1"/>
      <c r="M5880" s="1"/>
    </row>
    <row r="5881" spans="4:13" x14ac:dyDescent="0.2">
      <c r="D5881" s="1"/>
      <c r="E5881" s="1"/>
      <c r="H5881" s="1"/>
      <c r="I5881" s="1"/>
      <c r="M5881" s="1"/>
    </row>
    <row r="5882" spans="4:13" x14ac:dyDescent="0.2">
      <c r="D5882" s="1"/>
      <c r="E5882" s="1"/>
      <c r="H5882" s="1"/>
      <c r="I5882" s="1"/>
      <c r="M5882" s="1"/>
    </row>
    <row r="5883" spans="4:13" x14ac:dyDescent="0.2">
      <c r="D5883" s="1"/>
      <c r="E5883" s="1"/>
      <c r="H5883" s="1"/>
      <c r="I5883" s="1"/>
      <c r="M5883" s="1"/>
    </row>
    <row r="5884" spans="4:13" x14ac:dyDescent="0.2">
      <c r="D5884" s="1"/>
      <c r="E5884" s="1"/>
      <c r="H5884" s="1"/>
      <c r="I5884" s="1"/>
      <c r="M5884" s="1"/>
    </row>
    <row r="5885" spans="4:13" x14ac:dyDescent="0.2">
      <c r="D5885" s="1"/>
      <c r="E5885" s="1"/>
      <c r="H5885" s="1"/>
      <c r="I5885" s="1"/>
      <c r="M5885" s="1"/>
    </row>
    <row r="5886" spans="4:13" x14ac:dyDescent="0.2">
      <c r="D5886" s="1"/>
      <c r="E5886" s="1"/>
      <c r="H5886" s="1"/>
      <c r="I5886" s="1"/>
      <c r="M5886" s="1"/>
    </row>
    <row r="5887" spans="4:13" x14ac:dyDescent="0.2">
      <c r="D5887" s="1"/>
      <c r="E5887" s="1"/>
      <c r="H5887" s="1"/>
      <c r="I5887" s="1"/>
      <c r="M5887" s="1"/>
    </row>
    <row r="5888" spans="4:13" x14ac:dyDescent="0.2">
      <c r="D5888" s="1"/>
      <c r="E5888" s="1"/>
      <c r="H5888" s="1"/>
      <c r="I5888" s="1"/>
      <c r="M5888" s="1"/>
    </row>
    <row r="5889" spans="4:13" x14ac:dyDescent="0.2">
      <c r="D5889" s="1"/>
      <c r="E5889" s="1"/>
      <c r="H5889" s="1"/>
      <c r="I5889" s="1"/>
      <c r="M5889" s="1"/>
    </row>
    <row r="5890" spans="4:13" x14ac:dyDescent="0.2">
      <c r="D5890" s="1"/>
      <c r="E5890" s="1"/>
      <c r="H5890" s="1"/>
      <c r="I5890" s="1"/>
      <c r="M5890" s="1"/>
    </row>
    <row r="5891" spans="4:13" x14ac:dyDescent="0.2">
      <c r="D5891" s="1"/>
      <c r="E5891" s="1"/>
      <c r="H5891" s="1"/>
      <c r="I5891" s="1"/>
      <c r="M5891" s="1"/>
    </row>
    <row r="5892" spans="4:13" x14ac:dyDescent="0.2">
      <c r="D5892" s="1"/>
      <c r="E5892" s="1"/>
      <c r="H5892" s="1"/>
      <c r="I5892" s="1"/>
      <c r="M5892" s="1"/>
    </row>
    <row r="5893" spans="4:13" x14ac:dyDescent="0.2">
      <c r="D5893" s="1"/>
      <c r="E5893" s="1"/>
      <c r="H5893" s="1"/>
      <c r="I5893" s="1"/>
      <c r="M5893" s="1"/>
    </row>
    <row r="5894" spans="4:13" x14ac:dyDescent="0.2">
      <c r="D5894" s="1"/>
      <c r="E5894" s="1"/>
      <c r="H5894" s="1"/>
      <c r="I5894" s="1"/>
      <c r="M5894" s="1"/>
    </row>
    <row r="5895" spans="4:13" x14ac:dyDescent="0.2">
      <c r="D5895" s="1"/>
      <c r="E5895" s="1"/>
      <c r="H5895" s="1"/>
      <c r="I5895" s="1"/>
      <c r="M5895" s="1"/>
    </row>
    <row r="5896" spans="4:13" x14ac:dyDescent="0.2">
      <c r="D5896" s="1"/>
      <c r="E5896" s="1"/>
      <c r="H5896" s="1"/>
      <c r="I5896" s="1"/>
      <c r="M5896" s="1"/>
    </row>
    <row r="5897" spans="4:13" x14ac:dyDescent="0.2">
      <c r="D5897" s="1"/>
      <c r="E5897" s="1"/>
      <c r="H5897" s="1"/>
      <c r="I5897" s="1"/>
      <c r="M5897" s="1"/>
    </row>
    <row r="5898" spans="4:13" x14ac:dyDescent="0.2">
      <c r="D5898" s="1"/>
      <c r="E5898" s="1"/>
      <c r="H5898" s="1"/>
      <c r="I5898" s="1"/>
      <c r="M5898" s="1"/>
    </row>
    <row r="5899" spans="4:13" x14ac:dyDescent="0.2">
      <c r="D5899" s="1"/>
      <c r="E5899" s="1"/>
      <c r="H5899" s="1"/>
      <c r="I5899" s="1"/>
      <c r="M5899" s="1"/>
    </row>
    <row r="5900" spans="4:13" x14ac:dyDescent="0.2">
      <c r="D5900" s="1"/>
      <c r="E5900" s="1"/>
      <c r="H5900" s="1"/>
      <c r="I5900" s="1"/>
      <c r="M5900" s="1"/>
    </row>
    <row r="5901" spans="4:13" x14ac:dyDescent="0.2">
      <c r="D5901" s="1"/>
      <c r="E5901" s="1"/>
      <c r="H5901" s="1"/>
      <c r="I5901" s="1"/>
      <c r="M5901" s="1"/>
    </row>
    <row r="5902" spans="4:13" x14ac:dyDescent="0.2">
      <c r="D5902" s="1"/>
      <c r="E5902" s="1"/>
      <c r="H5902" s="1"/>
      <c r="I5902" s="1"/>
      <c r="M5902" s="1"/>
    </row>
    <row r="5903" spans="4:13" x14ac:dyDescent="0.2">
      <c r="D5903" s="1"/>
      <c r="E5903" s="1"/>
      <c r="H5903" s="1"/>
      <c r="I5903" s="1"/>
      <c r="M5903" s="1"/>
    </row>
    <row r="5904" spans="4:13" x14ac:dyDescent="0.2">
      <c r="D5904" s="1"/>
      <c r="E5904" s="1"/>
      <c r="H5904" s="1"/>
      <c r="I5904" s="1"/>
      <c r="M5904" s="1"/>
    </row>
    <row r="5905" spans="4:13" x14ac:dyDescent="0.2">
      <c r="D5905" s="1"/>
      <c r="E5905" s="1"/>
      <c r="H5905" s="1"/>
      <c r="I5905" s="1"/>
      <c r="M5905" s="1"/>
    </row>
    <row r="5906" spans="4:13" x14ac:dyDescent="0.2">
      <c r="D5906" s="1"/>
      <c r="E5906" s="1"/>
      <c r="H5906" s="1"/>
      <c r="I5906" s="1"/>
      <c r="M5906" s="1"/>
    </row>
    <row r="5907" spans="4:13" x14ac:dyDescent="0.2">
      <c r="D5907" s="1"/>
      <c r="E5907" s="1"/>
      <c r="H5907" s="1"/>
      <c r="I5907" s="1"/>
      <c r="M5907" s="1"/>
    </row>
    <row r="5908" spans="4:13" x14ac:dyDescent="0.2">
      <c r="D5908" s="1"/>
      <c r="E5908" s="1"/>
      <c r="H5908" s="1"/>
      <c r="I5908" s="1"/>
      <c r="M5908" s="1"/>
    </row>
    <row r="5909" spans="4:13" x14ac:dyDescent="0.2">
      <c r="D5909" s="1"/>
      <c r="E5909" s="1"/>
      <c r="H5909" s="1"/>
      <c r="I5909" s="1"/>
      <c r="M5909" s="1"/>
    </row>
    <row r="5910" spans="4:13" x14ac:dyDescent="0.2">
      <c r="D5910" s="1"/>
      <c r="E5910" s="1"/>
      <c r="H5910" s="1"/>
      <c r="I5910" s="1"/>
      <c r="M5910" s="1"/>
    </row>
    <row r="5911" spans="4:13" x14ac:dyDescent="0.2">
      <c r="D5911" s="1"/>
      <c r="E5911" s="1"/>
      <c r="H5911" s="1"/>
      <c r="I5911" s="1"/>
      <c r="M5911" s="1"/>
    </row>
    <row r="5912" spans="4:13" x14ac:dyDescent="0.2">
      <c r="D5912" s="1"/>
      <c r="E5912" s="1"/>
      <c r="H5912" s="1"/>
      <c r="I5912" s="1"/>
      <c r="M5912" s="1"/>
    </row>
    <row r="5913" spans="4:13" x14ac:dyDescent="0.2">
      <c r="D5913" s="1"/>
      <c r="E5913" s="1"/>
      <c r="H5913" s="1"/>
      <c r="I5913" s="1"/>
      <c r="M5913" s="1"/>
    </row>
    <row r="5914" spans="4:13" x14ac:dyDescent="0.2">
      <c r="D5914" s="1"/>
      <c r="E5914" s="1"/>
      <c r="H5914" s="1"/>
      <c r="I5914" s="1"/>
      <c r="M5914" s="1"/>
    </row>
    <row r="5915" spans="4:13" x14ac:dyDescent="0.2">
      <c r="D5915" s="1"/>
      <c r="E5915" s="1"/>
      <c r="H5915" s="1"/>
      <c r="I5915" s="1"/>
      <c r="M5915" s="1"/>
    </row>
    <row r="5916" spans="4:13" x14ac:dyDescent="0.2">
      <c r="D5916" s="1"/>
      <c r="E5916" s="1"/>
      <c r="H5916" s="1"/>
      <c r="I5916" s="1"/>
      <c r="M5916" s="1"/>
    </row>
    <row r="5917" spans="4:13" x14ac:dyDescent="0.2">
      <c r="D5917" s="1"/>
      <c r="E5917" s="1"/>
      <c r="H5917" s="1"/>
      <c r="I5917" s="1"/>
      <c r="M5917" s="1"/>
    </row>
    <row r="5918" spans="4:13" x14ac:dyDescent="0.2">
      <c r="D5918" s="1"/>
      <c r="E5918" s="1"/>
      <c r="H5918" s="1"/>
      <c r="I5918" s="1"/>
      <c r="M5918" s="1"/>
    </row>
    <row r="5919" spans="4:13" x14ac:dyDescent="0.2">
      <c r="D5919" s="1"/>
      <c r="E5919" s="1"/>
      <c r="H5919" s="1"/>
      <c r="I5919" s="1"/>
      <c r="M5919" s="1"/>
    </row>
    <row r="5920" spans="4:13" x14ac:dyDescent="0.2">
      <c r="D5920" s="1"/>
      <c r="E5920" s="1"/>
      <c r="H5920" s="1"/>
      <c r="I5920" s="1"/>
      <c r="M5920" s="1"/>
    </row>
    <row r="5921" spans="4:13" x14ac:dyDescent="0.2">
      <c r="D5921" s="1"/>
      <c r="E5921" s="1"/>
      <c r="H5921" s="1"/>
      <c r="I5921" s="1"/>
      <c r="M5921" s="1"/>
    </row>
    <row r="5922" spans="4:13" x14ac:dyDescent="0.2">
      <c r="D5922" s="1"/>
      <c r="E5922" s="1"/>
      <c r="H5922" s="1"/>
      <c r="I5922" s="1"/>
      <c r="M5922" s="1"/>
    </row>
    <row r="5923" spans="4:13" x14ac:dyDescent="0.2">
      <c r="D5923" s="1"/>
      <c r="E5923" s="1"/>
      <c r="H5923" s="1"/>
      <c r="I5923" s="1"/>
      <c r="M5923" s="1"/>
    </row>
    <row r="5924" spans="4:13" x14ac:dyDescent="0.2">
      <c r="D5924" s="1"/>
      <c r="E5924" s="1"/>
      <c r="H5924" s="1"/>
      <c r="I5924" s="1"/>
      <c r="M5924" s="1"/>
    </row>
    <row r="5925" spans="4:13" x14ac:dyDescent="0.2">
      <c r="D5925" s="1"/>
      <c r="E5925" s="1"/>
      <c r="H5925" s="1"/>
      <c r="I5925" s="1"/>
      <c r="M5925" s="1"/>
    </row>
    <row r="5926" spans="4:13" x14ac:dyDescent="0.2">
      <c r="D5926" s="1"/>
      <c r="E5926" s="1"/>
      <c r="H5926" s="1"/>
      <c r="I5926" s="1"/>
      <c r="M5926" s="1"/>
    </row>
    <row r="5927" spans="4:13" x14ac:dyDescent="0.2">
      <c r="D5927" s="1"/>
      <c r="E5927" s="1"/>
      <c r="H5927" s="1"/>
      <c r="I5927" s="1"/>
      <c r="M5927" s="1"/>
    </row>
    <row r="5928" spans="4:13" x14ac:dyDescent="0.2">
      <c r="D5928" s="1"/>
      <c r="E5928" s="1"/>
      <c r="H5928" s="1"/>
      <c r="I5928" s="1"/>
      <c r="M5928" s="1"/>
    </row>
    <row r="5929" spans="4:13" x14ac:dyDescent="0.2">
      <c r="D5929" s="1"/>
      <c r="E5929" s="1"/>
      <c r="H5929" s="1"/>
      <c r="I5929" s="1"/>
      <c r="M5929" s="1"/>
    </row>
    <row r="5930" spans="4:13" x14ac:dyDescent="0.2">
      <c r="D5930" s="1"/>
      <c r="E5930" s="1"/>
      <c r="H5930" s="1"/>
      <c r="I5930" s="1"/>
      <c r="M5930" s="1"/>
    </row>
    <row r="5931" spans="4:13" x14ac:dyDescent="0.2">
      <c r="D5931" s="1"/>
      <c r="E5931" s="1"/>
      <c r="H5931" s="1"/>
      <c r="I5931" s="1"/>
      <c r="M5931" s="1"/>
    </row>
    <row r="5932" spans="4:13" x14ac:dyDescent="0.2">
      <c r="D5932" s="1"/>
      <c r="E5932" s="1"/>
      <c r="H5932" s="1"/>
      <c r="I5932" s="1"/>
      <c r="M5932" s="1"/>
    </row>
    <row r="5933" spans="4:13" x14ac:dyDescent="0.2">
      <c r="D5933" s="1"/>
      <c r="E5933" s="1"/>
      <c r="H5933" s="1"/>
      <c r="I5933" s="1"/>
      <c r="M5933" s="1"/>
    </row>
    <row r="5934" spans="4:13" x14ac:dyDescent="0.2">
      <c r="D5934" s="1"/>
      <c r="E5934" s="1"/>
      <c r="H5934" s="1"/>
      <c r="I5934" s="1"/>
      <c r="M5934" s="1"/>
    </row>
    <row r="5935" spans="4:13" x14ac:dyDescent="0.2">
      <c r="D5935" s="1"/>
      <c r="E5935" s="1"/>
      <c r="H5935" s="1"/>
      <c r="I5935" s="1"/>
      <c r="M5935" s="1"/>
    </row>
    <row r="5936" spans="4:13" x14ac:dyDescent="0.2">
      <c r="D5936" s="1"/>
      <c r="E5936" s="1"/>
      <c r="H5936" s="1"/>
      <c r="I5936" s="1"/>
      <c r="M5936" s="1"/>
    </row>
    <row r="5937" spans="4:13" x14ac:dyDescent="0.2">
      <c r="D5937" s="1"/>
      <c r="E5937" s="1"/>
      <c r="H5937" s="1"/>
      <c r="I5937" s="1"/>
      <c r="M5937" s="1"/>
    </row>
    <row r="5938" spans="4:13" x14ac:dyDescent="0.2">
      <c r="D5938" s="1"/>
      <c r="E5938" s="1"/>
      <c r="H5938" s="1"/>
      <c r="I5938" s="1"/>
      <c r="M5938" s="1"/>
    </row>
    <row r="5939" spans="4:13" x14ac:dyDescent="0.2">
      <c r="D5939" s="1"/>
      <c r="E5939" s="1"/>
      <c r="H5939" s="1"/>
      <c r="I5939" s="1"/>
      <c r="M5939" s="1"/>
    </row>
    <row r="5940" spans="4:13" x14ac:dyDescent="0.2">
      <c r="D5940" s="1"/>
      <c r="E5940" s="1"/>
      <c r="H5940" s="1"/>
      <c r="I5940" s="1"/>
      <c r="M5940" s="1"/>
    </row>
    <row r="5941" spans="4:13" x14ac:dyDescent="0.2">
      <c r="D5941" s="1"/>
      <c r="E5941" s="1"/>
      <c r="H5941" s="1"/>
      <c r="I5941" s="1"/>
      <c r="M5941" s="1"/>
    </row>
    <row r="5942" spans="4:13" x14ac:dyDescent="0.2">
      <c r="D5942" s="1"/>
      <c r="E5942" s="1"/>
      <c r="H5942" s="1"/>
      <c r="I5942" s="1"/>
      <c r="M5942" s="1"/>
    </row>
    <row r="5943" spans="4:13" x14ac:dyDescent="0.2">
      <c r="D5943" s="1"/>
      <c r="E5943" s="1"/>
      <c r="H5943" s="1"/>
      <c r="I5943" s="1"/>
      <c r="M5943" s="1"/>
    </row>
    <row r="5944" spans="4:13" x14ac:dyDescent="0.2">
      <c r="D5944" s="1"/>
      <c r="E5944" s="1"/>
      <c r="H5944" s="1"/>
      <c r="I5944" s="1"/>
      <c r="M5944" s="1"/>
    </row>
    <row r="5945" spans="4:13" x14ac:dyDescent="0.2">
      <c r="D5945" s="1"/>
      <c r="E5945" s="1"/>
      <c r="H5945" s="1"/>
      <c r="I5945" s="1"/>
      <c r="M5945" s="1"/>
    </row>
    <row r="5946" spans="4:13" x14ac:dyDescent="0.2">
      <c r="D5946" s="1"/>
      <c r="E5946" s="1"/>
      <c r="H5946" s="1"/>
      <c r="I5946" s="1"/>
      <c r="M5946" s="1"/>
    </row>
    <row r="5947" spans="4:13" x14ac:dyDescent="0.2">
      <c r="D5947" s="1"/>
      <c r="E5947" s="1"/>
      <c r="H5947" s="1"/>
      <c r="I5947" s="1"/>
      <c r="M5947" s="1"/>
    </row>
    <row r="5948" spans="4:13" x14ac:dyDescent="0.2">
      <c r="D5948" s="1"/>
      <c r="E5948" s="1"/>
      <c r="H5948" s="1"/>
      <c r="I5948" s="1"/>
      <c r="M5948" s="1"/>
    </row>
    <row r="5949" spans="4:13" x14ac:dyDescent="0.2">
      <c r="D5949" s="1"/>
      <c r="E5949" s="1"/>
      <c r="H5949" s="1"/>
      <c r="I5949" s="1"/>
      <c r="M5949" s="1"/>
    </row>
    <row r="5950" spans="4:13" x14ac:dyDescent="0.2">
      <c r="D5950" s="1"/>
      <c r="E5950" s="1"/>
      <c r="H5950" s="1"/>
      <c r="I5950" s="1"/>
      <c r="M5950" s="1"/>
    </row>
    <row r="5951" spans="4:13" x14ac:dyDescent="0.2">
      <c r="D5951" s="1"/>
      <c r="E5951" s="1"/>
      <c r="H5951" s="1"/>
      <c r="I5951" s="1"/>
      <c r="M5951" s="1"/>
    </row>
    <row r="5952" spans="4:13" x14ac:dyDescent="0.2">
      <c r="D5952" s="1"/>
      <c r="E5952" s="1"/>
      <c r="H5952" s="1"/>
      <c r="I5952" s="1"/>
      <c r="M5952" s="1"/>
    </row>
    <row r="5953" spans="4:13" x14ac:dyDescent="0.2">
      <c r="D5953" s="1"/>
      <c r="E5953" s="1"/>
      <c r="H5953" s="1"/>
      <c r="I5953" s="1"/>
      <c r="M5953" s="1"/>
    </row>
    <row r="5954" spans="4:13" x14ac:dyDescent="0.2">
      <c r="D5954" s="1"/>
      <c r="E5954" s="1"/>
      <c r="H5954" s="1"/>
      <c r="I5954" s="1"/>
      <c r="M5954" s="1"/>
    </row>
    <row r="5955" spans="4:13" x14ac:dyDescent="0.2">
      <c r="D5955" s="1"/>
      <c r="E5955" s="1"/>
      <c r="H5955" s="1"/>
      <c r="I5955" s="1"/>
      <c r="M5955" s="1"/>
    </row>
    <row r="5956" spans="4:13" x14ac:dyDescent="0.2">
      <c r="D5956" s="1"/>
      <c r="E5956" s="1"/>
      <c r="H5956" s="1"/>
      <c r="I5956" s="1"/>
      <c r="M5956" s="1"/>
    </row>
    <row r="5957" spans="4:13" x14ac:dyDescent="0.2">
      <c r="D5957" s="1"/>
      <c r="E5957" s="1"/>
      <c r="H5957" s="1"/>
      <c r="I5957" s="1"/>
      <c r="M5957" s="1"/>
    </row>
    <row r="5958" spans="4:13" x14ac:dyDescent="0.2">
      <c r="D5958" s="1"/>
      <c r="E5958" s="1"/>
      <c r="H5958" s="1"/>
      <c r="I5958" s="1"/>
      <c r="M5958" s="1"/>
    </row>
    <row r="5959" spans="4:13" x14ac:dyDescent="0.2">
      <c r="D5959" s="1"/>
      <c r="E5959" s="1"/>
      <c r="H5959" s="1"/>
      <c r="I5959" s="1"/>
      <c r="M5959" s="1"/>
    </row>
    <row r="5960" spans="4:13" x14ac:dyDescent="0.2">
      <c r="D5960" s="1"/>
      <c r="E5960" s="1"/>
      <c r="H5960" s="1"/>
      <c r="I5960" s="1"/>
      <c r="M5960" s="1"/>
    </row>
    <row r="5961" spans="4:13" x14ac:dyDescent="0.2">
      <c r="D5961" s="1"/>
      <c r="E5961" s="1"/>
      <c r="H5961" s="1"/>
      <c r="I5961" s="1"/>
      <c r="M5961" s="1"/>
    </row>
    <row r="5962" spans="4:13" x14ac:dyDescent="0.2">
      <c r="D5962" s="1"/>
      <c r="E5962" s="1"/>
      <c r="H5962" s="1"/>
      <c r="I5962" s="1"/>
      <c r="M5962" s="1"/>
    </row>
    <row r="5963" spans="4:13" x14ac:dyDescent="0.2">
      <c r="D5963" s="1"/>
      <c r="E5963" s="1"/>
      <c r="H5963" s="1"/>
      <c r="I5963" s="1"/>
      <c r="M5963" s="1"/>
    </row>
    <row r="5964" spans="4:13" x14ac:dyDescent="0.2">
      <c r="D5964" s="1"/>
      <c r="E5964" s="1"/>
      <c r="H5964" s="1"/>
      <c r="I5964" s="1"/>
      <c r="M5964" s="1"/>
    </row>
    <row r="5965" spans="4:13" x14ac:dyDescent="0.2">
      <c r="D5965" s="1"/>
      <c r="E5965" s="1"/>
      <c r="H5965" s="1"/>
      <c r="I5965" s="1"/>
      <c r="M5965" s="1"/>
    </row>
    <row r="5966" spans="4:13" x14ac:dyDescent="0.2">
      <c r="D5966" s="1"/>
      <c r="E5966" s="1"/>
      <c r="H5966" s="1"/>
      <c r="I5966" s="1"/>
      <c r="M5966" s="1"/>
    </row>
    <row r="5967" spans="4:13" x14ac:dyDescent="0.2">
      <c r="D5967" s="1"/>
      <c r="E5967" s="1"/>
      <c r="H5967" s="1"/>
      <c r="I5967" s="1"/>
      <c r="M5967" s="1"/>
    </row>
    <row r="5968" spans="4:13" x14ac:dyDescent="0.2">
      <c r="D5968" s="1"/>
      <c r="E5968" s="1"/>
      <c r="H5968" s="1"/>
      <c r="I5968" s="1"/>
      <c r="M5968" s="1"/>
    </row>
    <row r="5969" spans="4:13" x14ac:dyDescent="0.2">
      <c r="D5969" s="1"/>
      <c r="E5969" s="1"/>
      <c r="H5969" s="1"/>
      <c r="I5969" s="1"/>
      <c r="M5969" s="1"/>
    </row>
    <row r="5970" spans="4:13" x14ac:dyDescent="0.2">
      <c r="D5970" s="1"/>
      <c r="E5970" s="1"/>
      <c r="H5970" s="1"/>
      <c r="I5970" s="1"/>
      <c r="M5970" s="1"/>
    </row>
    <row r="5971" spans="4:13" x14ac:dyDescent="0.2">
      <c r="D5971" s="1"/>
      <c r="E5971" s="1"/>
      <c r="H5971" s="1"/>
      <c r="I5971" s="1"/>
      <c r="M5971" s="1"/>
    </row>
    <row r="5972" spans="4:13" x14ac:dyDescent="0.2">
      <c r="D5972" s="1"/>
      <c r="E5972" s="1"/>
      <c r="H5972" s="1"/>
      <c r="I5972" s="1"/>
      <c r="M5972" s="1"/>
    </row>
    <row r="5973" spans="4:13" x14ac:dyDescent="0.2">
      <c r="D5973" s="1"/>
      <c r="E5973" s="1"/>
      <c r="H5973" s="1"/>
      <c r="I5973" s="1"/>
      <c r="M5973" s="1"/>
    </row>
    <row r="5974" spans="4:13" x14ac:dyDescent="0.2">
      <c r="D5974" s="1"/>
      <c r="E5974" s="1"/>
      <c r="H5974" s="1"/>
      <c r="I5974" s="1"/>
      <c r="M5974" s="1"/>
    </row>
    <row r="5975" spans="4:13" x14ac:dyDescent="0.2">
      <c r="D5975" s="1"/>
      <c r="E5975" s="1"/>
      <c r="H5975" s="1"/>
      <c r="I5975" s="1"/>
      <c r="M5975" s="1"/>
    </row>
    <row r="5976" spans="4:13" x14ac:dyDescent="0.2">
      <c r="D5976" s="1"/>
      <c r="E5976" s="1"/>
      <c r="H5976" s="1"/>
      <c r="I5976" s="1"/>
      <c r="M5976" s="1"/>
    </row>
    <row r="5977" spans="4:13" x14ac:dyDescent="0.2">
      <c r="D5977" s="1"/>
      <c r="E5977" s="1"/>
      <c r="H5977" s="1"/>
      <c r="I5977" s="1"/>
      <c r="M5977" s="1"/>
    </row>
    <row r="5978" spans="4:13" x14ac:dyDescent="0.2">
      <c r="D5978" s="1"/>
      <c r="E5978" s="1"/>
      <c r="H5978" s="1"/>
      <c r="I5978" s="1"/>
      <c r="M5978" s="1"/>
    </row>
    <row r="5979" spans="4:13" x14ac:dyDescent="0.2">
      <c r="D5979" s="1"/>
      <c r="E5979" s="1"/>
      <c r="H5979" s="1"/>
      <c r="I5979" s="1"/>
      <c r="M5979" s="1"/>
    </row>
    <row r="5980" spans="4:13" x14ac:dyDescent="0.2">
      <c r="D5980" s="1"/>
      <c r="E5980" s="1"/>
      <c r="H5980" s="1"/>
      <c r="I5980" s="1"/>
      <c r="M5980" s="1"/>
    </row>
    <row r="5981" spans="4:13" x14ac:dyDescent="0.2">
      <c r="D5981" s="1"/>
      <c r="E5981" s="1"/>
      <c r="H5981" s="1"/>
      <c r="I5981" s="1"/>
      <c r="M5981" s="1"/>
    </row>
    <row r="5982" spans="4:13" x14ac:dyDescent="0.2">
      <c r="D5982" s="1"/>
      <c r="E5982" s="1"/>
      <c r="H5982" s="1"/>
      <c r="I5982" s="1"/>
      <c r="M5982" s="1"/>
    </row>
    <row r="5983" spans="4:13" x14ac:dyDescent="0.2">
      <c r="D5983" s="1"/>
      <c r="E5983" s="1"/>
      <c r="H5983" s="1"/>
      <c r="I5983" s="1"/>
      <c r="M5983" s="1"/>
    </row>
    <row r="5984" spans="4:13" x14ac:dyDescent="0.2">
      <c r="D5984" s="1"/>
      <c r="E5984" s="1"/>
      <c r="H5984" s="1"/>
      <c r="I5984" s="1"/>
      <c r="M5984" s="1"/>
    </row>
    <row r="5985" spans="4:13" x14ac:dyDescent="0.2">
      <c r="D5985" s="1"/>
      <c r="E5985" s="1"/>
      <c r="H5985" s="1"/>
      <c r="I5985" s="1"/>
      <c r="M5985" s="1"/>
    </row>
    <row r="5986" spans="4:13" x14ac:dyDescent="0.2">
      <c r="D5986" s="1"/>
      <c r="E5986" s="1"/>
      <c r="H5986" s="1"/>
      <c r="I5986" s="1"/>
      <c r="M5986" s="1"/>
    </row>
    <row r="5987" spans="4:13" x14ac:dyDescent="0.2">
      <c r="D5987" s="1"/>
      <c r="E5987" s="1"/>
      <c r="H5987" s="1"/>
      <c r="I5987" s="1"/>
      <c r="M5987" s="1"/>
    </row>
    <row r="5988" spans="4:13" x14ac:dyDescent="0.2">
      <c r="D5988" s="1"/>
      <c r="E5988" s="1"/>
      <c r="H5988" s="1"/>
      <c r="I5988" s="1"/>
      <c r="M5988" s="1"/>
    </row>
    <row r="5989" spans="4:13" x14ac:dyDescent="0.2">
      <c r="D5989" s="1"/>
      <c r="E5989" s="1"/>
      <c r="H5989" s="1"/>
      <c r="I5989" s="1"/>
      <c r="M5989" s="1"/>
    </row>
    <row r="5990" spans="4:13" x14ac:dyDescent="0.2">
      <c r="D5990" s="1"/>
      <c r="E5990" s="1"/>
      <c r="H5990" s="1"/>
      <c r="I5990" s="1"/>
      <c r="M5990" s="1"/>
    </row>
    <row r="5991" spans="4:13" x14ac:dyDescent="0.2">
      <c r="D5991" s="1"/>
      <c r="E5991" s="1"/>
      <c r="H5991" s="1"/>
      <c r="I5991" s="1"/>
      <c r="M5991" s="1"/>
    </row>
    <row r="5992" spans="4:13" x14ac:dyDescent="0.2">
      <c r="D5992" s="1"/>
      <c r="E5992" s="1"/>
      <c r="H5992" s="1"/>
      <c r="I5992" s="1"/>
      <c r="M5992" s="1"/>
    </row>
    <row r="5993" spans="4:13" x14ac:dyDescent="0.2">
      <c r="D5993" s="1"/>
      <c r="E5993" s="1"/>
      <c r="H5993" s="1"/>
      <c r="I5993" s="1"/>
      <c r="M5993" s="1"/>
    </row>
    <row r="5994" spans="4:13" x14ac:dyDescent="0.2">
      <c r="D5994" s="1"/>
      <c r="E5994" s="1"/>
      <c r="H5994" s="1"/>
      <c r="I5994" s="1"/>
      <c r="M5994" s="1"/>
    </row>
    <row r="5995" spans="4:13" x14ac:dyDescent="0.2">
      <c r="D5995" s="1"/>
      <c r="E5995" s="1"/>
      <c r="H5995" s="1"/>
      <c r="I5995" s="1"/>
      <c r="M5995" s="1"/>
    </row>
    <row r="5996" spans="4:13" x14ac:dyDescent="0.2">
      <c r="D5996" s="1"/>
      <c r="E5996" s="1"/>
      <c r="H5996" s="1"/>
      <c r="I5996" s="1"/>
      <c r="M5996" s="1"/>
    </row>
    <row r="5997" spans="4:13" x14ac:dyDescent="0.2">
      <c r="D5997" s="1"/>
      <c r="E5997" s="1"/>
      <c r="H5997" s="1"/>
      <c r="I5997" s="1"/>
      <c r="M5997" s="1"/>
    </row>
    <row r="5998" spans="4:13" x14ac:dyDescent="0.2">
      <c r="D5998" s="1"/>
      <c r="E5998" s="1"/>
      <c r="H5998" s="1"/>
      <c r="I5998" s="1"/>
      <c r="M5998" s="1"/>
    </row>
    <row r="5999" spans="4:13" x14ac:dyDescent="0.2">
      <c r="D5999" s="1"/>
      <c r="E5999" s="1"/>
      <c r="H5999" s="1"/>
      <c r="I5999" s="1"/>
      <c r="M5999" s="1"/>
    </row>
    <row r="6000" spans="4:13" x14ac:dyDescent="0.2">
      <c r="D6000" s="1"/>
      <c r="E6000" s="1"/>
      <c r="H6000" s="1"/>
      <c r="I6000" s="1"/>
      <c r="M6000" s="1"/>
    </row>
    <row r="6001" spans="4:13" x14ac:dyDescent="0.2">
      <c r="D6001" s="1"/>
      <c r="E6001" s="1"/>
      <c r="H6001" s="1"/>
      <c r="I6001" s="1"/>
      <c r="M6001" s="1"/>
    </row>
    <row r="6002" spans="4:13" x14ac:dyDescent="0.2">
      <c r="D6002" s="1"/>
      <c r="E6002" s="1"/>
      <c r="H6002" s="1"/>
      <c r="I6002" s="1"/>
      <c r="M6002" s="1"/>
    </row>
    <row r="6003" spans="4:13" x14ac:dyDescent="0.2">
      <c r="D6003" s="1"/>
      <c r="E6003" s="1"/>
      <c r="H6003" s="1"/>
      <c r="I6003" s="1"/>
      <c r="M6003" s="1"/>
    </row>
    <row r="6004" spans="4:13" x14ac:dyDescent="0.2">
      <c r="D6004" s="1"/>
      <c r="E6004" s="1"/>
      <c r="H6004" s="1"/>
      <c r="I6004" s="1"/>
      <c r="M6004" s="1"/>
    </row>
    <row r="6005" spans="4:13" x14ac:dyDescent="0.2">
      <c r="D6005" s="1"/>
      <c r="E6005" s="1"/>
      <c r="H6005" s="1"/>
      <c r="I6005" s="1"/>
      <c r="M6005" s="1"/>
    </row>
    <row r="6006" spans="4:13" x14ac:dyDescent="0.2">
      <c r="D6006" s="1"/>
      <c r="E6006" s="1"/>
      <c r="H6006" s="1"/>
      <c r="I6006" s="1"/>
      <c r="M6006" s="1"/>
    </row>
    <row r="6007" spans="4:13" x14ac:dyDescent="0.2">
      <c r="D6007" s="1"/>
      <c r="E6007" s="1"/>
      <c r="H6007" s="1"/>
      <c r="I6007" s="1"/>
      <c r="M6007" s="1"/>
    </row>
    <row r="6008" spans="4:13" x14ac:dyDescent="0.2">
      <c r="D6008" s="1"/>
      <c r="E6008" s="1"/>
      <c r="H6008" s="1"/>
      <c r="I6008" s="1"/>
      <c r="M6008" s="1"/>
    </row>
    <row r="6009" spans="4:13" x14ac:dyDescent="0.2">
      <c r="D6009" s="1"/>
      <c r="E6009" s="1"/>
      <c r="H6009" s="1"/>
      <c r="I6009" s="1"/>
      <c r="M6009" s="1"/>
    </row>
    <row r="6010" spans="4:13" x14ac:dyDescent="0.2">
      <c r="D6010" s="1"/>
      <c r="E6010" s="1"/>
      <c r="H6010" s="1"/>
      <c r="I6010" s="1"/>
      <c r="M6010" s="1"/>
    </row>
    <row r="6011" spans="4:13" x14ac:dyDescent="0.2">
      <c r="D6011" s="1"/>
      <c r="E6011" s="1"/>
      <c r="H6011" s="1"/>
      <c r="I6011" s="1"/>
      <c r="M6011" s="1"/>
    </row>
    <row r="6012" spans="4:13" x14ac:dyDescent="0.2">
      <c r="D6012" s="1"/>
      <c r="E6012" s="1"/>
      <c r="H6012" s="1"/>
      <c r="I6012" s="1"/>
      <c r="M6012" s="1"/>
    </row>
    <row r="6013" spans="4:13" x14ac:dyDescent="0.2">
      <c r="D6013" s="1"/>
      <c r="E6013" s="1"/>
      <c r="H6013" s="1"/>
      <c r="I6013" s="1"/>
      <c r="M6013" s="1"/>
    </row>
    <row r="6014" spans="4:13" x14ac:dyDescent="0.2">
      <c r="D6014" s="1"/>
      <c r="E6014" s="1"/>
      <c r="H6014" s="1"/>
      <c r="I6014" s="1"/>
      <c r="M6014" s="1"/>
    </row>
    <row r="6015" spans="4:13" x14ac:dyDescent="0.2">
      <c r="D6015" s="1"/>
      <c r="E6015" s="1"/>
      <c r="H6015" s="1"/>
      <c r="I6015" s="1"/>
      <c r="M6015" s="1"/>
    </row>
    <row r="6016" spans="4:13" x14ac:dyDescent="0.2">
      <c r="D6016" s="1"/>
      <c r="E6016" s="1"/>
      <c r="H6016" s="1"/>
      <c r="I6016" s="1"/>
      <c r="M6016" s="1"/>
    </row>
    <row r="6017" spans="4:13" x14ac:dyDescent="0.2">
      <c r="D6017" s="1"/>
      <c r="E6017" s="1"/>
      <c r="H6017" s="1"/>
      <c r="I6017" s="1"/>
      <c r="M6017" s="1"/>
    </row>
    <row r="6018" spans="4:13" x14ac:dyDescent="0.2">
      <c r="D6018" s="1"/>
      <c r="E6018" s="1"/>
      <c r="H6018" s="1"/>
      <c r="I6018" s="1"/>
      <c r="M6018" s="1"/>
    </row>
    <row r="6019" spans="4:13" x14ac:dyDescent="0.2">
      <c r="D6019" s="1"/>
      <c r="E6019" s="1"/>
      <c r="H6019" s="1"/>
      <c r="I6019" s="1"/>
      <c r="M6019" s="1"/>
    </row>
    <row r="6020" spans="4:13" x14ac:dyDescent="0.2">
      <c r="D6020" s="1"/>
      <c r="E6020" s="1"/>
      <c r="H6020" s="1"/>
      <c r="I6020" s="1"/>
      <c r="M6020" s="1"/>
    </row>
    <row r="6021" spans="4:13" x14ac:dyDescent="0.2">
      <c r="D6021" s="1"/>
      <c r="E6021" s="1"/>
      <c r="H6021" s="1"/>
      <c r="I6021" s="1"/>
      <c r="M6021" s="1"/>
    </row>
    <row r="6022" spans="4:13" x14ac:dyDescent="0.2">
      <c r="D6022" s="1"/>
      <c r="E6022" s="1"/>
      <c r="H6022" s="1"/>
      <c r="I6022" s="1"/>
      <c r="M6022" s="1"/>
    </row>
    <row r="6023" spans="4:13" x14ac:dyDescent="0.2">
      <c r="D6023" s="1"/>
      <c r="E6023" s="1"/>
      <c r="H6023" s="1"/>
      <c r="I6023" s="1"/>
      <c r="M6023" s="1"/>
    </row>
    <row r="6024" spans="4:13" x14ac:dyDescent="0.2">
      <c r="D6024" s="1"/>
      <c r="E6024" s="1"/>
      <c r="H6024" s="1"/>
      <c r="I6024" s="1"/>
      <c r="M6024" s="1"/>
    </row>
    <row r="6025" spans="4:13" x14ac:dyDescent="0.2">
      <c r="D6025" s="1"/>
      <c r="E6025" s="1"/>
      <c r="H6025" s="1"/>
      <c r="I6025" s="1"/>
      <c r="M6025" s="1"/>
    </row>
    <row r="6026" spans="4:13" x14ac:dyDescent="0.2">
      <c r="D6026" s="1"/>
      <c r="E6026" s="1"/>
      <c r="H6026" s="1"/>
      <c r="I6026" s="1"/>
      <c r="M6026" s="1"/>
    </row>
    <row r="6027" spans="4:13" x14ac:dyDescent="0.2">
      <c r="D6027" s="1"/>
      <c r="E6027" s="1"/>
      <c r="H6027" s="1"/>
      <c r="I6027" s="1"/>
      <c r="M6027" s="1"/>
    </row>
    <row r="6028" spans="4:13" x14ac:dyDescent="0.2">
      <c r="D6028" s="1"/>
      <c r="E6028" s="1"/>
      <c r="H6028" s="1"/>
      <c r="I6028" s="1"/>
      <c r="M6028" s="1"/>
    </row>
    <row r="6029" spans="4:13" x14ac:dyDescent="0.2">
      <c r="D6029" s="1"/>
      <c r="E6029" s="1"/>
      <c r="H6029" s="1"/>
      <c r="I6029" s="1"/>
      <c r="M6029" s="1"/>
    </row>
    <row r="6030" spans="4:13" x14ac:dyDescent="0.2">
      <c r="D6030" s="1"/>
      <c r="E6030" s="1"/>
      <c r="H6030" s="1"/>
      <c r="I6030" s="1"/>
      <c r="M6030" s="1"/>
    </row>
    <row r="6031" spans="4:13" x14ac:dyDescent="0.2">
      <c r="D6031" s="1"/>
      <c r="E6031" s="1"/>
      <c r="H6031" s="1"/>
      <c r="I6031" s="1"/>
      <c r="M6031" s="1"/>
    </row>
    <row r="6032" spans="4:13" x14ac:dyDescent="0.2">
      <c r="D6032" s="1"/>
      <c r="E6032" s="1"/>
      <c r="H6032" s="1"/>
      <c r="I6032" s="1"/>
      <c r="M6032" s="1"/>
    </row>
    <row r="6033" spans="4:13" x14ac:dyDescent="0.2">
      <c r="D6033" s="1"/>
      <c r="E6033" s="1"/>
      <c r="H6033" s="1"/>
      <c r="I6033" s="1"/>
      <c r="M6033" s="1"/>
    </row>
    <row r="6034" spans="4:13" x14ac:dyDescent="0.2">
      <c r="D6034" s="1"/>
      <c r="E6034" s="1"/>
      <c r="H6034" s="1"/>
      <c r="I6034" s="1"/>
      <c r="M6034" s="1"/>
    </row>
    <row r="6035" spans="4:13" x14ac:dyDescent="0.2">
      <c r="D6035" s="1"/>
      <c r="E6035" s="1"/>
      <c r="H6035" s="1"/>
      <c r="I6035" s="1"/>
      <c r="M6035" s="1"/>
    </row>
    <row r="6036" spans="4:13" x14ac:dyDescent="0.2">
      <c r="D6036" s="1"/>
      <c r="E6036" s="1"/>
      <c r="H6036" s="1"/>
      <c r="I6036" s="1"/>
      <c r="M6036" s="1"/>
    </row>
    <row r="6037" spans="4:13" x14ac:dyDescent="0.2">
      <c r="D6037" s="1"/>
      <c r="E6037" s="1"/>
      <c r="H6037" s="1"/>
      <c r="I6037" s="1"/>
      <c r="M6037" s="1"/>
    </row>
    <row r="6038" spans="4:13" x14ac:dyDescent="0.2">
      <c r="D6038" s="1"/>
      <c r="E6038" s="1"/>
      <c r="H6038" s="1"/>
      <c r="I6038" s="1"/>
      <c r="M6038" s="1"/>
    </row>
    <row r="6039" spans="4:13" x14ac:dyDescent="0.2">
      <c r="D6039" s="1"/>
      <c r="E6039" s="1"/>
      <c r="H6039" s="1"/>
      <c r="I6039" s="1"/>
      <c r="M6039" s="1"/>
    </row>
    <row r="6040" spans="4:13" x14ac:dyDescent="0.2">
      <c r="D6040" s="1"/>
      <c r="E6040" s="1"/>
      <c r="H6040" s="1"/>
      <c r="I6040" s="1"/>
      <c r="M6040" s="1"/>
    </row>
    <row r="6041" spans="4:13" x14ac:dyDescent="0.2">
      <c r="D6041" s="1"/>
      <c r="E6041" s="1"/>
      <c r="H6041" s="1"/>
      <c r="I6041" s="1"/>
      <c r="M6041" s="1"/>
    </row>
    <row r="6042" spans="4:13" x14ac:dyDescent="0.2">
      <c r="D6042" s="1"/>
      <c r="E6042" s="1"/>
      <c r="H6042" s="1"/>
      <c r="I6042" s="1"/>
      <c r="M6042" s="1"/>
    </row>
    <row r="6043" spans="4:13" x14ac:dyDescent="0.2">
      <c r="D6043" s="1"/>
      <c r="E6043" s="1"/>
      <c r="H6043" s="1"/>
      <c r="I6043" s="1"/>
      <c r="M6043" s="1"/>
    </row>
    <row r="6044" spans="4:13" x14ac:dyDescent="0.2">
      <c r="D6044" s="1"/>
      <c r="E6044" s="1"/>
      <c r="H6044" s="1"/>
      <c r="I6044" s="1"/>
      <c r="M6044" s="1"/>
    </row>
    <row r="6045" spans="4:13" x14ac:dyDescent="0.2">
      <c r="D6045" s="1"/>
      <c r="E6045" s="1"/>
      <c r="H6045" s="1"/>
      <c r="I6045" s="1"/>
      <c r="M6045" s="1"/>
    </row>
    <row r="6046" spans="4:13" x14ac:dyDescent="0.2">
      <c r="D6046" s="1"/>
      <c r="E6046" s="1"/>
      <c r="H6046" s="1"/>
      <c r="I6046" s="1"/>
      <c r="M6046" s="1"/>
    </row>
    <row r="6047" spans="4:13" x14ac:dyDescent="0.2">
      <c r="D6047" s="1"/>
      <c r="E6047" s="1"/>
      <c r="H6047" s="1"/>
      <c r="I6047" s="1"/>
      <c r="M6047" s="1"/>
    </row>
    <row r="6048" spans="4:13" x14ac:dyDescent="0.2">
      <c r="D6048" s="1"/>
      <c r="E6048" s="1"/>
      <c r="H6048" s="1"/>
      <c r="I6048" s="1"/>
      <c r="M6048" s="1"/>
    </row>
    <row r="6049" spans="4:13" x14ac:dyDescent="0.2">
      <c r="D6049" s="1"/>
      <c r="E6049" s="1"/>
      <c r="H6049" s="1"/>
      <c r="I6049" s="1"/>
      <c r="M6049" s="1"/>
    </row>
    <row r="6050" spans="4:13" x14ac:dyDescent="0.2">
      <c r="H6050" s="1"/>
      <c r="I6050" s="1"/>
      <c r="M6050" s="1"/>
    </row>
    <row r="6051" spans="4:13" x14ac:dyDescent="0.2">
      <c r="H6051" s="1"/>
      <c r="I6051" s="1"/>
      <c r="M6051" s="1"/>
    </row>
    <row r="6052" spans="4:13" x14ac:dyDescent="0.2">
      <c r="H6052" s="1"/>
      <c r="I6052" s="1"/>
      <c r="M6052" s="1"/>
    </row>
    <row r="6053" spans="4:13" x14ac:dyDescent="0.2">
      <c r="H6053" s="1"/>
      <c r="I6053" s="1"/>
      <c r="M6053" s="1"/>
    </row>
    <row r="6054" spans="4:13" x14ac:dyDescent="0.2">
      <c r="H6054" s="1"/>
      <c r="I6054" s="1"/>
      <c r="M6054" s="1"/>
    </row>
    <row r="6055" spans="4:13" x14ac:dyDescent="0.2">
      <c r="H6055" s="1"/>
      <c r="I6055" s="1"/>
      <c r="M6055" s="1"/>
    </row>
    <row r="6056" spans="4:13" x14ac:dyDescent="0.2">
      <c r="H6056" s="1"/>
      <c r="I6056" s="1"/>
      <c r="M6056" s="1"/>
    </row>
    <row r="6057" spans="4:13" x14ac:dyDescent="0.2">
      <c r="H6057" s="1"/>
      <c r="I6057" s="1"/>
      <c r="M6057" s="1"/>
    </row>
    <row r="6058" spans="4:13" x14ac:dyDescent="0.2">
      <c r="H6058" s="1"/>
      <c r="I6058" s="1"/>
      <c r="M6058" s="1"/>
    </row>
    <row r="6059" spans="4:13" x14ac:dyDescent="0.2">
      <c r="H6059" s="1"/>
      <c r="I6059" s="1"/>
      <c r="M6059" s="1"/>
    </row>
    <row r="6060" spans="4:13" x14ac:dyDescent="0.2">
      <c r="H6060" s="1"/>
      <c r="I6060" s="1"/>
      <c r="M6060" s="1"/>
    </row>
    <row r="6061" spans="4:13" x14ac:dyDescent="0.2">
      <c r="H6061" s="1"/>
      <c r="I6061" s="1"/>
      <c r="M6061" s="1"/>
    </row>
    <row r="6062" spans="4:13" x14ac:dyDescent="0.2">
      <c r="H6062" s="1"/>
      <c r="I6062" s="1"/>
      <c r="M6062" s="1"/>
    </row>
    <row r="6063" spans="4:13" x14ac:dyDescent="0.2">
      <c r="H6063" s="1"/>
      <c r="I6063" s="1"/>
      <c r="M6063" s="1"/>
    </row>
    <row r="6064" spans="4:13" x14ac:dyDescent="0.2">
      <c r="H6064" s="1"/>
      <c r="I6064" s="1"/>
      <c r="M6064" s="1"/>
    </row>
    <row r="6065" spans="4:13" x14ac:dyDescent="0.2">
      <c r="H6065" s="1"/>
      <c r="I6065" s="1"/>
      <c r="M6065" s="1"/>
    </row>
    <row r="6066" spans="4:13" x14ac:dyDescent="0.2">
      <c r="H6066" s="1"/>
      <c r="I6066" s="1"/>
      <c r="M6066" s="1"/>
    </row>
    <row r="6067" spans="4:13" x14ac:dyDescent="0.2">
      <c r="H6067" s="1"/>
      <c r="I6067" s="1"/>
      <c r="M6067" s="1"/>
    </row>
    <row r="6068" spans="4:13" x14ac:dyDescent="0.2">
      <c r="H6068" s="1"/>
      <c r="I6068" s="1"/>
      <c r="M6068" s="1"/>
    </row>
    <row r="6069" spans="4:13" x14ac:dyDescent="0.2">
      <c r="H6069" s="1"/>
      <c r="I6069" s="1"/>
      <c r="M6069" s="1"/>
    </row>
    <row r="6070" spans="4:13" x14ac:dyDescent="0.2">
      <c r="H6070" s="1"/>
      <c r="I6070" s="1"/>
      <c r="M6070" s="1"/>
    </row>
    <row r="6071" spans="4:13" x14ac:dyDescent="0.2">
      <c r="H6071" s="1"/>
      <c r="I6071" s="1"/>
      <c r="M6071" s="1"/>
    </row>
    <row r="6072" spans="4:13" x14ac:dyDescent="0.2">
      <c r="H6072" s="1"/>
      <c r="I6072" s="1"/>
      <c r="M6072" s="1"/>
    </row>
    <row r="6073" spans="4:13" x14ac:dyDescent="0.2">
      <c r="H6073" s="1"/>
      <c r="I6073" s="1"/>
      <c r="M6073" s="1"/>
    </row>
    <row r="6074" spans="4:13" x14ac:dyDescent="0.2">
      <c r="D6074" s="1"/>
      <c r="E6074" s="1"/>
      <c r="H6074" s="1"/>
      <c r="I6074" s="1"/>
      <c r="M6074" s="1"/>
    </row>
    <row r="6075" spans="4:13" x14ac:dyDescent="0.2">
      <c r="D6075" s="1"/>
      <c r="E6075" s="1"/>
      <c r="H6075" s="1"/>
      <c r="I6075" s="1"/>
      <c r="M6075" s="1"/>
    </row>
    <row r="6076" spans="4:13" x14ac:dyDescent="0.2">
      <c r="D6076" s="1"/>
      <c r="E6076" s="1"/>
      <c r="H6076" s="1"/>
      <c r="I6076" s="1"/>
      <c r="M6076" s="1"/>
    </row>
    <row r="6077" spans="4:13" x14ac:dyDescent="0.2">
      <c r="D6077" s="1"/>
      <c r="E6077" s="1"/>
      <c r="H6077" s="1"/>
      <c r="I6077" s="1"/>
      <c r="M6077" s="1"/>
    </row>
    <row r="6078" spans="4:13" x14ac:dyDescent="0.2">
      <c r="D6078" s="1"/>
      <c r="E6078" s="1"/>
      <c r="H6078" s="1"/>
      <c r="I6078" s="1"/>
      <c r="M6078" s="1"/>
    </row>
    <row r="6079" spans="4:13" x14ac:dyDescent="0.2">
      <c r="D6079" s="1"/>
      <c r="E6079" s="1"/>
      <c r="H6079" s="1"/>
      <c r="I6079" s="1"/>
      <c r="M6079" s="1"/>
    </row>
    <row r="6080" spans="4:13" x14ac:dyDescent="0.2">
      <c r="D6080" s="1"/>
      <c r="E6080" s="1"/>
      <c r="H6080" s="1"/>
      <c r="I6080" s="1"/>
      <c r="M6080" s="1"/>
    </row>
    <row r="6081" spans="4:13" x14ac:dyDescent="0.2">
      <c r="D6081" s="1"/>
      <c r="E6081" s="1"/>
      <c r="H6081" s="1"/>
      <c r="I6081" s="1"/>
      <c r="M6081" s="1"/>
    </row>
    <row r="6082" spans="4:13" x14ac:dyDescent="0.2">
      <c r="D6082" s="1"/>
      <c r="E6082" s="1"/>
      <c r="H6082" s="1"/>
      <c r="I6082" s="1"/>
      <c r="M6082" s="1"/>
    </row>
    <row r="6083" spans="4:13" x14ac:dyDescent="0.2">
      <c r="D6083" s="1"/>
      <c r="E6083" s="1"/>
      <c r="H6083" s="1"/>
      <c r="I6083" s="1"/>
      <c r="M6083" s="1"/>
    </row>
    <row r="6084" spans="4:13" x14ac:dyDescent="0.2">
      <c r="D6084" s="1"/>
      <c r="E6084" s="1"/>
      <c r="H6084" s="1"/>
      <c r="I6084" s="1"/>
      <c r="M6084" s="1"/>
    </row>
    <row r="6085" spans="4:13" x14ac:dyDescent="0.2">
      <c r="D6085" s="1"/>
      <c r="E6085" s="1"/>
      <c r="H6085" s="1"/>
      <c r="I6085" s="1"/>
      <c r="M6085" s="1"/>
    </row>
    <row r="6086" spans="4:13" x14ac:dyDescent="0.2">
      <c r="D6086" s="1"/>
      <c r="E6086" s="1"/>
      <c r="H6086" s="1"/>
      <c r="I6086" s="1"/>
      <c r="M6086" s="1"/>
    </row>
    <row r="6087" spans="4:13" x14ac:dyDescent="0.2">
      <c r="D6087" s="1"/>
      <c r="E6087" s="1"/>
      <c r="H6087" s="1"/>
      <c r="I6087" s="1"/>
      <c r="M6087" s="1"/>
    </row>
    <row r="6088" spans="4:13" x14ac:dyDescent="0.2">
      <c r="D6088" s="1"/>
      <c r="E6088" s="1"/>
      <c r="H6088" s="1"/>
      <c r="I6088" s="1"/>
      <c r="M6088" s="1"/>
    </row>
    <row r="6089" spans="4:13" x14ac:dyDescent="0.2">
      <c r="D6089" s="1"/>
      <c r="E6089" s="1"/>
      <c r="H6089" s="1"/>
      <c r="I6089" s="1"/>
      <c r="M6089" s="1"/>
    </row>
    <row r="6090" spans="4:13" x14ac:dyDescent="0.2">
      <c r="D6090" s="1"/>
      <c r="E6090" s="1"/>
      <c r="H6090" s="1"/>
      <c r="I6090" s="1"/>
      <c r="M6090" s="1"/>
    </row>
    <row r="6091" spans="4:13" x14ac:dyDescent="0.2">
      <c r="D6091" s="1"/>
      <c r="E6091" s="1"/>
      <c r="H6091" s="1"/>
      <c r="I6091" s="1"/>
      <c r="M6091" s="1"/>
    </row>
    <row r="6092" spans="4:13" x14ac:dyDescent="0.2">
      <c r="D6092" s="1"/>
      <c r="E6092" s="1"/>
      <c r="H6092" s="1"/>
      <c r="I6092" s="1"/>
      <c r="M6092" s="1"/>
    </row>
    <row r="6093" spans="4:13" x14ac:dyDescent="0.2">
      <c r="D6093" s="1"/>
      <c r="E6093" s="1"/>
      <c r="H6093" s="1"/>
      <c r="I6093" s="1"/>
      <c r="M6093" s="1"/>
    </row>
    <row r="6094" spans="4:13" x14ac:dyDescent="0.2">
      <c r="D6094" s="1"/>
      <c r="E6094" s="1"/>
      <c r="H6094" s="1"/>
      <c r="I6094" s="1"/>
      <c r="M6094" s="1"/>
    </row>
    <row r="6095" spans="4:13" x14ac:dyDescent="0.2">
      <c r="D6095" s="1"/>
      <c r="E6095" s="1"/>
      <c r="H6095" s="1"/>
      <c r="I6095" s="1"/>
      <c r="M6095" s="1"/>
    </row>
    <row r="6096" spans="4:13" x14ac:dyDescent="0.2">
      <c r="D6096" s="1"/>
      <c r="E6096" s="1"/>
      <c r="H6096" s="1"/>
      <c r="I6096" s="1"/>
      <c r="M6096" s="1"/>
    </row>
    <row r="6097" spans="4:13" x14ac:dyDescent="0.2">
      <c r="D6097" s="1"/>
      <c r="E6097" s="1"/>
      <c r="H6097" s="1"/>
      <c r="I6097" s="1"/>
      <c r="M6097" s="1"/>
    </row>
    <row r="6098" spans="4:13" x14ac:dyDescent="0.2">
      <c r="H6098" s="1"/>
      <c r="I6098" s="1"/>
      <c r="M6098" s="1"/>
    </row>
    <row r="6099" spans="4:13" x14ac:dyDescent="0.2">
      <c r="H6099" s="1"/>
      <c r="I6099" s="1"/>
      <c r="M6099" s="1"/>
    </row>
    <row r="6100" spans="4:13" x14ac:dyDescent="0.2">
      <c r="H6100" s="1"/>
      <c r="I6100" s="1"/>
      <c r="M6100" s="1"/>
    </row>
    <row r="6101" spans="4:13" x14ac:dyDescent="0.2">
      <c r="H6101" s="1"/>
      <c r="I6101" s="1"/>
      <c r="M6101" s="1"/>
    </row>
    <row r="6102" spans="4:13" x14ac:dyDescent="0.2">
      <c r="H6102" s="1"/>
      <c r="I6102" s="1"/>
      <c r="M6102" s="1"/>
    </row>
    <row r="6103" spans="4:13" x14ac:dyDescent="0.2">
      <c r="H6103" s="1"/>
      <c r="I6103" s="1"/>
      <c r="M6103" s="1"/>
    </row>
    <row r="6104" spans="4:13" x14ac:dyDescent="0.2">
      <c r="H6104" s="1"/>
      <c r="I6104" s="1"/>
      <c r="M6104" s="1"/>
    </row>
    <row r="6105" spans="4:13" x14ac:dyDescent="0.2">
      <c r="H6105" s="1"/>
      <c r="I6105" s="1"/>
      <c r="M6105" s="1"/>
    </row>
    <row r="6106" spans="4:13" x14ac:dyDescent="0.2">
      <c r="H6106" s="1"/>
      <c r="I6106" s="1"/>
      <c r="M6106" s="1"/>
    </row>
    <row r="6107" spans="4:13" x14ac:dyDescent="0.2">
      <c r="H6107" s="1"/>
      <c r="I6107" s="1"/>
      <c r="M6107" s="1"/>
    </row>
    <row r="6108" spans="4:13" x14ac:dyDescent="0.2">
      <c r="H6108" s="1"/>
      <c r="I6108" s="1"/>
      <c r="M6108" s="1"/>
    </row>
    <row r="6109" spans="4:13" x14ac:dyDescent="0.2">
      <c r="H6109" s="1"/>
      <c r="I6109" s="1"/>
      <c r="M6109" s="1"/>
    </row>
    <row r="6110" spans="4:13" x14ac:dyDescent="0.2">
      <c r="H6110" s="1"/>
      <c r="I6110" s="1"/>
      <c r="M6110" s="1"/>
    </row>
    <row r="6111" spans="4:13" x14ac:dyDescent="0.2">
      <c r="H6111" s="1"/>
      <c r="I6111" s="1"/>
      <c r="M6111" s="1"/>
    </row>
    <row r="6112" spans="4:13" x14ac:dyDescent="0.2">
      <c r="H6112" s="1"/>
      <c r="I6112" s="1"/>
      <c r="M6112" s="1"/>
    </row>
    <row r="6113" spans="8:13" x14ac:dyDescent="0.2">
      <c r="H6113" s="1"/>
      <c r="I6113" s="1"/>
      <c r="M6113" s="1"/>
    </row>
    <row r="6114" spans="8:13" x14ac:dyDescent="0.2">
      <c r="H6114" s="1"/>
      <c r="I6114" s="1"/>
      <c r="M6114" s="1"/>
    </row>
    <row r="6115" spans="8:13" x14ac:dyDescent="0.2">
      <c r="H6115" s="1"/>
      <c r="I6115" s="1"/>
      <c r="M6115" s="1"/>
    </row>
    <row r="6116" spans="8:13" x14ac:dyDescent="0.2">
      <c r="H6116" s="1"/>
      <c r="I6116" s="1"/>
      <c r="M6116" s="1"/>
    </row>
    <row r="6117" spans="8:13" x14ac:dyDescent="0.2">
      <c r="H6117" s="1"/>
      <c r="I6117" s="1"/>
      <c r="M6117" s="1"/>
    </row>
    <row r="6118" spans="8:13" x14ac:dyDescent="0.2">
      <c r="H6118" s="1"/>
      <c r="I6118" s="1"/>
      <c r="M6118" s="1"/>
    </row>
    <row r="6119" spans="8:13" x14ac:dyDescent="0.2">
      <c r="H6119" s="1"/>
      <c r="I6119" s="1"/>
      <c r="M6119" s="1"/>
    </row>
    <row r="6120" spans="8:13" x14ac:dyDescent="0.2">
      <c r="H6120" s="1"/>
      <c r="I6120" s="1"/>
      <c r="M6120" s="1"/>
    </row>
    <row r="6121" spans="8:13" x14ac:dyDescent="0.2">
      <c r="H6121" s="1"/>
      <c r="I6121" s="1"/>
      <c r="M6121" s="1"/>
    </row>
    <row r="6122" spans="8:13" x14ac:dyDescent="0.2">
      <c r="H6122" s="1"/>
      <c r="I6122" s="1"/>
      <c r="M6122" s="1"/>
    </row>
    <row r="6123" spans="8:13" x14ac:dyDescent="0.2">
      <c r="H6123" s="1"/>
      <c r="I6123" s="1"/>
      <c r="M6123" s="1"/>
    </row>
    <row r="6124" spans="8:13" x14ac:dyDescent="0.2">
      <c r="H6124" s="1"/>
      <c r="I6124" s="1"/>
      <c r="M6124" s="1"/>
    </row>
    <row r="6125" spans="8:13" x14ac:dyDescent="0.2">
      <c r="H6125" s="1"/>
      <c r="I6125" s="1"/>
      <c r="M6125" s="1"/>
    </row>
    <row r="6126" spans="8:13" x14ac:dyDescent="0.2">
      <c r="H6126" s="1"/>
      <c r="I6126" s="1"/>
      <c r="M6126" s="1"/>
    </row>
    <row r="6127" spans="8:13" x14ac:dyDescent="0.2">
      <c r="H6127" s="1"/>
      <c r="I6127" s="1"/>
      <c r="M6127" s="1"/>
    </row>
    <row r="6128" spans="8:13" x14ac:dyDescent="0.2">
      <c r="H6128" s="1"/>
      <c r="I6128" s="1"/>
      <c r="M6128" s="1"/>
    </row>
    <row r="6129" spans="8:13" x14ac:dyDescent="0.2">
      <c r="H6129" s="1"/>
      <c r="I6129" s="1"/>
      <c r="M6129" s="1"/>
    </row>
    <row r="6130" spans="8:13" x14ac:dyDescent="0.2">
      <c r="H6130" s="1"/>
      <c r="I6130" s="1"/>
      <c r="M6130" s="1"/>
    </row>
    <row r="6131" spans="8:13" x14ac:dyDescent="0.2">
      <c r="H6131" s="1"/>
      <c r="I6131" s="1"/>
      <c r="M6131" s="1"/>
    </row>
    <row r="6132" spans="8:13" x14ac:dyDescent="0.2">
      <c r="H6132" s="1"/>
      <c r="I6132" s="1"/>
      <c r="M6132" s="1"/>
    </row>
    <row r="6133" spans="8:13" x14ac:dyDescent="0.2">
      <c r="H6133" s="1"/>
      <c r="I6133" s="1"/>
      <c r="M6133" s="1"/>
    </row>
    <row r="6134" spans="8:13" x14ac:dyDescent="0.2">
      <c r="H6134" s="1"/>
      <c r="I6134" s="1"/>
      <c r="M6134" s="1"/>
    </row>
    <row r="6135" spans="8:13" x14ac:dyDescent="0.2">
      <c r="H6135" s="1"/>
      <c r="I6135" s="1"/>
      <c r="M6135" s="1"/>
    </row>
    <row r="6136" spans="8:13" x14ac:dyDescent="0.2">
      <c r="H6136" s="1"/>
      <c r="I6136" s="1"/>
      <c r="M6136" s="1"/>
    </row>
    <row r="6137" spans="8:13" x14ac:dyDescent="0.2">
      <c r="H6137" s="1"/>
      <c r="I6137" s="1"/>
      <c r="M6137" s="1"/>
    </row>
    <row r="6138" spans="8:13" x14ac:dyDescent="0.2">
      <c r="H6138" s="1"/>
      <c r="I6138" s="1"/>
      <c r="M6138" s="1"/>
    </row>
    <row r="6139" spans="8:13" x14ac:dyDescent="0.2">
      <c r="H6139" s="1"/>
      <c r="I6139" s="1"/>
      <c r="M6139" s="1"/>
    </row>
    <row r="6140" spans="8:13" x14ac:dyDescent="0.2">
      <c r="H6140" s="1"/>
      <c r="I6140" s="1"/>
      <c r="M6140" s="1"/>
    </row>
    <row r="6141" spans="8:13" x14ac:dyDescent="0.2">
      <c r="H6141" s="1"/>
      <c r="I6141" s="1"/>
      <c r="M6141" s="1"/>
    </row>
    <row r="6142" spans="8:13" x14ac:dyDescent="0.2">
      <c r="H6142" s="1"/>
      <c r="I6142" s="1"/>
      <c r="M6142" s="1"/>
    </row>
    <row r="6143" spans="8:13" x14ac:dyDescent="0.2">
      <c r="H6143" s="1"/>
      <c r="I6143" s="1"/>
      <c r="M6143" s="1"/>
    </row>
    <row r="6144" spans="8:13" x14ac:dyDescent="0.2">
      <c r="H6144" s="1"/>
      <c r="I6144" s="1"/>
      <c r="M6144" s="1"/>
    </row>
    <row r="6145" spans="4:13" x14ac:dyDescent="0.2">
      <c r="H6145" s="1"/>
      <c r="I6145" s="1"/>
      <c r="M6145" s="1"/>
    </row>
    <row r="6146" spans="4:13" x14ac:dyDescent="0.2">
      <c r="D6146" s="1"/>
      <c r="E6146" s="1"/>
      <c r="H6146" s="1"/>
      <c r="I6146" s="1"/>
      <c r="M6146" s="1"/>
    </row>
    <row r="6147" spans="4:13" x14ac:dyDescent="0.2">
      <c r="D6147" s="1"/>
      <c r="E6147" s="1"/>
      <c r="H6147" s="1"/>
      <c r="I6147" s="1"/>
      <c r="M6147" s="1"/>
    </row>
    <row r="6148" spans="4:13" x14ac:dyDescent="0.2">
      <c r="D6148" s="1"/>
      <c r="E6148" s="1"/>
      <c r="H6148" s="1"/>
      <c r="I6148" s="1"/>
      <c r="M6148" s="1"/>
    </row>
    <row r="6149" spans="4:13" x14ac:dyDescent="0.2">
      <c r="D6149" s="1"/>
      <c r="E6149" s="1"/>
      <c r="H6149" s="1"/>
      <c r="I6149" s="1"/>
      <c r="M6149" s="1"/>
    </row>
    <row r="6150" spans="4:13" x14ac:dyDescent="0.2">
      <c r="D6150" s="1"/>
      <c r="E6150" s="1"/>
      <c r="H6150" s="1"/>
      <c r="I6150" s="1"/>
      <c r="M6150" s="1"/>
    </row>
    <row r="6151" spans="4:13" x14ac:dyDescent="0.2">
      <c r="D6151" s="1"/>
      <c r="E6151" s="1"/>
      <c r="H6151" s="1"/>
      <c r="I6151" s="1"/>
      <c r="M6151" s="1"/>
    </row>
    <row r="6152" spans="4:13" x14ac:dyDescent="0.2">
      <c r="D6152" s="1"/>
      <c r="E6152" s="1"/>
      <c r="H6152" s="1"/>
      <c r="I6152" s="1"/>
      <c r="M6152" s="1"/>
    </row>
    <row r="6153" spans="4:13" x14ac:dyDescent="0.2">
      <c r="D6153" s="1"/>
      <c r="E6153" s="1"/>
      <c r="H6153" s="1"/>
      <c r="I6153" s="1"/>
      <c r="M6153" s="1"/>
    </row>
    <row r="6154" spans="4:13" x14ac:dyDescent="0.2">
      <c r="D6154" s="1"/>
      <c r="E6154" s="1"/>
      <c r="H6154" s="1"/>
      <c r="I6154" s="1"/>
      <c r="M6154" s="1"/>
    </row>
    <row r="6155" spans="4:13" x14ac:dyDescent="0.2">
      <c r="D6155" s="1"/>
      <c r="E6155" s="1"/>
      <c r="H6155" s="1"/>
      <c r="I6155" s="1"/>
      <c r="M6155" s="1"/>
    </row>
    <row r="6156" spans="4:13" x14ac:dyDescent="0.2">
      <c r="D6156" s="1"/>
      <c r="E6156" s="1"/>
      <c r="H6156" s="1"/>
      <c r="I6156" s="1"/>
      <c r="M6156" s="1"/>
    </row>
    <row r="6157" spans="4:13" x14ac:dyDescent="0.2">
      <c r="D6157" s="1"/>
      <c r="E6157" s="1"/>
      <c r="H6157" s="1"/>
      <c r="I6157" s="1"/>
      <c r="M6157" s="1"/>
    </row>
    <row r="6158" spans="4:13" x14ac:dyDescent="0.2">
      <c r="D6158" s="1"/>
      <c r="E6158" s="1"/>
      <c r="H6158" s="1"/>
      <c r="I6158" s="1"/>
      <c r="M6158" s="1"/>
    </row>
    <row r="6159" spans="4:13" x14ac:dyDescent="0.2">
      <c r="D6159" s="1"/>
      <c r="E6159" s="1"/>
      <c r="H6159" s="1"/>
      <c r="I6159" s="1"/>
      <c r="M6159" s="1"/>
    </row>
    <row r="6160" spans="4:13" x14ac:dyDescent="0.2">
      <c r="D6160" s="1"/>
      <c r="E6160" s="1"/>
      <c r="H6160" s="1"/>
      <c r="I6160" s="1"/>
      <c r="M6160" s="1"/>
    </row>
    <row r="6161" spans="4:13" x14ac:dyDescent="0.2">
      <c r="D6161" s="1"/>
      <c r="E6161" s="1"/>
      <c r="H6161" s="1"/>
      <c r="I6161" s="1"/>
      <c r="M6161" s="1"/>
    </row>
    <row r="6162" spans="4:13" x14ac:dyDescent="0.2">
      <c r="D6162" s="1"/>
      <c r="E6162" s="1"/>
      <c r="H6162" s="1"/>
      <c r="I6162" s="1"/>
      <c r="M6162" s="1"/>
    </row>
    <row r="6163" spans="4:13" x14ac:dyDescent="0.2">
      <c r="D6163" s="1"/>
      <c r="E6163" s="1"/>
      <c r="H6163" s="1"/>
      <c r="I6163" s="1"/>
      <c r="M6163" s="1"/>
    </row>
    <row r="6164" spans="4:13" x14ac:dyDescent="0.2">
      <c r="D6164" s="1"/>
      <c r="E6164" s="1"/>
      <c r="H6164" s="1"/>
      <c r="I6164" s="1"/>
      <c r="M6164" s="1"/>
    </row>
    <row r="6165" spans="4:13" x14ac:dyDescent="0.2">
      <c r="D6165" s="1"/>
      <c r="E6165" s="1"/>
      <c r="H6165" s="1"/>
      <c r="I6165" s="1"/>
      <c r="M6165" s="1"/>
    </row>
    <row r="6166" spans="4:13" x14ac:dyDescent="0.2">
      <c r="D6166" s="1"/>
      <c r="E6166" s="1"/>
      <c r="H6166" s="1"/>
      <c r="I6166" s="1"/>
      <c r="M6166" s="1"/>
    </row>
    <row r="6167" spans="4:13" x14ac:dyDescent="0.2">
      <c r="D6167" s="1"/>
      <c r="E6167" s="1"/>
      <c r="H6167" s="1"/>
      <c r="I6167" s="1"/>
      <c r="M6167" s="1"/>
    </row>
    <row r="6168" spans="4:13" x14ac:dyDescent="0.2">
      <c r="D6168" s="1"/>
      <c r="E6168" s="1"/>
      <c r="H6168" s="1"/>
      <c r="I6168" s="1"/>
      <c r="M6168" s="1"/>
    </row>
    <row r="6169" spans="4:13" x14ac:dyDescent="0.2">
      <c r="D6169" s="1"/>
      <c r="E6169" s="1"/>
      <c r="H6169" s="1"/>
      <c r="I6169" s="1"/>
      <c r="M6169" s="1"/>
    </row>
    <row r="6170" spans="4:13" x14ac:dyDescent="0.2">
      <c r="D6170" s="1"/>
      <c r="E6170" s="1"/>
      <c r="H6170" s="1"/>
      <c r="I6170" s="1"/>
      <c r="M6170" s="1"/>
    </row>
    <row r="6171" spans="4:13" x14ac:dyDescent="0.2">
      <c r="D6171" s="1"/>
      <c r="E6171" s="1"/>
      <c r="H6171" s="1"/>
      <c r="I6171" s="1"/>
      <c r="M6171" s="1"/>
    </row>
    <row r="6172" spans="4:13" x14ac:dyDescent="0.2">
      <c r="D6172" s="1"/>
      <c r="E6172" s="1"/>
      <c r="H6172" s="1"/>
      <c r="I6172" s="1"/>
      <c r="M6172" s="1"/>
    </row>
    <row r="6173" spans="4:13" x14ac:dyDescent="0.2">
      <c r="D6173" s="1"/>
      <c r="E6173" s="1"/>
      <c r="H6173" s="1"/>
      <c r="I6173" s="1"/>
      <c r="M6173" s="1"/>
    </row>
    <row r="6174" spans="4:13" x14ac:dyDescent="0.2">
      <c r="D6174" s="1"/>
      <c r="E6174" s="1"/>
      <c r="H6174" s="1"/>
      <c r="I6174" s="1"/>
      <c r="M6174" s="1"/>
    </row>
    <row r="6175" spans="4:13" x14ac:dyDescent="0.2">
      <c r="D6175" s="1"/>
      <c r="E6175" s="1"/>
      <c r="H6175" s="1"/>
      <c r="I6175" s="1"/>
      <c r="M6175" s="1"/>
    </row>
    <row r="6176" spans="4:13" x14ac:dyDescent="0.2">
      <c r="D6176" s="1"/>
      <c r="E6176" s="1"/>
      <c r="H6176" s="1"/>
      <c r="I6176" s="1"/>
      <c r="M6176" s="1"/>
    </row>
    <row r="6177" spans="4:13" x14ac:dyDescent="0.2">
      <c r="D6177" s="1"/>
      <c r="E6177" s="1"/>
      <c r="H6177" s="1"/>
      <c r="I6177" s="1"/>
      <c r="M6177" s="1"/>
    </row>
    <row r="6178" spans="4:13" x14ac:dyDescent="0.2">
      <c r="D6178" s="1"/>
      <c r="E6178" s="1"/>
      <c r="H6178" s="1"/>
      <c r="I6178" s="1"/>
      <c r="M6178" s="1"/>
    </row>
    <row r="6179" spans="4:13" x14ac:dyDescent="0.2">
      <c r="D6179" s="1"/>
      <c r="E6179" s="1"/>
      <c r="H6179" s="1"/>
      <c r="I6179" s="1"/>
      <c r="M6179" s="1"/>
    </row>
    <row r="6180" spans="4:13" x14ac:dyDescent="0.2">
      <c r="D6180" s="1"/>
      <c r="E6180" s="1"/>
      <c r="H6180" s="1"/>
      <c r="I6180" s="1"/>
      <c r="M6180" s="1"/>
    </row>
    <row r="6181" spans="4:13" x14ac:dyDescent="0.2">
      <c r="D6181" s="1"/>
      <c r="E6181" s="1"/>
      <c r="H6181" s="1"/>
      <c r="I6181" s="1"/>
      <c r="M6181" s="1"/>
    </row>
    <row r="6182" spans="4:13" x14ac:dyDescent="0.2">
      <c r="D6182" s="1"/>
      <c r="E6182" s="1"/>
      <c r="H6182" s="1"/>
      <c r="I6182" s="1"/>
      <c r="M6182" s="1"/>
    </row>
    <row r="6183" spans="4:13" x14ac:dyDescent="0.2">
      <c r="D6183" s="1"/>
      <c r="E6183" s="1"/>
      <c r="H6183" s="1"/>
      <c r="I6183" s="1"/>
      <c r="M6183" s="1"/>
    </row>
    <row r="6184" spans="4:13" x14ac:dyDescent="0.2">
      <c r="D6184" s="1"/>
      <c r="E6184" s="1"/>
      <c r="H6184" s="1"/>
      <c r="I6184" s="1"/>
      <c r="M6184" s="1"/>
    </row>
    <row r="6185" spans="4:13" x14ac:dyDescent="0.2">
      <c r="D6185" s="1"/>
      <c r="E6185" s="1"/>
      <c r="H6185" s="1"/>
      <c r="I6185" s="1"/>
      <c r="M6185" s="1"/>
    </row>
    <row r="6186" spans="4:13" x14ac:dyDescent="0.2">
      <c r="D6186" s="1"/>
      <c r="E6186" s="1"/>
      <c r="H6186" s="1"/>
      <c r="I6186" s="1"/>
      <c r="M6186" s="1"/>
    </row>
    <row r="6187" spans="4:13" x14ac:dyDescent="0.2">
      <c r="D6187" s="1"/>
      <c r="E6187" s="1"/>
      <c r="H6187" s="1"/>
      <c r="I6187" s="1"/>
      <c r="M6187" s="1"/>
    </row>
    <row r="6188" spans="4:13" x14ac:dyDescent="0.2">
      <c r="D6188" s="1"/>
      <c r="E6188" s="1"/>
      <c r="H6188" s="1"/>
      <c r="I6188" s="1"/>
      <c r="M6188" s="1"/>
    </row>
    <row r="6189" spans="4:13" x14ac:dyDescent="0.2">
      <c r="D6189" s="1"/>
      <c r="E6189" s="1"/>
      <c r="H6189" s="1"/>
      <c r="I6189" s="1"/>
      <c r="M6189" s="1"/>
    </row>
    <row r="6190" spans="4:13" x14ac:dyDescent="0.2">
      <c r="D6190" s="1"/>
      <c r="E6190" s="1"/>
      <c r="H6190" s="1"/>
      <c r="I6190" s="1"/>
      <c r="M6190" s="1"/>
    </row>
    <row r="6191" spans="4:13" x14ac:dyDescent="0.2">
      <c r="D6191" s="1"/>
      <c r="E6191" s="1"/>
      <c r="H6191" s="1"/>
      <c r="I6191" s="1"/>
      <c r="M6191" s="1"/>
    </row>
    <row r="6192" spans="4:13" x14ac:dyDescent="0.2">
      <c r="D6192" s="1"/>
      <c r="E6192" s="1"/>
      <c r="H6192" s="1"/>
      <c r="I6192" s="1"/>
      <c r="M6192" s="1"/>
    </row>
    <row r="6193" spans="4:13" x14ac:dyDescent="0.2">
      <c r="D6193" s="1"/>
      <c r="E6193" s="1"/>
      <c r="H6193" s="1"/>
      <c r="I6193" s="1"/>
      <c r="M6193" s="1"/>
    </row>
    <row r="6194" spans="4:13" x14ac:dyDescent="0.2">
      <c r="D6194" s="1"/>
      <c r="E6194" s="1"/>
      <c r="H6194" s="1"/>
      <c r="I6194" s="1"/>
      <c r="M6194" s="1"/>
    </row>
    <row r="6195" spans="4:13" x14ac:dyDescent="0.2">
      <c r="D6195" s="1"/>
      <c r="E6195" s="1"/>
      <c r="H6195" s="1"/>
      <c r="I6195" s="1"/>
      <c r="M6195" s="1"/>
    </row>
    <row r="6196" spans="4:13" x14ac:dyDescent="0.2">
      <c r="D6196" s="1"/>
      <c r="E6196" s="1"/>
      <c r="H6196" s="1"/>
      <c r="I6196" s="1"/>
      <c r="M6196" s="1"/>
    </row>
    <row r="6197" spans="4:13" x14ac:dyDescent="0.2">
      <c r="D6197" s="1"/>
      <c r="E6197" s="1"/>
      <c r="H6197" s="1"/>
      <c r="I6197" s="1"/>
      <c r="M6197" s="1"/>
    </row>
    <row r="6198" spans="4:13" x14ac:dyDescent="0.2">
      <c r="D6198" s="1"/>
      <c r="E6198" s="1"/>
      <c r="H6198" s="1"/>
      <c r="I6198" s="1"/>
      <c r="M6198" s="1"/>
    </row>
    <row r="6199" spans="4:13" x14ac:dyDescent="0.2">
      <c r="D6199" s="1"/>
      <c r="E6199" s="1"/>
      <c r="H6199" s="1"/>
      <c r="I6199" s="1"/>
      <c r="M6199" s="1"/>
    </row>
    <row r="6200" spans="4:13" x14ac:dyDescent="0.2">
      <c r="D6200" s="1"/>
      <c r="E6200" s="1"/>
      <c r="H6200" s="1"/>
      <c r="I6200" s="1"/>
      <c r="M6200" s="1"/>
    </row>
    <row r="6201" spans="4:13" x14ac:dyDescent="0.2">
      <c r="D6201" s="1"/>
      <c r="E6201" s="1"/>
      <c r="H6201" s="1"/>
      <c r="I6201" s="1"/>
      <c r="M6201" s="1"/>
    </row>
    <row r="6202" spans="4:13" x14ac:dyDescent="0.2">
      <c r="D6202" s="1"/>
      <c r="E6202" s="1"/>
      <c r="H6202" s="1"/>
      <c r="I6202" s="1"/>
      <c r="M6202" s="1"/>
    </row>
    <row r="6203" spans="4:13" x14ac:dyDescent="0.2">
      <c r="D6203" s="1"/>
      <c r="E6203" s="1"/>
      <c r="H6203" s="1"/>
      <c r="I6203" s="1"/>
      <c r="M6203" s="1"/>
    </row>
    <row r="6204" spans="4:13" x14ac:dyDescent="0.2">
      <c r="D6204" s="1"/>
      <c r="E6204" s="1"/>
      <c r="H6204" s="1"/>
      <c r="I6204" s="1"/>
      <c r="M6204" s="1"/>
    </row>
    <row r="6205" spans="4:13" x14ac:dyDescent="0.2">
      <c r="D6205" s="1"/>
      <c r="E6205" s="1"/>
      <c r="H6205" s="1"/>
      <c r="I6205" s="1"/>
      <c r="M6205" s="1"/>
    </row>
    <row r="6206" spans="4:13" x14ac:dyDescent="0.2">
      <c r="D6206" s="1"/>
      <c r="E6206" s="1"/>
      <c r="H6206" s="1"/>
      <c r="I6206" s="1"/>
      <c r="M6206" s="1"/>
    </row>
    <row r="6207" spans="4:13" x14ac:dyDescent="0.2">
      <c r="D6207" s="1"/>
      <c r="E6207" s="1"/>
      <c r="H6207" s="1"/>
      <c r="I6207" s="1"/>
      <c r="M6207" s="1"/>
    </row>
    <row r="6208" spans="4:13" x14ac:dyDescent="0.2">
      <c r="D6208" s="1"/>
      <c r="E6208" s="1"/>
      <c r="H6208" s="1"/>
      <c r="I6208" s="1"/>
      <c r="M6208" s="1"/>
    </row>
    <row r="6209" spans="4:13" x14ac:dyDescent="0.2">
      <c r="D6209" s="1"/>
      <c r="E6209" s="1"/>
      <c r="H6209" s="1"/>
      <c r="I6209" s="1"/>
      <c r="M6209" s="1"/>
    </row>
    <row r="6210" spans="4:13" x14ac:dyDescent="0.2">
      <c r="D6210" s="1"/>
      <c r="E6210" s="1"/>
      <c r="H6210" s="1"/>
      <c r="I6210" s="1"/>
      <c r="M6210" s="1"/>
    </row>
    <row r="6211" spans="4:13" x14ac:dyDescent="0.2">
      <c r="D6211" s="1"/>
      <c r="E6211" s="1"/>
      <c r="H6211" s="1"/>
      <c r="I6211" s="1"/>
      <c r="M6211" s="1"/>
    </row>
    <row r="6212" spans="4:13" x14ac:dyDescent="0.2">
      <c r="D6212" s="1"/>
      <c r="E6212" s="1"/>
      <c r="H6212" s="1"/>
      <c r="I6212" s="1"/>
      <c r="M6212" s="1"/>
    </row>
    <row r="6213" spans="4:13" x14ac:dyDescent="0.2">
      <c r="D6213" s="1"/>
      <c r="E6213" s="1"/>
      <c r="H6213" s="1"/>
      <c r="I6213" s="1"/>
      <c r="M6213" s="1"/>
    </row>
    <row r="6214" spans="4:13" x14ac:dyDescent="0.2">
      <c r="D6214" s="1"/>
      <c r="E6214" s="1"/>
      <c r="H6214" s="1"/>
      <c r="I6214" s="1"/>
      <c r="M6214" s="1"/>
    </row>
    <row r="6215" spans="4:13" x14ac:dyDescent="0.2">
      <c r="D6215" s="1"/>
      <c r="E6215" s="1"/>
      <c r="H6215" s="1"/>
      <c r="I6215" s="1"/>
      <c r="M6215" s="1"/>
    </row>
    <row r="6216" spans="4:13" x14ac:dyDescent="0.2">
      <c r="D6216" s="1"/>
      <c r="E6216" s="1"/>
      <c r="H6216" s="1"/>
      <c r="I6216" s="1"/>
      <c r="M6216" s="1"/>
    </row>
    <row r="6217" spans="4:13" x14ac:dyDescent="0.2">
      <c r="D6217" s="1"/>
      <c r="E6217" s="1"/>
      <c r="H6217" s="1"/>
      <c r="I6217" s="1"/>
      <c r="M6217" s="1"/>
    </row>
    <row r="6218" spans="4:13" x14ac:dyDescent="0.2">
      <c r="H6218" s="1"/>
      <c r="I6218" s="1"/>
      <c r="M6218" s="1"/>
    </row>
    <row r="6219" spans="4:13" x14ac:dyDescent="0.2">
      <c r="H6219" s="1"/>
      <c r="I6219" s="1"/>
      <c r="M6219" s="1"/>
    </row>
    <row r="6220" spans="4:13" x14ac:dyDescent="0.2">
      <c r="H6220" s="1"/>
      <c r="I6220" s="1"/>
      <c r="M6220" s="1"/>
    </row>
    <row r="6221" spans="4:13" x14ac:dyDescent="0.2">
      <c r="H6221" s="1"/>
      <c r="I6221" s="1"/>
      <c r="M6221" s="1"/>
    </row>
    <row r="6222" spans="4:13" x14ac:dyDescent="0.2">
      <c r="H6222" s="1"/>
      <c r="I6222" s="1"/>
      <c r="M6222" s="1"/>
    </row>
    <row r="6223" spans="4:13" x14ac:dyDescent="0.2">
      <c r="H6223" s="1"/>
      <c r="I6223" s="1"/>
      <c r="M6223" s="1"/>
    </row>
    <row r="6224" spans="4:13" x14ac:dyDescent="0.2">
      <c r="H6224" s="1"/>
      <c r="I6224" s="1"/>
      <c r="M6224" s="1"/>
    </row>
    <row r="6225" spans="8:13" x14ac:dyDescent="0.2">
      <c r="H6225" s="1"/>
      <c r="I6225" s="1"/>
      <c r="M6225" s="1"/>
    </row>
    <row r="6226" spans="8:13" x14ac:dyDescent="0.2">
      <c r="H6226" s="1"/>
      <c r="I6226" s="1"/>
      <c r="M6226" s="1"/>
    </row>
    <row r="6227" spans="8:13" x14ac:dyDescent="0.2">
      <c r="H6227" s="1"/>
      <c r="I6227" s="1"/>
      <c r="M6227" s="1"/>
    </row>
    <row r="6228" spans="8:13" x14ac:dyDescent="0.2">
      <c r="H6228" s="1"/>
      <c r="I6228" s="1"/>
      <c r="M6228" s="1"/>
    </row>
    <row r="6229" spans="8:13" x14ac:dyDescent="0.2">
      <c r="H6229" s="1"/>
      <c r="I6229" s="1"/>
      <c r="M6229" s="1"/>
    </row>
    <row r="6230" spans="8:13" x14ac:dyDescent="0.2">
      <c r="H6230" s="1"/>
      <c r="I6230" s="1"/>
      <c r="M6230" s="1"/>
    </row>
    <row r="6231" spans="8:13" x14ac:dyDescent="0.2">
      <c r="H6231" s="1"/>
      <c r="I6231" s="1"/>
      <c r="M6231" s="1"/>
    </row>
    <row r="6232" spans="8:13" x14ac:dyDescent="0.2">
      <c r="H6232" s="1"/>
      <c r="I6232" s="1"/>
      <c r="M6232" s="1"/>
    </row>
    <row r="6233" spans="8:13" x14ac:dyDescent="0.2">
      <c r="H6233" s="1"/>
      <c r="I6233" s="1"/>
      <c r="M6233" s="1"/>
    </row>
    <row r="6234" spans="8:13" x14ac:dyDescent="0.2">
      <c r="H6234" s="1"/>
      <c r="I6234" s="1"/>
      <c r="M6234" s="1"/>
    </row>
    <row r="6235" spans="8:13" x14ac:dyDescent="0.2">
      <c r="H6235" s="1"/>
      <c r="I6235" s="1"/>
      <c r="M6235" s="1"/>
    </row>
    <row r="6236" spans="8:13" x14ac:dyDescent="0.2">
      <c r="H6236" s="1"/>
      <c r="I6236" s="1"/>
      <c r="M6236" s="1"/>
    </row>
    <row r="6237" spans="8:13" x14ac:dyDescent="0.2">
      <c r="H6237" s="1"/>
      <c r="I6237" s="1"/>
      <c r="M6237" s="1"/>
    </row>
    <row r="6238" spans="8:13" x14ac:dyDescent="0.2">
      <c r="H6238" s="1"/>
      <c r="I6238" s="1"/>
      <c r="M6238" s="1"/>
    </row>
    <row r="6239" spans="8:13" x14ac:dyDescent="0.2">
      <c r="H6239" s="1"/>
      <c r="I6239" s="1"/>
      <c r="M6239" s="1"/>
    </row>
    <row r="6240" spans="8:13" x14ac:dyDescent="0.2">
      <c r="H6240" s="1"/>
      <c r="I6240" s="1"/>
      <c r="M6240" s="1"/>
    </row>
    <row r="6241" spans="4:13" x14ac:dyDescent="0.2">
      <c r="H6241" s="1"/>
      <c r="I6241" s="1"/>
      <c r="M6241" s="1"/>
    </row>
    <row r="6242" spans="4:13" x14ac:dyDescent="0.2">
      <c r="D6242" s="1"/>
      <c r="E6242" s="1"/>
      <c r="H6242" s="1"/>
      <c r="I6242" s="1"/>
      <c r="M6242" s="1"/>
    </row>
    <row r="6243" spans="4:13" x14ac:dyDescent="0.2">
      <c r="D6243" s="1"/>
      <c r="E6243" s="1"/>
      <c r="H6243" s="1"/>
      <c r="I6243" s="1"/>
      <c r="M6243" s="1"/>
    </row>
    <row r="6244" spans="4:13" x14ac:dyDescent="0.2">
      <c r="D6244" s="1"/>
      <c r="E6244" s="1"/>
      <c r="H6244" s="1"/>
      <c r="I6244" s="1"/>
      <c r="M6244" s="1"/>
    </row>
    <row r="6245" spans="4:13" x14ac:dyDescent="0.2">
      <c r="D6245" s="1"/>
      <c r="E6245" s="1"/>
      <c r="H6245" s="1"/>
      <c r="I6245" s="1"/>
      <c r="M6245" s="1"/>
    </row>
    <row r="6246" spans="4:13" x14ac:dyDescent="0.2">
      <c r="D6246" s="1"/>
      <c r="E6246" s="1"/>
      <c r="H6246" s="1"/>
      <c r="I6246" s="1"/>
      <c r="M6246" s="1"/>
    </row>
    <row r="6247" spans="4:13" x14ac:dyDescent="0.2">
      <c r="D6247" s="1"/>
      <c r="E6247" s="1"/>
      <c r="H6247" s="1"/>
      <c r="I6247" s="1"/>
      <c r="M6247" s="1"/>
    </row>
    <row r="6248" spans="4:13" x14ac:dyDescent="0.2">
      <c r="D6248" s="1"/>
      <c r="E6248" s="1"/>
      <c r="H6248" s="1"/>
      <c r="I6248" s="1"/>
      <c r="M6248" s="1"/>
    </row>
    <row r="6249" spans="4:13" x14ac:dyDescent="0.2">
      <c r="D6249" s="1"/>
      <c r="E6249" s="1"/>
      <c r="H6249" s="1"/>
      <c r="I6249" s="1"/>
      <c r="M6249" s="1"/>
    </row>
    <row r="6250" spans="4:13" x14ac:dyDescent="0.2">
      <c r="D6250" s="1"/>
      <c r="E6250" s="1"/>
      <c r="H6250" s="1"/>
      <c r="I6250" s="1"/>
      <c r="M6250" s="1"/>
    </row>
    <row r="6251" spans="4:13" x14ac:dyDescent="0.2">
      <c r="D6251" s="1"/>
      <c r="E6251" s="1"/>
      <c r="H6251" s="1"/>
      <c r="I6251" s="1"/>
      <c r="M6251" s="1"/>
    </row>
    <row r="6252" spans="4:13" x14ac:dyDescent="0.2">
      <c r="D6252" s="1"/>
      <c r="E6252" s="1"/>
      <c r="H6252" s="1"/>
      <c r="I6252" s="1"/>
      <c r="M6252" s="1"/>
    </row>
    <row r="6253" spans="4:13" x14ac:dyDescent="0.2">
      <c r="D6253" s="1"/>
      <c r="E6253" s="1"/>
      <c r="H6253" s="1"/>
      <c r="I6253" s="1"/>
      <c r="M6253" s="1"/>
    </row>
    <row r="6254" spans="4:13" x14ac:dyDescent="0.2">
      <c r="D6254" s="1"/>
      <c r="E6254" s="1"/>
      <c r="H6254" s="1"/>
      <c r="I6254" s="1"/>
      <c r="M6254" s="1"/>
    </row>
    <row r="6255" spans="4:13" x14ac:dyDescent="0.2">
      <c r="D6255" s="1"/>
      <c r="E6255" s="1"/>
      <c r="H6255" s="1"/>
      <c r="I6255" s="1"/>
      <c r="M6255" s="1"/>
    </row>
    <row r="6256" spans="4:13" x14ac:dyDescent="0.2">
      <c r="D6256" s="1"/>
      <c r="E6256" s="1"/>
      <c r="H6256" s="1"/>
      <c r="I6256" s="1"/>
      <c r="M6256" s="1"/>
    </row>
    <row r="6257" spans="4:13" x14ac:dyDescent="0.2">
      <c r="D6257" s="1"/>
      <c r="E6257" s="1"/>
      <c r="H6257" s="1"/>
      <c r="I6257" s="1"/>
      <c r="M6257" s="1"/>
    </row>
    <row r="6258" spans="4:13" x14ac:dyDescent="0.2">
      <c r="D6258" s="1"/>
      <c r="E6258" s="1"/>
      <c r="H6258" s="1"/>
      <c r="I6258" s="1"/>
      <c r="M6258" s="1"/>
    </row>
    <row r="6259" spans="4:13" x14ac:dyDescent="0.2">
      <c r="D6259" s="1"/>
      <c r="E6259" s="1"/>
      <c r="H6259" s="1"/>
      <c r="I6259" s="1"/>
      <c r="M6259" s="1"/>
    </row>
    <row r="6260" spans="4:13" x14ac:dyDescent="0.2">
      <c r="D6260" s="1"/>
      <c r="E6260" s="1"/>
      <c r="H6260" s="1"/>
      <c r="I6260" s="1"/>
      <c r="M6260" s="1"/>
    </row>
    <row r="6261" spans="4:13" x14ac:dyDescent="0.2">
      <c r="D6261" s="1"/>
      <c r="E6261" s="1"/>
      <c r="H6261" s="1"/>
      <c r="I6261" s="1"/>
      <c r="M6261" s="1"/>
    </row>
    <row r="6262" spans="4:13" x14ac:dyDescent="0.2">
      <c r="D6262" s="1"/>
      <c r="E6262" s="1"/>
      <c r="H6262" s="1"/>
      <c r="I6262" s="1"/>
      <c r="M6262" s="1"/>
    </row>
    <row r="6263" spans="4:13" x14ac:dyDescent="0.2">
      <c r="D6263" s="1"/>
      <c r="E6263" s="1"/>
      <c r="H6263" s="1"/>
      <c r="I6263" s="1"/>
      <c r="M6263" s="1"/>
    </row>
    <row r="6264" spans="4:13" x14ac:dyDescent="0.2">
      <c r="D6264" s="1"/>
      <c r="E6264" s="1"/>
      <c r="H6264" s="1"/>
      <c r="I6264" s="1"/>
      <c r="M6264" s="1"/>
    </row>
    <row r="6265" spans="4:13" x14ac:dyDescent="0.2">
      <c r="D6265" s="1"/>
      <c r="E6265" s="1"/>
      <c r="H6265" s="1"/>
      <c r="I6265" s="1"/>
      <c r="M6265" s="1"/>
    </row>
    <row r="6266" spans="4:13" x14ac:dyDescent="0.2">
      <c r="H6266" s="1"/>
      <c r="I6266" s="1"/>
      <c r="M6266" s="1"/>
    </row>
    <row r="6267" spans="4:13" x14ac:dyDescent="0.2">
      <c r="H6267" s="1"/>
      <c r="I6267" s="1"/>
      <c r="M6267" s="1"/>
    </row>
    <row r="6268" spans="4:13" x14ac:dyDescent="0.2">
      <c r="H6268" s="1"/>
      <c r="I6268" s="1"/>
      <c r="M6268" s="1"/>
    </row>
    <row r="6269" spans="4:13" x14ac:dyDescent="0.2">
      <c r="H6269" s="1"/>
      <c r="I6269" s="1"/>
      <c r="M6269" s="1"/>
    </row>
    <row r="6270" spans="4:13" x14ac:dyDescent="0.2">
      <c r="H6270" s="1"/>
      <c r="I6270" s="1"/>
      <c r="M6270" s="1"/>
    </row>
    <row r="6271" spans="4:13" x14ac:dyDescent="0.2">
      <c r="H6271" s="1"/>
      <c r="I6271" s="1"/>
      <c r="M6271" s="1"/>
    </row>
    <row r="6272" spans="4:13" x14ac:dyDescent="0.2">
      <c r="H6272" s="1"/>
      <c r="I6272" s="1"/>
      <c r="M6272" s="1"/>
    </row>
    <row r="6273" spans="8:13" x14ac:dyDescent="0.2">
      <c r="H6273" s="1"/>
      <c r="I6273" s="1"/>
      <c r="M6273" s="1"/>
    </row>
    <row r="6274" spans="8:13" x14ac:dyDescent="0.2">
      <c r="H6274" s="1"/>
      <c r="I6274" s="1"/>
      <c r="M6274" s="1"/>
    </row>
    <row r="6275" spans="8:13" x14ac:dyDescent="0.2">
      <c r="H6275" s="1"/>
      <c r="I6275" s="1"/>
      <c r="M6275" s="1"/>
    </row>
    <row r="6276" spans="8:13" x14ac:dyDescent="0.2">
      <c r="H6276" s="1"/>
      <c r="I6276" s="1"/>
      <c r="M6276" s="1"/>
    </row>
    <row r="6277" spans="8:13" x14ac:dyDescent="0.2">
      <c r="H6277" s="1"/>
      <c r="I6277" s="1"/>
      <c r="M6277" s="1"/>
    </row>
    <row r="6278" spans="8:13" x14ac:dyDescent="0.2">
      <c r="H6278" s="1"/>
      <c r="I6278" s="1"/>
      <c r="M6278" s="1"/>
    </row>
    <row r="6279" spans="8:13" x14ac:dyDescent="0.2">
      <c r="H6279" s="1"/>
      <c r="I6279" s="1"/>
      <c r="M6279" s="1"/>
    </row>
    <row r="6280" spans="8:13" x14ac:dyDescent="0.2">
      <c r="H6280" s="1"/>
      <c r="I6280" s="1"/>
      <c r="M6280" s="1"/>
    </row>
    <row r="6281" spans="8:13" x14ac:dyDescent="0.2">
      <c r="H6281" s="1"/>
      <c r="I6281" s="1"/>
      <c r="M6281" s="1"/>
    </row>
    <row r="6282" spans="8:13" x14ac:dyDescent="0.2">
      <c r="H6282" s="1"/>
      <c r="I6282" s="1"/>
      <c r="M6282" s="1"/>
    </row>
    <row r="6283" spans="8:13" x14ac:dyDescent="0.2">
      <c r="H6283" s="1"/>
      <c r="I6283" s="1"/>
      <c r="M6283" s="1"/>
    </row>
    <row r="6284" spans="8:13" x14ac:dyDescent="0.2">
      <c r="H6284" s="1"/>
      <c r="I6284" s="1"/>
      <c r="M6284" s="1"/>
    </row>
    <row r="6285" spans="8:13" x14ac:dyDescent="0.2">
      <c r="H6285" s="1"/>
      <c r="I6285" s="1"/>
      <c r="M6285" s="1"/>
    </row>
    <row r="6286" spans="8:13" x14ac:dyDescent="0.2">
      <c r="H6286" s="1"/>
      <c r="I6286" s="1"/>
      <c r="M6286" s="1"/>
    </row>
    <row r="6287" spans="8:13" x14ac:dyDescent="0.2">
      <c r="H6287" s="1"/>
      <c r="I6287" s="1"/>
      <c r="M6287" s="1"/>
    </row>
    <row r="6288" spans="8:13" x14ac:dyDescent="0.2">
      <c r="H6288" s="1"/>
      <c r="I6288" s="1"/>
      <c r="M6288" s="1"/>
    </row>
    <row r="6289" spans="8:13" x14ac:dyDescent="0.2">
      <c r="H6289" s="1"/>
      <c r="I6289" s="1"/>
      <c r="M6289" s="1"/>
    </row>
    <row r="6290" spans="8:13" x14ac:dyDescent="0.2">
      <c r="H6290" s="1"/>
      <c r="I6290" s="1"/>
      <c r="M6290" s="1"/>
    </row>
    <row r="6291" spans="8:13" x14ac:dyDescent="0.2">
      <c r="H6291" s="1"/>
      <c r="I6291" s="1"/>
      <c r="M6291" s="1"/>
    </row>
    <row r="6292" spans="8:13" x14ac:dyDescent="0.2">
      <c r="H6292" s="1"/>
      <c r="I6292" s="1"/>
      <c r="M6292" s="1"/>
    </row>
    <row r="6293" spans="8:13" x14ac:dyDescent="0.2">
      <c r="H6293" s="1"/>
      <c r="I6293" s="1"/>
      <c r="M6293" s="1"/>
    </row>
    <row r="6294" spans="8:13" x14ac:dyDescent="0.2">
      <c r="H6294" s="1"/>
      <c r="I6294" s="1"/>
      <c r="M6294" s="1"/>
    </row>
    <row r="6295" spans="8:13" x14ac:dyDescent="0.2">
      <c r="H6295" s="1"/>
      <c r="I6295" s="1"/>
      <c r="M6295" s="1"/>
    </row>
    <row r="6296" spans="8:13" x14ac:dyDescent="0.2">
      <c r="H6296" s="1"/>
      <c r="I6296" s="1"/>
      <c r="M6296" s="1"/>
    </row>
    <row r="6297" spans="8:13" x14ac:dyDescent="0.2">
      <c r="H6297" s="1"/>
      <c r="I6297" s="1"/>
      <c r="M6297" s="1"/>
    </row>
    <row r="6298" spans="8:13" x14ac:dyDescent="0.2">
      <c r="H6298" s="1"/>
      <c r="I6298" s="1"/>
      <c r="M6298" s="1"/>
    </row>
    <row r="6299" spans="8:13" x14ac:dyDescent="0.2">
      <c r="H6299" s="1"/>
      <c r="I6299" s="1"/>
      <c r="M6299" s="1"/>
    </row>
    <row r="6300" spans="8:13" x14ac:dyDescent="0.2">
      <c r="H6300" s="1"/>
      <c r="I6300" s="1"/>
      <c r="M6300" s="1"/>
    </row>
    <row r="6301" spans="8:13" x14ac:dyDescent="0.2">
      <c r="H6301" s="1"/>
      <c r="I6301" s="1"/>
      <c r="M6301" s="1"/>
    </row>
    <row r="6302" spans="8:13" x14ac:dyDescent="0.2">
      <c r="H6302" s="1"/>
      <c r="I6302" s="1"/>
      <c r="M6302" s="1"/>
    </row>
    <row r="6303" spans="8:13" x14ac:dyDescent="0.2">
      <c r="H6303" s="1"/>
      <c r="I6303" s="1"/>
      <c r="M6303" s="1"/>
    </row>
    <row r="6304" spans="8:13" x14ac:dyDescent="0.2">
      <c r="H6304" s="1"/>
      <c r="I6304" s="1"/>
      <c r="M6304" s="1"/>
    </row>
    <row r="6305" spans="8:13" x14ac:dyDescent="0.2">
      <c r="H6305" s="1"/>
      <c r="I6305" s="1"/>
      <c r="M6305" s="1"/>
    </row>
    <row r="6306" spans="8:13" x14ac:dyDescent="0.2">
      <c r="H6306" s="1"/>
      <c r="I6306" s="1"/>
      <c r="M6306" s="1"/>
    </row>
    <row r="6307" spans="8:13" x14ac:dyDescent="0.2">
      <c r="H6307" s="1"/>
      <c r="I6307" s="1"/>
      <c r="M6307" s="1"/>
    </row>
    <row r="6308" spans="8:13" x14ac:dyDescent="0.2">
      <c r="H6308" s="1"/>
      <c r="I6308" s="1"/>
      <c r="M6308" s="1"/>
    </row>
    <row r="6309" spans="8:13" x14ac:dyDescent="0.2">
      <c r="H6309" s="1"/>
      <c r="I6309" s="1"/>
      <c r="M6309" s="1"/>
    </row>
    <row r="6310" spans="8:13" x14ac:dyDescent="0.2">
      <c r="H6310" s="1"/>
      <c r="I6310" s="1"/>
      <c r="M6310" s="1"/>
    </row>
    <row r="6311" spans="8:13" x14ac:dyDescent="0.2">
      <c r="H6311" s="1"/>
      <c r="I6311" s="1"/>
      <c r="M6311" s="1"/>
    </row>
    <row r="6312" spans="8:13" x14ac:dyDescent="0.2">
      <c r="H6312" s="1"/>
      <c r="I6312" s="1"/>
      <c r="M6312" s="1"/>
    </row>
    <row r="6313" spans="8:13" x14ac:dyDescent="0.2">
      <c r="H6313" s="1"/>
      <c r="I6313" s="1"/>
      <c r="M6313" s="1"/>
    </row>
    <row r="6314" spans="8:13" x14ac:dyDescent="0.2">
      <c r="H6314" s="1"/>
      <c r="I6314" s="1"/>
      <c r="M6314" s="1"/>
    </row>
    <row r="6315" spans="8:13" x14ac:dyDescent="0.2">
      <c r="H6315" s="1"/>
      <c r="I6315" s="1"/>
      <c r="M6315" s="1"/>
    </row>
    <row r="6316" spans="8:13" x14ac:dyDescent="0.2">
      <c r="H6316" s="1"/>
      <c r="I6316" s="1"/>
      <c r="M6316" s="1"/>
    </row>
    <row r="6317" spans="8:13" x14ac:dyDescent="0.2">
      <c r="H6317" s="1"/>
      <c r="I6317" s="1"/>
      <c r="M6317" s="1"/>
    </row>
    <row r="6318" spans="8:13" x14ac:dyDescent="0.2">
      <c r="H6318" s="1"/>
      <c r="I6318" s="1"/>
      <c r="M6318" s="1"/>
    </row>
    <row r="6319" spans="8:13" x14ac:dyDescent="0.2">
      <c r="H6319" s="1"/>
      <c r="I6319" s="1"/>
      <c r="M6319" s="1"/>
    </row>
    <row r="6320" spans="8:13" x14ac:dyDescent="0.2">
      <c r="H6320" s="1"/>
      <c r="I6320" s="1"/>
      <c r="M6320" s="1"/>
    </row>
    <row r="6321" spans="8:13" x14ac:dyDescent="0.2">
      <c r="H6321" s="1"/>
      <c r="I6321" s="1"/>
      <c r="M6321" s="1"/>
    </row>
    <row r="6322" spans="8:13" x14ac:dyDescent="0.2">
      <c r="H6322" s="1"/>
      <c r="I6322" s="1"/>
      <c r="M6322" s="1"/>
    </row>
    <row r="6323" spans="8:13" x14ac:dyDescent="0.2">
      <c r="H6323" s="1"/>
      <c r="I6323" s="1"/>
      <c r="M6323" s="1"/>
    </row>
    <row r="6324" spans="8:13" x14ac:dyDescent="0.2">
      <c r="H6324" s="1"/>
      <c r="I6324" s="1"/>
      <c r="M6324" s="1"/>
    </row>
    <row r="6325" spans="8:13" x14ac:dyDescent="0.2">
      <c r="H6325" s="1"/>
      <c r="I6325" s="1"/>
      <c r="M6325" s="1"/>
    </row>
    <row r="6326" spans="8:13" x14ac:dyDescent="0.2">
      <c r="H6326" s="1"/>
      <c r="I6326" s="1"/>
      <c r="M6326" s="1"/>
    </row>
    <row r="6327" spans="8:13" x14ac:dyDescent="0.2">
      <c r="H6327" s="1"/>
      <c r="I6327" s="1"/>
      <c r="M6327" s="1"/>
    </row>
    <row r="6328" spans="8:13" x14ac:dyDescent="0.2">
      <c r="H6328" s="1"/>
      <c r="I6328" s="1"/>
      <c r="M6328" s="1"/>
    </row>
    <row r="6329" spans="8:13" x14ac:dyDescent="0.2">
      <c r="H6329" s="1"/>
      <c r="I6329" s="1"/>
      <c r="M6329" s="1"/>
    </row>
    <row r="6330" spans="8:13" x14ac:dyDescent="0.2">
      <c r="H6330" s="1"/>
      <c r="I6330" s="1"/>
      <c r="M6330" s="1"/>
    </row>
    <row r="6331" spans="8:13" x14ac:dyDescent="0.2">
      <c r="H6331" s="1"/>
      <c r="I6331" s="1"/>
      <c r="M6331" s="1"/>
    </row>
    <row r="6332" spans="8:13" x14ac:dyDescent="0.2">
      <c r="H6332" s="1"/>
      <c r="I6332" s="1"/>
      <c r="M6332" s="1"/>
    </row>
    <row r="6333" spans="8:13" x14ac:dyDescent="0.2">
      <c r="H6333" s="1"/>
      <c r="I6333" s="1"/>
      <c r="M6333" s="1"/>
    </row>
    <row r="6334" spans="8:13" x14ac:dyDescent="0.2">
      <c r="H6334" s="1"/>
      <c r="I6334" s="1"/>
      <c r="M6334" s="1"/>
    </row>
    <row r="6335" spans="8:13" x14ac:dyDescent="0.2">
      <c r="H6335" s="1"/>
      <c r="I6335" s="1"/>
      <c r="M6335" s="1"/>
    </row>
    <row r="6336" spans="8:13" x14ac:dyDescent="0.2">
      <c r="H6336" s="1"/>
      <c r="I6336" s="1"/>
      <c r="M6336" s="1"/>
    </row>
    <row r="6337" spans="8:13" x14ac:dyDescent="0.2">
      <c r="H6337" s="1"/>
      <c r="I6337" s="1"/>
      <c r="M6337" s="1"/>
    </row>
    <row r="6338" spans="8:13" x14ac:dyDescent="0.2">
      <c r="H6338" s="1"/>
      <c r="I6338" s="1"/>
      <c r="M6338" s="1"/>
    </row>
    <row r="6339" spans="8:13" x14ac:dyDescent="0.2">
      <c r="H6339" s="1"/>
      <c r="I6339" s="1"/>
      <c r="M6339" s="1"/>
    </row>
    <row r="6340" spans="8:13" x14ac:dyDescent="0.2">
      <c r="H6340" s="1"/>
      <c r="I6340" s="1"/>
      <c r="M6340" s="1"/>
    </row>
    <row r="6341" spans="8:13" x14ac:dyDescent="0.2">
      <c r="H6341" s="1"/>
      <c r="I6341" s="1"/>
      <c r="M6341" s="1"/>
    </row>
    <row r="6342" spans="8:13" x14ac:dyDescent="0.2">
      <c r="H6342" s="1"/>
      <c r="I6342" s="1"/>
      <c r="M6342" s="1"/>
    </row>
    <row r="6343" spans="8:13" x14ac:dyDescent="0.2">
      <c r="H6343" s="1"/>
      <c r="I6343" s="1"/>
      <c r="M6343" s="1"/>
    </row>
    <row r="6344" spans="8:13" x14ac:dyDescent="0.2">
      <c r="H6344" s="1"/>
      <c r="I6344" s="1"/>
      <c r="M6344" s="1"/>
    </row>
    <row r="6345" spans="8:13" x14ac:dyDescent="0.2">
      <c r="H6345" s="1"/>
      <c r="I6345" s="1"/>
      <c r="M6345" s="1"/>
    </row>
    <row r="6346" spans="8:13" x14ac:dyDescent="0.2">
      <c r="H6346" s="1"/>
      <c r="I6346" s="1"/>
      <c r="M6346" s="1"/>
    </row>
    <row r="6347" spans="8:13" x14ac:dyDescent="0.2">
      <c r="H6347" s="1"/>
      <c r="I6347" s="1"/>
      <c r="M6347" s="1"/>
    </row>
    <row r="6348" spans="8:13" x14ac:dyDescent="0.2">
      <c r="H6348" s="1"/>
      <c r="I6348" s="1"/>
      <c r="M6348" s="1"/>
    </row>
    <row r="6349" spans="8:13" x14ac:dyDescent="0.2">
      <c r="H6349" s="1"/>
      <c r="I6349" s="1"/>
      <c r="M6349" s="1"/>
    </row>
    <row r="6350" spans="8:13" x14ac:dyDescent="0.2">
      <c r="H6350" s="1"/>
      <c r="I6350" s="1"/>
      <c r="M6350" s="1"/>
    </row>
    <row r="6351" spans="8:13" x14ac:dyDescent="0.2">
      <c r="H6351" s="1"/>
      <c r="I6351" s="1"/>
      <c r="M6351" s="1"/>
    </row>
    <row r="6352" spans="8:13" x14ac:dyDescent="0.2">
      <c r="H6352" s="1"/>
      <c r="I6352" s="1"/>
      <c r="M6352" s="1"/>
    </row>
    <row r="6353" spans="4:13" x14ac:dyDescent="0.2">
      <c r="H6353" s="1"/>
      <c r="I6353" s="1"/>
      <c r="M6353" s="1"/>
    </row>
    <row r="6354" spans="4:13" x14ac:dyDescent="0.2">
      <c r="H6354" s="1"/>
      <c r="I6354" s="1"/>
      <c r="M6354" s="1"/>
    </row>
    <row r="6355" spans="4:13" x14ac:dyDescent="0.2">
      <c r="H6355" s="1"/>
      <c r="I6355" s="1"/>
      <c r="M6355" s="1"/>
    </row>
    <row r="6356" spans="4:13" x14ac:dyDescent="0.2">
      <c r="H6356" s="1"/>
      <c r="I6356" s="1"/>
      <c r="M6356" s="1"/>
    </row>
    <row r="6357" spans="4:13" x14ac:dyDescent="0.2">
      <c r="H6357" s="1"/>
      <c r="I6357" s="1"/>
      <c r="M6357" s="1"/>
    </row>
    <row r="6358" spans="4:13" x14ac:dyDescent="0.2">
      <c r="H6358" s="1"/>
      <c r="I6358" s="1"/>
      <c r="M6358" s="1"/>
    </row>
    <row r="6359" spans="4:13" x14ac:dyDescent="0.2">
      <c r="H6359" s="1"/>
      <c r="I6359" s="1"/>
      <c r="M6359" s="1"/>
    </row>
    <row r="6360" spans="4:13" x14ac:dyDescent="0.2">
      <c r="H6360" s="1"/>
      <c r="I6360" s="1"/>
      <c r="M6360" s="1"/>
    </row>
    <row r="6361" spans="4:13" x14ac:dyDescent="0.2">
      <c r="H6361" s="1"/>
      <c r="I6361" s="1"/>
      <c r="M6361" s="1"/>
    </row>
    <row r="6362" spans="4:13" x14ac:dyDescent="0.2">
      <c r="D6362" s="1"/>
      <c r="E6362" s="1"/>
      <c r="H6362" s="1"/>
      <c r="I6362" s="1"/>
      <c r="M6362" s="1"/>
    </row>
    <row r="6363" spans="4:13" x14ac:dyDescent="0.2">
      <c r="D6363" s="1"/>
      <c r="E6363" s="1"/>
      <c r="H6363" s="1"/>
      <c r="I6363" s="1"/>
      <c r="M6363" s="1"/>
    </row>
    <row r="6364" spans="4:13" x14ac:dyDescent="0.2">
      <c r="D6364" s="1"/>
      <c r="E6364" s="1"/>
      <c r="H6364" s="1"/>
      <c r="I6364" s="1"/>
      <c r="M6364" s="1"/>
    </row>
    <row r="6365" spans="4:13" x14ac:dyDescent="0.2">
      <c r="D6365" s="1"/>
      <c r="E6365" s="1"/>
      <c r="H6365" s="1"/>
      <c r="I6365" s="1"/>
      <c r="M6365" s="1"/>
    </row>
    <row r="6366" spans="4:13" x14ac:dyDescent="0.2">
      <c r="D6366" s="1"/>
      <c r="E6366" s="1"/>
      <c r="H6366" s="1"/>
      <c r="I6366" s="1"/>
      <c r="M6366" s="1"/>
    </row>
    <row r="6367" spans="4:13" x14ac:dyDescent="0.2">
      <c r="D6367" s="1"/>
      <c r="E6367" s="1"/>
      <c r="H6367" s="1"/>
      <c r="I6367" s="1"/>
      <c r="M6367" s="1"/>
    </row>
    <row r="6368" spans="4:13" x14ac:dyDescent="0.2">
      <c r="D6368" s="1"/>
      <c r="E6368" s="1"/>
      <c r="H6368" s="1"/>
      <c r="I6368" s="1"/>
      <c r="M6368" s="1"/>
    </row>
    <row r="6369" spans="4:13" x14ac:dyDescent="0.2">
      <c r="D6369" s="1"/>
      <c r="E6369" s="1"/>
      <c r="H6369" s="1"/>
      <c r="I6369" s="1"/>
      <c r="M6369" s="1"/>
    </row>
    <row r="6370" spans="4:13" x14ac:dyDescent="0.2">
      <c r="D6370" s="1"/>
      <c r="E6370" s="1"/>
      <c r="H6370" s="1"/>
      <c r="I6370" s="1"/>
      <c r="M6370" s="1"/>
    </row>
    <row r="6371" spans="4:13" x14ac:dyDescent="0.2">
      <c r="D6371" s="1"/>
      <c r="E6371" s="1"/>
      <c r="H6371" s="1"/>
      <c r="I6371" s="1"/>
      <c r="M6371" s="1"/>
    </row>
    <row r="6372" spans="4:13" x14ac:dyDescent="0.2">
      <c r="D6372" s="1"/>
      <c r="E6372" s="1"/>
      <c r="H6372" s="1"/>
      <c r="I6372" s="1"/>
      <c r="M6372" s="1"/>
    </row>
    <row r="6373" spans="4:13" x14ac:dyDescent="0.2">
      <c r="D6373" s="1"/>
      <c r="E6373" s="1"/>
      <c r="H6373" s="1"/>
      <c r="I6373" s="1"/>
      <c r="M6373" s="1"/>
    </row>
    <row r="6374" spans="4:13" x14ac:dyDescent="0.2">
      <c r="D6374" s="1"/>
      <c r="E6374" s="1"/>
      <c r="H6374" s="1"/>
      <c r="I6374" s="1"/>
      <c r="M6374" s="1"/>
    </row>
    <row r="6375" spans="4:13" x14ac:dyDescent="0.2">
      <c r="D6375" s="1"/>
      <c r="E6375" s="1"/>
      <c r="H6375" s="1"/>
      <c r="I6375" s="1"/>
      <c r="M6375" s="1"/>
    </row>
    <row r="6376" spans="4:13" x14ac:dyDescent="0.2">
      <c r="D6376" s="1"/>
      <c r="E6376" s="1"/>
      <c r="H6376" s="1"/>
      <c r="I6376" s="1"/>
      <c r="M6376" s="1"/>
    </row>
    <row r="6377" spans="4:13" x14ac:dyDescent="0.2">
      <c r="D6377" s="1"/>
      <c r="E6377" s="1"/>
      <c r="H6377" s="1"/>
      <c r="I6377" s="1"/>
      <c r="M6377" s="1"/>
    </row>
    <row r="6378" spans="4:13" x14ac:dyDescent="0.2">
      <c r="D6378" s="1"/>
      <c r="E6378" s="1"/>
      <c r="H6378" s="1"/>
      <c r="I6378" s="1"/>
      <c r="M6378" s="1"/>
    </row>
    <row r="6379" spans="4:13" x14ac:dyDescent="0.2">
      <c r="D6379" s="1"/>
      <c r="E6379" s="1"/>
      <c r="H6379" s="1"/>
      <c r="I6379" s="1"/>
      <c r="M6379" s="1"/>
    </row>
    <row r="6380" spans="4:13" x14ac:dyDescent="0.2">
      <c r="D6380" s="1"/>
      <c r="E6380" s="1"/>
      <c r="H6380" s="1"/>
      <c r="I6380" s="1"/>
      <c r="M6380" s="1"/>
    </row>
    <row r="6381" spans="4:13" x14ac:dyDescent="0.2">
      <c r="D6381" s="1"/>
      <c r="E6381" s="1"/>
      <c r="H6381" s="1"/>
      <c r="I6381" s="1"/>
      <c r="M6381" s="1"/>
    </row>
    <row r="6382" spans="4:13" x14ac:dyDescent="0.2">
      <c r="D6382" s="1"/>
      <c r="E6382" s="1"/>
      <c r="H6382" s="1"/>
      <c r="I6382" s="1"/>
      <c r="M6382" s="1"/>
    </row>
    <row r="6383" spans="4:13" x14ac:dyDescent="0.2">
      <c r="D6383" s="1"/>
      <c r="E6383" s="1"/>
      <c r="H6383" s="1"/>
      <c r="I6383" s="1"/>
      <c r="M6383" s="1"/>
    </row>
    <row r="6384" spans="4:13" x14ac:dyDescent="0.2">
      <c r="D6384" s="1"/>
      <c r="E6384" s="1"/>
      <c r="H6384" s="1"/>
      <c r="I6384" s="1"/>
      <c r="M6384" s="1"/>
    </row>
    <row r="6385" spans="4:13" x14ac:dyDescent="0.2">
      <c r="D6385" s="1"/>
      <c r="E6385" s="1"/>
      <c r="H6385" s="1"/>
      <c r="I6385" s="1"/>
      <c r="M6385" s="1"/>
    </row>
    <row r="6386" spans="4:13" x14ac:dyDescent="0.2">
      <c r="D6386" s="1"/>
      <c r="E6386" s="1"/>
      <c r="H6386" s="1"/>
      <c r="I6386" s="1"/>
      <c r="M6386" s="1"/>
    </row>
    <row r="6387" spans="4:13" x14ac:dyDescent="0.2">
      <c r="D6387" s="1"/>
      <c r="E6387" s="1"/>
      <c r="H6387" s="1"/>
      <c r="I6387" s="1"/>
      <c r="M6387" s="1"/>
    </row>
    <row r="6388" spans="4:13" x14ac:dyDescent="0.2">
      <c r="D6388" s="1"/>
      <c r="E6388" s="1"/>
      <c r="H6388" s="1"/>
      <c r="I6388" s="1"/>
      <c r="M6388" s="1"/>
    </row>
    <row r="6389" spans="4:13" x14ac:dyDescent="0.2">
      <c r="D6389" s="1"/>
      <c r="E6389" s="1"/>
      <c r="H6389" s="1"/>
      <c r="I6389" s="1"/>
      <c r="M6389" s="1"/>
    </row>
    <row r="6390" spans="4:13" x14ac:dyDescent="0.2">
      <c r="D6390" s="1"/>
      <c r="E6390" s="1"/>
      <c r="H6390" s="1"/>
      <c r="I6390" s="1"/>
      <c r="M6390" s="1"/>
    </row>
    <row r="6391" spans="4:13" x14ac:dyDescent="0.2">
      <c r="D6391" s="1"/>
      <c r="E6391" s="1"/>
      <c r="H6391" s="1"/>
      <c r="I6391" s="1"/>
      <c r="M6391" s="1"/>
    </row>
    <row r="6392" spans="4:13" x14ac:dyDescent="0.2">
      <c r="D6392" s="1"/>
      <c r="E6392" s="1"/>
      <c r="H6392" s="1"/>
      <c r="I6392" s="1"/>
      <c r="M6392" s="1"/>
    </row>
    <row r="6393" spans="4:13" x14ac:dyDescent="0.2">
      <c r="D6393" s="1"/>
      <c r="E6393" s="1"/>
      <c r="H6393" s="1"/>
      <c r="I6393" s="1"/>
      <c r="M6393" s="1"/>
    </row>
    <row r="6394" spans="4:13" x14ac:dyDescent="0.2">
      <c r="D6394" s="1"/>
      <c r="E6394" s="1"/>
      <c r="H6394" s="1"/>
      <c r="I6394" s="1"/>
      <c r="M6394" s="1"/>
    </row>
    <row r="6395" spans="4:13" x14ac:dyDescent="0.2">
      <c r="D6395" s="1"/>
      <c r="E6395" s="1"/>
      <c r="H6395" s="1"/>
      <c r="I6395" s="1"/>
      <c r="M6395" s="1"/>
    </row>
    <row r="6396" spans="4:13" x14ac:dyDescent="0.2">
      <c r="D6396" s="1"/>
      <c r="E6396" s="1"/>
      <c r="H6396" s="1"/>
      <c r="I6396" s="1"/>
      <c r="M6396" s="1"/>
    </row>
    <row r="6397" spans="4:13" x14ac:dyDescent="0.2">
      <c r="D6397" s="1"/>
      <c r="E6397" s="1"/>
      <c r="H6397" s="1"/>
      <c r="I6397" s="1"/>
      <c r="M6397" s="1"/>
    </row>
    <row r="6398" spans="4:13" x14ac:dyDescent="0.2">
      <c r="D6398" s="1"/>
      <c r="E6398" s="1"/>
      <c r="H6398" s="1"/>
      <c r="I6398" s="1"/>
      <c r="M6398" s="1"/>
    </row>
    <row r="6399" spans="4:13" x14ac:dyDescent="0.2">
      <c r="D6399" s="1"/>
      <c r="E6399" s="1"/>
      <c r="H6399" s="1"/>
      <c r="I6399" s="1"/>
      <c r="M6399" s="1"/>
    </row>
    <row r="6400" spans="4:13" x14ac:dyDescent="0.2">
      <c r="D6400" s="1"/>
      <c r="E6400" s="1"/>
      <c r="H6400" s="1"/>
      <c r="I6400" s="1"/>
      <c r="M6400" s="1"/>
    </row>
    <row r="6401" spans="4:13" x14ac:dyDescent="0.2">
      <c r="D6401" s="1"/>
      <c r="E6401" s="1"/>
      <c r="H6401" s="1"/>
      <c r="I6401" s="1"/>
      <c r="M6401" s="1"/>
    </row>
    <row r="6402" spans="4:13" x14ac:dyDescent="0.2">
      <c r="D6402" s="1"/>
      <c r="E6402" s="1"/>
      <c r="H6402" s="1"/>
      <c r="I6402" s="1"/>
      <c r="M6402" s="1"/>
    </row>
    <row r="6403" spans="4:13" x14ac:dyDescent="0.2">
      <c r="D6403" s="1"/>
      <c r="E6403" s="1"/>
      <c r="H6403" s="1"/>
      <c r="I6403" s="1"/>
      <c r="M6403" s="1"/>
    </row>
    <row r="6404" spans="4:13" x14ac:dyDescent="0.2">
      <c r="D6404" s="1"/>
      <c r="E6404" s="1"/>
      <c r="H6404" s="1"/>
      <c r="I6404" s="1"/>
      <c r="M6404" s="1"/>
    </row>
    <row r="6405" spans="4:13" x14ac:dyDescent="0.2">
      <c r="D6405" s="1"/>
      <c r="E6405" s="1"/>
      <c r="H6405" s="1"/>
      <c r="I6405" s="1"/>
      <c r="M6405" s="1"/>
    </row>
    <row r="6406" spans="4:13" x14ac:dyDescent="0.2">
      <c r="D6406" s="1"/>
      <c r="E6406" s="1"/>
      <c r="H6406" s="1"/>
      <c r="I6406" s="1"/>
      <c r="M6406" s="1"/>
    </row>
    <row r="6407" spans="4:13" x14ac:dyDescent="0.2">
      <c r="D6407" s="1"/>
      <c r="E6407" s="1"/>
      <c r="H6407" s="1"/>
      <c r="I6407" s="1"/>
      <c r="M6407" s="1"/>
    </row>
    <row r="6408" spans="4:13" x14ac:dyDescent="0.2">
      <c r="D6408" s="1"/>
      <c r="E6408" s="1"/>
      <c r="H6408" s="1"/>
      <c r="I6408" s="1"/>
      <c r="M6408" s="1"/>
    </row>
    <row r="6409" spans="4:13" x14ac:dyDescent="0.2">
      <c r="D6409" s="1"/>
      <c r="E6409" s="1"/>
      <c r="H6409" s="1"/>
      <c r="I6409" s="1"/>
      <c r="M6409" s="1"/>
    </row>
    <row r="6410" spans="4:13" x14ac:dyDescent="0.2">
      <c r="D6410" s="1"/>
      <c r="E6410" s="1"/>
      <c r="H6410" s="1"/>
      <c r="I6410" s="1"/>
      <c r="M6410" s="1"/>
    </row>
    <row r="6411" spans="4:13" x14ac:dyDescent="0.2">
      <c r="D6411" s="1"/>
      <c r="E6411" s="1"/>
      <c r="H6411" s="1"/>
      <c r="I6411" s="1"/>
      <c r="M6411" s="1"/>
    </row>
    <row r="6412" spans="4:13" x14ac:dyDescent="0.2">
      <c r="D6412" s="1"/>
      <c r="E6412" s="1"/>
      <c r="H6412" s="1"/>
      <c r="I6412" s="1"/>
      <c r="M6412" s="1"/>
    </row>
    <row r="6413" spans="4:13" x14ac:dyDescent="0.2">
      <c r="D6413" s="1"/>
      <c r="E6413" s="1"/>
      <c r="H6413" s="1"/>
      <c r="I6413" s="1"/>
      <c r="M6413" s="1"/>
    </row>
    <row r="6414" spans="4:13" x14ac:dyDescent="0.2">
      <c r="D6414" s="1"/>
      <c r="E6414" s="1"/>
      <c r="H6414" s="1"/>
      <c r="I6414" s="1"/>
      <c r="M6414" s="1"/>
    </row>
    <row r="6415" spans="4:13" x14ac:dyDescent="0.2">
      <c r="D6415" s="1"/>
      <c r="E6415" s="1"/>
      <c r="H6415" s="1"/>
      <c r="I6415" s="1"/>
      <c r="M6415" s="1"/>
    </row>
    <row r="6416" spans="4:13" x14ac:dyDescent="0.2">
      <c r="D6416" s="1"/>
      <c r="E6416" s="1"/>
      <c r="H6416" s="1"/>
      <c r="I6416" s="1"/>
      <c r="M6416" s="1"/>
    </row>
    <row r="6417" spans="4:13" x14ac:dyDescent="0.2">
      <c r="D6417" s="1"/>
      <c r="E6417" s="1"/>
      <c r="H6417" s="1"/>
      <c r="I6417" s="1"/>
      <c r="M6417" s="1"/>
    </row>
    <row r="6418" spans="4:13" x14ac:dyDescent="0.2">
      <c r="D6418" s="1"/>
      <c r="E6418" s="1"/>
      <c r="H6418" s="1"/>
      <c r="I6418" s="1"/>
      <c r="M6418" s="1"/>
    </row>
    <row r="6419" spans="4:13" x14ac:dyDescent="0.2">
      <c r="D6419" s="1"/>
      <c r="E6419" s="1"/>
      <c r="H6419" s="1"/>
      <c r="I6419" s="1"/>
      <c r="M6419" s="1"/>
    </row>
    <row r="6420" spans="4:13" x14ac:dyDescent="0.2">
      <c r="D6420" s="1"/>
      <c r="E6420" s="1"/>
      <c r="H6420" s="1"/>
      <c r="I6420" s="1"/>
      <c r="M6420" s="1"/>
    </row>
    <row r="6421" spans="4:13" x14ac:dyDescent="0.2">
      <c r="D6421" s="1"/>
      <c r="E6421" s="1"/>
      <c r="H6421" s="1"/>
      <c r="I6421" s="1"/>
      <c r="M6421" s="1"/>
    </row>
    <row r="6422" spans="4:13" x14ac:dyDescent="0.2">
      <c r="D6422" s="1"/>
      <c r="E6422" s="1"/>
      <c r="H6422" s="1"/>
      <c r="I6422" s="1"/>
      <c r="M6422" s="1"/>
    </row>
    <row r="6423" spans="4:13" x14ac:dyDescent="0.2">
      <c r="D6423" s="1"/>
      <c r="E6423" s="1"/>
      <c r="H6423" s="1"/>
      <c r="I6423" s="1"/>
      <c r="M6423" s="1"/>
    </row>
    <row r="6424" spans="4:13" x14ac:dyDescent="0.2">
      <c r="D6424" s="1"/>
      <c r="E6424" s="1"/>
      <c r="H6424" s="1"/>
      <c r="I6424" s="1"/>
      <c r="M6424" s="1"/>
    </row>
    <row r="6425" spans="4:13" x14ac:dyDescent="0.2">
      <c r="D6425" s="1"/>
      <c r="E6425" s="1"/>
      <c r="H6425" s="1"/>
      <c r="I6425" s="1"/>
      <c r="M6425" s="1"/>
    </row>
    <row r="6426" spans="4:13" x14ac:dyDescent="0.2">
      <c r="D6426" s="1"/>
      <c r="E6426" s="1"/>
      <c r="H6426" s="1"/>
      <c r="I6426" s="1"/>
      <c r="M6426" s="1"/>
    </row>
    <row r="6427" spans="4:13" x14ac:dyDescent="0.2">
      <c r="D6427" s="1"/>
      <c r="E6427" s="1"/>
      <c r="H6427" s="1"/>
      <c r="I6427" s="1"/>
      <c r="M6427" s="1"/>
    </row>
    <row r="6428" spans="4:13" x14ac:dyDescent="0.2">
      <c r="D6428" s="1"/>
      <c r="E6428" s="1"/>
      <c r="H6428" s="1"/>
      <c r="I6428" s="1"/>
      <c r="M6428" s="1"/>
    </row>
    <row r="6429" spans="4:13" x14ac:dyDescent="0.2">
      <c r="D6429" s="1"/>
      <c r="E6429" s="1"/>
      <c r="H6429" s="1"/>
      <c r="I6429" s="1"/>
      <c r="M6429" s="1"/>
    </row>
    <row r="6430" spans="4:13" x14ac:dyDescent="0.2">
      <c r="D6430" s="1"/>
      <c r="E6430" s="1"/>
      <c r="H6430" s="1"/>
      <c r="I6430" s="1"/>
      <c r="M6430" s="1"/>
    </row>
    <row r="6431" spans="4:13" x14ac:dyDescent="0.2">
      <c r="D6431" s="1"/>
      <c r="E6431" s="1"/>
      <c r="H6431" s="1"/>
      <c r="I6431" s="1"/>
      <c r="M6431" s="1"/>
    </row>
    <row r="6432" spans="4:13" x14ac:dyDescent="0.2">
      <c r="D6432" s="1"/>
      <c r="E6432" s="1"/>
      <c r="H6432" s="1"/>
      <c r="I6432" s="1"/>
      <c r="M6432" s="1"/>
    </row>
    <row r="6433" spans="4:13" x14ac:dyDescent="0.2">
      <c r="D6433" s="1"/>
      <c r="E6433" s="1"/>
      <c r="H6433" s="1"/>
      <c r="I6433" s="1"/>
      <c r="M6433" s="1"/>
    </row>
    <row r="6434" spans="4:13" x14ac:dyDescent="0.2">
      <c r="D6434" s="1"/>
      <c r="E6434" s="1"/>
      <c r="H6434" s="1"/>
      <c r="I6434" s="1"/>
      <c r="M6434" s="1"/>
    </row>
    <row r="6435" spans="4:13" x14ac:dyDescent="0.2">
      <c r="D6435" s="1"/>
      <c r="E6435" s="1"/>
      <c r="H6435" s="1"/>
      <c r="I6435" s="1"/>
      <c r="M6435" s="1"/>
    </row>
    <row r="6436" spans="4:13" x14ac:dyDescent="0.2">
      <c r="D6436" s="1"/>
      <c r="E6436" s="1"/>
      <c r="H6436" s="1"/>
      <c r="I6436" s="1"/>
      <c r="M6436" s="1"/>
    </row>
    <row r="6437" spans="4:13" x14ac:dyDescent="0.2">
      <c r="D6437" s="1"/>
      <c r="E6437" s="1"/>
      <c r="H6437" s="1"/>
      <c r="I6437" s="1"/>
      <c r="M6437" s="1"/>
    </row>
    <row r="6438" spans="4:13" x14ac:dyDescent="0.2">
      <c r="D6438" s="1"/>
      <c r="E6438" s="1"/>
      <c r="H6438" s="1"/>
      <c r="I6438" s="1"/>
      <c r="M6438" s="1"/>
    </row>
    <row r="6439" spans="4:13" x14ac:dyDescent="0.2">
      <c r="D6439" s="1"/>
      <c r="E6439" s="1"/>
      <c r="H6439" s="1"/>
      <c r="I6439" s="1"/>
      <c r="M6439" s="1"/>
    </row>
    <row r="6440" spans="4:13" x14ac:dyDescent="0.2">
      <c r="D6440" s="1"/>
      <c r="E6440" s="1"/>
      <c r="H6440" s="1"/>
      <c r="I6440" s="1"/>
      <c r="M6440" s="1"/>
    </row>
    <row r="6441" spans="4:13" x14ac:dyDescent="0.2">
      <c r="D6441" s="1"/>
      <c r="E6441" s="1"/>
      <c r="H6441" s="1"/>
      <c r="I6441" s="1"/>
      <c r="M6441" s="1"/>
    </row>
    <row r="6442" spans="4:13" x14ac:dyDescent="0.2">
      <c r="D6442" s="1"/>
      <c r="E6442" s="1"/>
      <c r="H6442" s="1"/>
      <c r="I6442" s="1"/>
      <c r="M6442" s="1"/>
    </row>
    <row r="6443" spans="4:13" x14ac:dyDescent="0.2">
      <c r="D6443" s="1"/>
      <c r="E6443" s="1"/>
      <c r="H6443" s="1"/>
      <c r="I6443" s="1"/>
      <c r="M6443" s="1"/>
    </row>
    <row r="6444" spans="4:13" x14ac:dyDescent="0.2">
      <c r="D6444" s="1"/>
      <c r="E6444" s="1"/>
      <c r="H6444" s="1"/>
      <c r="I6444" s="1"/>
      <c r="M6444" s="1"/>
    </row>
    <row r="6445" spans="4:13" x14ac:dyDescent="0.2">
      <c r="D6445" s="1"/>
      <c r="E6445" s="1"/>
      <c r="H6445" s="1"/>
      <c r="I6445" s="1"/>
      <c r="M6445" s="1"/>
    </row>
    <row r="6446" spans="4:13" x14ac:dyDescent="0.2">
      <c r="D6446" s="1"/>
      <c r="E6446" s="1"/>
      <c r="H6446" s="1"/>
      <c r="I6446" s="1"/>
      <c r="M6446" s="1"/>
    </row>
    <row r="6447" spans="4:13" x14ac:dyDescent="0.2">
      <c r="D6447" s="1"/>
      <c r="E6447" s="1"/>
      <c r="H6447" s="1"/>
      <c r="I6447" s="1"/>
      <c r="M6447" s="1"/>
    </row>
    <row r="6448" spans="4:13" x14ac:dyDescent="0.2">
      <c r="D6448" s="1"/>
      <c r="E6448" s="1"/>
      <c r="H6448" s="1"/>
      <c r="I6448" s="1"/>
      <c r="M6448" s="1"/>
    </row>
    <row r="6449" spans="4:13" x14ac:dyDescent="0.2">
      <c r="D6449" s="1"/>
      <c r="E6449" s="1"/>
      <c r="H6449" s="1"/>
      <c r="I6449" s="1"/>
      <c r="M6449" s="1"/>
    </row>
    <row r="6450" spans="4:13" x14ac:dyDescent="0.2">
      <c r="D6450" s="1"/>
      <c r="E6450" s="1"/>
      <c r="H6450" s="1"/>
      <c r="I6450" s="1"/>
      <c r="M6450" s="1"/>
    </row>
    <row r="6451" spans="4:13" x14ac:dyDescent="0.2">
      <c r="D6451" s="1"/>
      <c r="E6451" s="1"/>
      <c r="H6451" s="1"/>
      <c r="I6451" s="1"/>
      <c r="M6451" s="1"/>
    </row>
    <row r="6452" spans="4:13" x14ac:dyDescent="0.2">
      <c r="D6452" s="1"/>
      <c r="E6452" s="1"/>
      <c r="H6452" s="1"/>
      <c r="I6452" s="1"/>
      <c r="M6452" s="1"/>
    </row>
    <row r="6453" spans="4:13" x14ac:dyDescent="0.2">
      <c r="D6453" s="1"/>
      <c r="E6453" s="1"/>
      <c r="H6453" s="1"/>
      <c r="I6453" s="1"/>
      <c r="M6453" s="1"/>
    </row>
    <row r="6454" spans="4:13" x14ac:dyDescent="0.2">
      <c r="D6454" s="1"/>
      <c r="E6454" s="1"/>
      <c r="H6454" s="1"/>
      <c r="I6454" s="1"/>
      <c r="M6454" s="1"/>
    </row>
    <row r="6455" spans="4:13" x14ac:dyDescent="0.2">
      <c r="D6455" s="1"/>
      <c r="E6455" s="1"/>
      <c r="H6455" s="1"/>
      <c r="I6455" s="1"/>
      <c r="M6455" s="1"/>
    </row>
    <row r="6456" spans="4:13" x14ac:dyDescent="0.2">
      <c r="D6456" s="1"/>
      <c r="E6456" s="1"/>
      <c r="H6456" s="1"/>
      <c r="I6456" s="1"/>
      <c r="M6456" s="1"/>
    </row>
    <row r="6457" spans="4:13" x14ac:dyDescent="0.2">
      <c r="D6457" s="1"/>
      <c r="E6457" s="1"/>
      <c r="H6457" s="1"/>
      <c r="I6457" s="1"/>
      <c r="M6457" s="1"/>
    </row>
    <row r="6458" spans="4:13" x14ac:dyDescent="0.2">
      <c r="D6458" s="1"/>
      <c r="E6458" s="1"/>
      <c r="H6458" s="1"/>
      <c r="I6458" s="1"/>
      <c r="M6458" s="1"/>
    </row>
    <row r="6459" spans="4:13" x14ac:dyDescent="0.2">
      <c r="D6459" s="1"/>
      <c r="E6459" s="1"/>
      <c r="H6459" s="1"/>
      <c r="I6459" s="1"/>
      <c r="M6459" s="1"/>
    </row>
    <row r="6460" spans="4:13" x14ac:dyDescent="0.2">
      <c r="D6460" s="1"/>
      <c r="E6460" s="1"/>
      <c r="H6460" s="1"/>
      <c r="I6460" s="1"/>
      <c r="M6460" s="1"/>
    </row>
    <row r="6461" spans="4:13" x14ac:dyDescent="0.2">
      <c r="D6461" s="1"/>
      <c r="E6461" s="1"/>
      <c r="H6461" s="1"/>
      <c r="I6461" s="1"/>
      <c r="M6461" s="1"/>
    </row>
    <row r="6462" spans="4:13" x14ac:dyDescent="0.2">
      <c r="D6462" s="1"/>
      <c r="E6462" s="1"/>
      <c r="H6462" s="1"/>
      <c r="I6462" s="1"/>
      <c r="M6462" s="1"/>
    </row>
    <row r="6463" spans="4:13" x14ac:dyDescent="0.2">
      <c r="D6463" s="1"/>
      <c r="E6463" s="1"/>
      <c r="H6463" s="1"/>
      <c r="I6463" s="1"/>
      <c r="M6463" s="1"/>
    </row>
    <row r="6464" spans="4:13" x14ac:dyDescent="0.2">
      <c r="D6464" s="1"/>
      <c r="E6464" s="1"/>
      <c r="H6464" s="1"/>
      <c r="I6464" s="1"/>
      <c r="M6464" s="1"/>
    </row>
    <row r="6465" spans="4:13" x14ac:dyDescent="0.2">
      <c r="D6465" s="1"/>
      <c r="E6465" s="1"/>
      <c r="H6465" s="1"/>
      <c r="I6465" s="1"/>
      <c r="M6465" s="1"/>
    </row>
    <row r="6466" spans="4:13" x14ac:dyDescent="0.2">
      <c r="D6466" s="1"/>
      <c r="E6466" s="1"/>
      <c r="H6466" s="1"/>
      <c r="I6466" s="1"/>
      <c r="M6466" s="1"/>
    </row>
    <row r="6467" spans="4:13" x14ac:dyDescent="0.2">
      <c r="D6467" s="1"/>
      <c r="E6467" s="1"/>
      <c r="H6467" s="1"/>
      <c r="I6467" s="1"/>
      <c r="M6467" s="1"/>
    </row>
    <row r="6468" spans="4:13" x14ac:dyDescent="0.2">
      <c r="D6468" s="1"/>
      <c r="E6468" s="1"/>
      <c r="H6468" s="1"/>
      <c r="I6468" s="1"/>
      <c r="M6468" s="1"/>
    </row>
    <row r="6469" spans="4:13" x14ac:dyDescent="0.2">
      <c r="D6469" s="1"/>
      <c r="E6469" s="1"/>
      <c r="H6469" s="1"/>
      <c r="I6469" s="1"/>
      <c r="M6469" s="1"/>
    </row>
    <row r="6470" spans="4:13" x14ac:dyDescent="0.2">
      <c r="D6470" s="1"/>
      <c r="E6470" s="1"/>
      <c r="H6470" s="1"/>
      <c r="I6470" s="1"/>
      <c r="M6470" s="1"/>
    </row>
    <row r="6471" spans="4:13" x14ac:dyDescent="0.2">
      <c r="D6471" s="1"/>
      <c r="E6471" s="1"/>
      <c r="H6471" s="1"/>
      <c r="I6471" s="1"/>
      <c r="M6471" s="1"/>
    </row>
    <row r="6472" spans="4:13" x14ac:dyDescent="0.2">
      <c r="D6472" s="1"/>
      <c r="E6472" s="1"/>
      <c r="H6472" s="1"/>
      <c r="I6472" s="1"/>
      <c r="M6472" s="1"/>
    </row>
    <row r="6473" spans="4:13" x14ac:dyDescent="0.2">
      <c r="D6473" s="1"/>
      <c r="E6473" s="1"/>
      <c r="H6473" s="1"/>
      <c r="I6473" s="1"/>
      <c r="M6473" s="1"/>
    </row>
    <row r="6474" spans="4:13" x14ac:dyDescent="0.2">
      <c r="D6474" s="1"/>
      <c r="E6474" s="1"/>
      <c r="H6474" s="1"/>
      <c r="I6474" s="1"/>
      <c r="M6474" s="1"/>
    </row>
    <row r="6475" spans="4:13" x14ac:dyDescent="0.2">
      <c r="D6475" s="1"/>
      <c r="E6475" s="1"/>
      <c r="H6475" s="1"/>
      <c r="I6475" s="1"/>
      <c r="M6475" s="1"/>
    </row>
    <row r="6476" spans="4:13" x14ac:dyDescent="0.2">
      <c r="D6476" s="1"/>
      <c r="E6476" s="1"/>
      <c r="H6476" s="1"/>
      <c r="I6476" s="1"/>
      <c r="M6476" s="1"/>
    </row>
    <row r="6477" spans="4:13" x14ac:dyDescent="0.2">
      <c r="D6477" s="1"/>
      <c r="E6477" s="1"/>
      <c r="H6477" s="1"/>
      <c r="I6477" s="1"/>
      <c r="M6477" s="1"/>
    </row>
    <row r="6478" spans="4:13" x14ac:dyDescent="0.2">
      <c r="D6478" s="1"/>
      <c r="E6478" s="1"/>
      <c r="H6478" s="1"/>
      <c r="I6478" s="1"/>
      <c r="M6478" s="1"/>
    </row>
    <row r="6479" spans="4:13" x14ac:dyDescent="0.2">
      <c r="D6479" s="1"/>
      <c r="E6479" s="1"/>
      <c r="H6479" s="1"/>
      <c r="I6479" s="1"/>
      <c r="M6479" s="1"/>
    </row>
    <row r="6480" spans="4:13" x14ac:dyDescent="0.2">
      <c r="D6480" s="1"/>
      <c r="E6480" s="1"/>
      <c r="H6480" s="1"/>
      <c r="I6480" s="1"/>
      <c r="M6480" s="1"/>
    </row>
    <row r="6481" spans="4:13" x14ac:dyDescent="0.2">
      <c r="D6481" s="1"/>
      <c r="E6481" s="1"/>
      <c r="H6481" s="1"/>
      <c r="I6481" s="1"/>
      <c r="M6481" s="1"/>
    </row>
    <row r="6482" spans="4:13" x14ac:dyDescent="0.2">
      <c r="D6482" s="1"/>
      <c r="E6482" s="1"/>
      <c r="H6482" s="1"/>
      <c r="I6482" s="1"/>
      <c r="M6482" s="1"/>
    </row>
    <row r="6483" spans="4:13" x14ac:dyDescent="0.2">
      <c r="D6483" s="1"/>
      <c r="E6483" s="1"/>
      <c r="H6483" s="1"/>
      <c r="I6483" s="1"/>
      <c r="M6483" s="1"/>
    </row>
    <row r="6484" spans="4:13" x14ac:dyDescent="0.2">
      <c r="D6484" s="1"/>
      <c r="E6484" s="1"/>
      <c r="H6484" s="1"/>
      <c r="I6484" s="1"/>
      <c r="M6484" s="1"/>
    </row>
    <row r="6485" spans="4:13" x14ac:dyDescent="0.2">
      <c r="D6485" s="1"/>
      <c r="E6485" s="1"/>
      <c r="H6485" s="1"/>
      <c r="I6485" s="1"/>
      <c r="M6485" s="1"/>
    </row>
    <row r="6486" spans="4:13" x14ac:dyDescent="0.2">
      <c r="D6486" s="1"/>
      <c r="E6486" s="1"/>
      <c r="H6486" s="1"/>
      <c r="I6486" s="1"/>
      <c r="M6486" s="1"/>
    </row>
    <row r="6487" spans="4:13" x14ac:dyDescent="0.2">
      <c r="D6487" s="1"/>
      <c r="E6487" s="1"/>
      <c r="H6487" s="1"/>
      <c r="I6487" s="1"/>
      <c r="M6487" s="1"/>
    </row>
    <row r="6488" spans="4:13" x14ac:dyDescent="0.2">
      <c r="D6488" s="1"/>
      <c r="E6488" s="1"/>
      <c r="H6488" s="1"/>
      <c r="I6488" s="1"/>
      <c r="M6488" s="1"/>
    </row>
    <row r="6489" spans="4:13" x14ac:dyDescent="0.2">
      <c r="D6489" s="1"/>
      <c r="E6489" s="1"/>
      <c r="H6489" s="1"/>
      <c r="I6489" s="1"/>
      <c r="M6489" s="1"/>
    </row>
    <row r="6490" spans="4:13" x14ac:dyDescent="0.2">
      <c r="D6490" s="1"/>
      <c r="E6490" s="1"/>
      <c r="H6490" s="1"/>
      <c r="I6490" s="1"/>
      <c r="M6490" s="1"/>
    </row>
    <row r="6491" spans="4:13" x14ac:dyDescent="0.2">
      <c r="D6491" s="1"/>
      <c r="E6491" s="1"/>
      <c r="H6491" s="1"/>
      <c r="I6491" s="1"/>
      <c r="M6491" s="1"/>
    </row>
    <row r="6492" spans="4:13" x14ac:dyDescent="0.2">
      <c r="D6492" s="1"/>
      <c r="E6492" s="1"/>
      <c r="H6492" s="1"/>
      <c r="I6492" s="1"/>
      <c r="M6492" s="1"/>
    </row>
    <row r="6493" spans="4:13" x14ac:dyDescent="0.2">
      <c r="D6493" s="1"/>
      <c r="E6493" s="1"/>
      <c r="H6493" s="1"/>
      <c r="I6493" s="1"/>
      <c r="M6493" s="1"/>
    </row>
    <row r="6494" spans="4:13" x14ac:dyDescent="0.2">
      <c r="D6494" s="1"/>
      <c r="E6494" s="1"/>
      <c r="H6494" s="1"/>
      <c r="I6494" s="1"/>
      <c r="M6494" s="1"/>
    </row>
    <row r="6495" spans="4:13" x14ac:dyDescent="0.2">
      <c r="D6495" s="1"/>
      <c r="E6495" s="1"/>
      <c r="H6495" s="1"/>
      <c r="I6495" s="1"/>
      <c r="M6495" s="1"/>
    </row>
    <row r="6496" spans="4:13" x14ac:dyDescent="0.2">
      <c r="D6496" s="1"/>
      <c r="E6496" s="1"/>
      <c r="H6496" s="1"/>
      <c r="I6496" s="1"/>
      <c r="M6496" s="1"/>
    </row>
    <row r="6497" spans="4:13" x14ac:dyDescent="0.2">
      <c r="D6497" s="1"/>
      <c r="E6497" s="1"/>
      <c r="H6497" s="1"/>
      <c r="I6497" s="1"/>
      <c r="M6497" s="1"/>
    </row>
    <row r="6498" spans="4:13" x14ac:dyDescent="0.2">
      <c r="D6498" s="1"/>
      <c r="E6498" s="1"/>
      <c r="H6498" s="1"/>
      <c r="I6498" s="1"/>
      <c r="M6498" s="1"/>
    </row>
    <row r="6499" spans="4:13" x14ac:dyDescent="0.2">
      <c r="D6499" s="1"/>
      <c r="E6499" s="1"/>
      <c r="H6499" s="1"/>
      <c r="I6499" s="1"/>
      <c r="M6499" s="1"/>
    </row>
    <row r="6500" spans="4:13" x14ac:dyDescent="0.2">
      <c r="D6500" s="1"/>
      <c r="E6500" s="1"/>
      <c r="H6500" s="1"/>
      <c r="I6500" s="1"/>
      <c r="M6500" s="1"/>
    </row>
    <row r="6501" spans="4:13" x14ac:dyDescent="0.2">
      <c r="D6501" s="1"/>
      <c r="E6501" s="1"/>
      <c r="H6501" s="1"/>
      <c r="I6501" s="1"/>
      <c r="M6501" s="1"/>
    </row>
    <row r="6502" spans="4:13" x14ac:dyDescent="0.2">
      <c r="D6502" s="1"/>
      <c r="E6502" s="1"/>
      <c r="H6502" s="1"/>
      <c r="I6502" s="1"/>
      <c r="M6502" s="1"/>
    </row>
    <row r="6503" spans="4:13" x14ac:dyDescent="0.2">
      <c r="D6503" s="1"/>
      <c r="E6503" s="1"/>
      <c r="H6503" s="1"/>
      <c r="I6503" s="1"/>
      <c r="M6503" s="1"/>
    </row>
    <row r="6504" spans="4:13" x14ac:dyDescent="0.2">
      <c r="D6504" s="1"/>
      <c r="E6504" s="1"/>
      <c r="H6504" s="1"/>
      <c r="I6504" s="1"/>
      <c r="M6504" s="1"/>
    </row>
    <row r="6505" spans="4:13" x14ac:dyDescent="0.2">
      <c r="D6505" s="1"/>
      <c r="E6505" s="1"/>
      <c r="H6505" s="1"/>
      <c r="I6505" s="1"/>
      <c r="M6505" s="1"/>
    </row>
    <row r="6506" spans="4:13" x14ac:dyDescent="0.2">
      <c r="D6506" s="1"/>
      <c r="E6506" s="1"/>
      <c r="H6506" s="1"/>
      <c r="I6506" s="1"/>
      <c r="M6506" s="1"/>
    </row>
    <row r="6507" spans="4:13" x14ac:dyDescent="0.2">
      <c r="D6507" s="1"/>
      <c r="E6507" s="1"/>
      <c r="H6507" s="1"/>
      <c r="I6507" s="1"/>
      <c r="M6507" s="1"/>
    </row>
    <row r="6508" spans="4:13" x14ac:dyDescent="0.2">
      <c r="D6508" s="1"/>
      <c r="E6508" s="1"/>
      <c r="H6508" s="1"/>
      <c r="I6508" s="1"/>
      <c r="M6508" s="1"/>
    </row>
    <row r="6509" spans="4:13" x14ac:dyDescent="0.2">
      <c r="D6509" s="1"/>
      <c r="E6509" s="1"/>
      <c r="H6509" s="1"/>
      <c r="I6509" s="1"/>
      <c r="M6509" s="1"/>
    </row>
    <row r="6510" spans="4:13" x14ac:dyDescent="0.2">
      <c r="D6510" s="1"/>
      <c r="E6510" s="1"/>
      <c r="H6510" s="1"/>
      <c r="I6510" s="1"/>
      <c r="M6510" s="1"/>
    </row>
    <row r="6511" spans="4:13" x14ac:dyDescent="0.2">
      <c r="D6511" s="1"/>
      <c r="E6511" s="1"/>
      <c r="H6511" s="1"/>
      <c r="I6511" s="1"/>
      <c r="M6511" s="1"/>
    </row>
    <row r="6512" spans="4:13" x14ac:dyDescent="0.2">
      <c r="D6512" s="1"/>
      <c r="E6512" s="1"/>
      <c r="H6512" s="1"/>
      <c r="I6512" s="1"/>
      <c r="M6512" s="1"/>
    </row>
    <row r="6513" spans="4:13" x14ac:dyDescent="0.2">
      <c r="D6513" s="1"/>
      <c r="E6513" s="1"/>
      <c r="H6513" s="1"/>
      <c r="I6513" s="1"/>
      <c r="M6513" s="1"/>
    </row>
    <row r="6514" spans="4:13" x14ac:dyDescent="0.2">
      <c r="D6514" s="1"/>
      <c r="E6514" s="1"/>
      <c r="H6514" s="1"/>
      <c r="I6514" s="1"/>
      <c r="M6514" s="1"/>
    </row>
    <row r="6515" spans="4:13" x14ac:dyDescent="0.2">
      <c r="D6515" s="1"/>
      <c r="E6515" s="1"/>
      <c r="H6515" s="1"/>
      <c r="I6515" s="1"/>
      <c r="M6515" s="1"/>
    </row>
    <row r="6516" spans="4:13" x14ac:dyDescent="0.2">
      <c r="D6516" s="1"/>
      <c r="E6516" s="1"/>
      <c r="H6516" s="1"/>
      <c r="I6516" s="1"/>
      <c r="M6516" s="1"/>
    </row>
    <row r="6517" spans="4:13" x14ac:dyDescent="0.2">
      <c r="D6517" s="1"/>
      <c r="E6517" s="1"/>
      <c r="H6517" s="1"/>
      <c r="I6517" s="1"/>
      <c r="M6517" s="1"/>
    </row>
    <row r="6518" spans="4:13" x14ac:dyDescent="0.2">
      <c r="D6518" s="1"/>
      <c r="E6518" s="1"/>
      <c r="H6518" s="1"/>
      <c r="I6518" s="1"/>
      <c r="M6518" s="1"/>
    </row>
    <row r="6519" spans="4:13" x14ac:dyDescent="0.2">
      <c r="D6519" s="1"/>
      <c r="E6519" s="1"/>
      <c r="H6519" s="1"/>
      <c r="I6519" s="1"/>
      <c r="M6519" s="1"/>
    </row>
    <row r="6520" spans="4:13" x14ac:dyDescent="0.2">
      <c r="D6520" s="1"/>
      <c r="E6520" s="1"/>
      <c r="H6520" s="1"/>
      <c r="I6520" s="1"/>
      <c r="M6520" s="1"/>
    </row>
    <row r="6521" spans="4:13" x14ac:dyDescent="0.2">
      <c r="D6521" s="1"/>
      <c r="E6521" s="1"/>
      <c r="H6521" s="1"/>
      <c r="I6521" s="1"/>
      <c r="M6521" s="1"/>
    </row>
    <row r="6522" spans="4:13" x14ac:dyDescent="0.2">
      <c r="D6522" s="1"/>
      <c r="E6522" s="1"/>
      <c r="H6522" s="1"/>
      <c r="I6522" s="1"/>
      <c r="M6522" s="1"/>
    </row>
    <row r="6523" spans="4:13" x14ac:dyDescent="0.2">
      <c r="D6523" s="1"/>
      <c r="E6523" s="1"/>
      <c r="H6523" s="1"/>
      <c r="I6523" s="1"/>
      <c r="M6523" s="1"/>
    </row>
    <row r="6524" spans="4:13" x14ac:dyDescent="0.2">
      <c r="D6524" s="1"/>
      <c r="E6524" s="1"/>
      <c r="H6524" s="1"/>
      <c r="I6524" s="1"/>
      <c r="M6524" s="1"/>
    </row>
    <row r="6525" spans="4:13" x14ac:dyDescent="0.2">
      <c r="D6525" s="1"/>
      <c r="E6525" s="1"/>
      <c r="H6525" s="1"/>
      <c r="I6525" s="1"/>
      <c r="M6525" s="1"/>
    </row>
    <row r="6526" spans="4:13" x14ac:dyDescent="0.2">
      <c r="D6526" s="1"/>
      <c r="E6526" s="1"/>
      <c r="H6526" s="1"/>
      <c r="I6526" s="1"/>
      <c r="M6526" s="1"/>
    </row>
    <row r="6527" spans="4:13" x14ac:dyDescent="0.2">
      <c r="D6527" s="1"/>
      <c r="E6527" s="1"/>
      <c r="H6527" s="1"/>
      <c r="I6527" s="1"/>
      <c r="M6527" s="1"/>
    </row>
    <row r="6528" spans="4:13" x14ac:dyDescent="0.2">
      <c r="D6528" s="1"/>
      <c r="E6528" s="1"/>
      <c r="H6528" s="1"/>
      <c r="I6528" s="1"/>
      <c r="M6528" s="1"/>
    </row>
    <row r="6529" spans="4:13" x14ac:dyDescent="0.2">
      <c r="D6529" s="1"/>
      <c r="E6529" s="1"/>
      <c r="H6529" s="1"/>
      <c r="I6529" s="1"/>
      <c r="M6529" s="1"/>
    </row>
    <row r="6530" spans="4:13" x14ac:dyDescent="0.2">
      <c r="D6530" s="1"/>
      <c r="E6530" s="1"/>
      <c r="H6530" s="1"/>
      <c r="I6530" s="1"/>
      <c r="M6530" s="1"/>
    </row>
    <row r="6531" spans="4:13" x14ac:dyDescent="0.2">
      <c r="D6531" s="1"/>
      <c r="E6531" s="1"/>
      <c r="H6531" s="1"/>
      <c r="I6531" s="1"/>
      <c r="M6531" s="1"/>
    </row>
    <row r="6532" spans="4:13" x14ac:dyDescent="0.2">
      <c r="D6532" s="1"/>
      <c r="E6532" s="1"/>
      <c r="H6532" s="1"/>
      <c r="I6532" s="1"/>
      <c r="M6532" s="1"/>
    </row>
    <row r="6533" spans="4:13" x14ac:dyDescent="0.2">
      <c r="D6533" s="1"/>
      <c r="E6533" s="1"/>
      <c r="H6533" s="1"/>
      <c r="I6533" s="1"/>
      <c r="M6533" s="1"/>
    </row>
    <row r="6534" spans="4:13" x14ac:dyDescent="0.2">
      <c r="D6534" s="1"/>
      <c r="E6534" s="1"/>
      <c r="H6534" s="1"/>
      <c r="I6534" s="1"/>
      <c r="M6534" s="1"/>
    </row>
    <row r="6535" spans="4:13" x14ac:dyDescent="0.2">
      <c r="D6535" s="1"/>
      <c r="E6535" s="1"/>
      <c r="H6535" s="1"/>
      <c r="I6535" s="1"/>
      <c r="M6535" s="1"/>
    </row>
    <row r="6536" spans="4:13" x14ac:dyDescent="0.2">
      <c r="D6536" s="1"/>
      <c r="E6536" s="1"/>
      <c r="H6536" s="1"/>
      <c r="I6536" s="1"/>
      <c r="M6536" s="1"/>
    </row>
    <row r="6537" spans="4:13" x14ac:dyDescent="0.2">
      <c r="D6537" s="1"/>
      <c r="E6537" s="1"/>
      <c r="H6537" s="1"/>
      <c r="I6537" s="1"/>
      <c r="M6537" s="1"/>
    </row>
    <row r="6538" spans="4:13" x14ac:dyDescent="0.2">
      <c r="D6538" s="1"/>
      <c r="E6538" s="1"/>
      <c r="H6538" s="1"/>
      <c r="I6538" s="1"/>
      <c r="M6538" s="1"/>
    </row>
    <row r="6539" spans="4:13" x14ac:dyDescent="0.2">
      <c r="D6539" s="1"/>
      <c r="E6539" s="1"/>
      <c r="H6539" s="1"/>
      <c r="I6539" s="1"/>
      <c r="M6539" s="1"/>
    </row>
    <row r="6540" spans="4:13" x14ac:dyDescent="0.2">
      <c r="D6540" s="1"/>
      <c r="E6540" s="1"/>
      <c r="H6540" s="1"/>
      <c r="I6540" s="1"/>
      <c r="M6540" s="1"/>
    </row>
    <row r="6541" spans="4:13" x14ac:dyDescent="0.2">
      <c r="D6541" s="1"/>
      <c r="E6541" s="1"/>
      <c r="H6541" s="1"/>
      <c r="I6541" s="1"/>
      <c r="M6541" s="1"/>
    </row>
    <row r="6542" spans="4:13" x14ac:dyDescent="0.2">
      <c r="D6542" s="1"/>
      <c r="E6542" s="1"/>
      <c r="H6542" s="1"/>
      <c r="I6542" s="1"/>
      <c r="M6542" s="1"/>
    </row>
    <row r="6543" spans="4:13" x14ac:dyDescent="0.2">
      <c r="D6543" s="1"/>
      <c r="E6543" s="1"/>
      <c r="H6543" s="1"/>
      <c r="I6543" s="1"/>
      <c r="M6543" s="1"/>
    </row>
    <row r="6544" spans="4:13" x14ac:dyDescent="0.2">
      <c r="D6544" s="1"/>
      <c r="E6544" s="1"/>
      <c r="H6544" s="1"/>
      <c r="I6544" s="1"/>
      <c r="M6544" s="1"/>
    </row>
    <row r="6545" spans="4:13" x14ac:dyDescent="0.2">
      <c r="D6545" s="1"/>
      <c r="E6545" s="1"/>
      <c r="H6545" s="1"/>
      <c r="I6545" s="1"/>
      <c r="M6545" s="1"/>
    </row>
    <row r="6546" spans="4:13" x14ac:dyDescent="0.2">
      <c r="D6546" s="1"/>
      <c r="E6546" s="1"/>
      <c r="H6546" s="1"/>
      <c r="I6546" s="1"/>
      <c r="M6546" s="1"/>
    </row>
    <row r="6547" spans="4:13" x14ac:dyDescent="0.2">
      <c r="D6547" s="1"/>
      <c r="E6547" s="1"/>
      <c r="H6547" s="1"/>
      <c r="I6547" s="1"/>
      <c r="M6547" s="1"/>
    </row>
    <row r="6548" spans="4:13" x14ac:dyDescent="0.2">
      <c r="D6548" s="1"/>
      <c r="E6548" s="1"/>
      <c r="H6548" s="1"/>
      <c r="I6548" s="1"/>
      <c r="M6548" s="1"/>
    </row>
    <row r="6549" spans="4:13" x14ac:dyDescent="0.2">
      <c r="D6549" s="1"/>
      <c r="E6549" s="1"/>
      <c r="H6549" s="1"/>
      <c r="I6549" s="1"/>
      <c r="M6549" s="1"/>
    </row>
    <row r="6550" spans="4:13" x14ac:dyDescent="0.2">
      <c r="D6550" s="1"/>
      <c r="E6550" s="1"/>
      <c r="H6550" s="1"/>
      <c r="I6550" s="1"/>
      <c r="M6550" s="1"/>
    </row>
    <row r="6551" spans="4:13" x14ac:dyDescent="0.2">
      <c r="D6551" s="1"/>
      <c r="E6551" s="1"/>
      <c r="H6551" s="1"/>
      <c r="I6551" s="1"/>
      <c r="M6551" s="1"/>
    </row>
    <row r="6552" spans="4:13" x14ac:dyDescent="0.2">
      <c r="D6552" s="1"/>
      <c r="E6552" s="1"/>
      <c r="H6552" s="1"/>
      <c r="I6552" s="1"/>
      <c r="M6552" s="1"/>
    </row>
    <row r="6553" spans="4:13" x14ac:dyDescent="0.2">
      <c r="D6553" s="1"/>
      <c r="E6553" s="1"/>
      <c r="H6553" s="1"/>
      <c r="I6553" s="1"/>
      <c r="M6553" s="1"/>
    </row>
    <row r="6554" spans="4:13" x14ac:dyDescent="0.2">
      <c r="D6554" s="1"/>
      <c r="E6554" s="1"/>
      <c r="H6554" s="1"/>
      <c r="I6554" s="1"/>
      <c r="M6554" s="1"/>
    </row>
    <row r="6555" spans="4:13" x14ac:dyDescent="0.2">
      <c r="D6555" s="1"/>
      <c r="E6555" s="1"/>
      <c r="H6555" s="1"/>
      <c r="I6555" s="1"/>
      <c r="M6555" s="1"/>
    </row>
    <row r="6556" spans="4:13" x14ac:dyDescent="0.2">
      <c r="D6556" s="1"/>
      <c r="E6556" s="1"/>
      <c r="H6556" s="1"/>
      <c r="I6556" s="1"/>
      <c r="M6556" s="1"/>
    </row>
    <row r="6557" spans="4:13" x14ac:dyDescent="0.2">
      <c r="D6557" s="1"/>
      <c r="E6557" s="1"/>
      <c r="H6557" s="1"/>
      <c r="I6557" s="1"/>
      <c r="M6557" s="1"/>
    </row>
    <row r="6558" spans="4:13" x14ac:dyDescent="0.2">
      <c r="D6558" s="1"/>
      <c r="E6558" s="1"/>
      <c r="H6558" s="1"/>
      <c r="I6558" s="1"/>
      <c r="M6558" s="1"/>
    </row>
    <row r="6559" spans="4:13" x14ac:dyDescent="0.2">
      <c r="D6559" s="1"/>
      <c r="E6559" s="1"/>
      <c r="H6559" s="1"/>
      <c r="I6559" s="1"/>
      <c r="M6559" s="1"/>
    </row>
    <row r="6560" spans="4:13" x14ac:dyDescent="0.2">
      <c r="D6560" s="1"/>
      <c r="E6560" s="1"/>
      <c r="H6560" s="1"/>
      <c r="I6560" s="1"/>
      <c r="M6560" s="1"/>
    </row>
    <row r="6561" spans="4:13" x14ac:dyDescent="0.2">
      <c r="D6561" s="1"/>
      <c r="E6561" s="1"/>
      <c r="H6561" s="1"/>
      <c r="I6561" s="1"/>
      <c r="M6561" s="1"/>
    </row>
    <row r="6562" spans="4:13" x14ac:dyDescent="0.2">
      <c r="D6562" s="1"/>
      <c r="E6562" s="1"/>
      <c r="H6562" s="1"/>
      <c r="I6562" s="1"/>
      <c r="M6562" s="1"/>
    </row>
    <row r="6563" spans="4:13" x14ac:dyDescent="0.2">
      <c r="D6563" s="1"/>
      <c r="E6563" s="1"/>
      <c r="H6563" s="1"/>
      <c r="I6563" s="1"/>
      <c r="M6563" s="1"/>
    </row>
    <row r="6564" spans="4:13" x14ac:dyDescent="0.2">
      <c r="D6564" s="1"/>
      <c r="E6564" s="1"/>
      <c r="H6564" s="1"/>
      <c r="I6564" s="1"/>
      <c r="M6564" s="1"/>
    </row>
    <row r="6565" spans="4:13" x14ac:dyDescent="0.2">
      <c r="D6565" s="1"/>
      <c r="E6565" s="1"/>
      <c r="H6565" s="1"/>
      <c r="I6565" s="1"/>
      <c r="M6565" s="1"/>
    </row>
    <row r="6566" spans="4:13" x14ac:dyDescent="0.2">
      <c r="D6566" s="1"/>
      <c r="E6566" s="1"/>
      <c r="H6566" s="1"/>
      <c r="I6566" s="1"/>
      <c r="M6566" s="1"/>
    </row>
    <row r="6567" spans="4:13" x14ac:dyDescent="0.2">
      <c r="D6567" s="1"/>
      <c r="E6567" s="1"/>
      <c r="H6567" s="1"/>
      <c r="I6567" s="1"/>
      <c r="M6567" s="1"/>
    </row>
    <row r="6568" spans="4:13" x14ac:dyDescent="0.2">
      <c r="D6568" s="1"/>
      <c r="E6568" s="1"/>
      <c r="H6568" s="1"/>
      <c r="I6568" s="1"/>
      <c r="M6568" s="1"/>
    </row>
    <row r="6569" spans="4:13" x14ac:dyDescent="0.2">
      <c r="D6569" s="1"/>
      <c r="E6569" s="1"/>
      <c r="H6569" s="1"/>
      <c r="I6569" s="1"/>
      <c r="M6569" s="1"/>
    </row>
    <row r="6570" spans="4:13" x14ac:dyDescent="0.2">
      <c r="D6570" s="1"/>
      <c r="E6570" s="1"/>
      <c r="H6570" s="1"/>
      <c r="I6570" s="1"/>
      <c r="M6570" s="1"/>
    </row>
    <row r="6571" spans="4:13" x14ac:dyDescent="0.2">
      <c r="D6571" s="1"/>
      <c r="E6571" s="1"/>
      <c r="H6571" s="1"/>
      <c r="I6571" s="1"/>
      <c r="M6571" s="1"/>
    </row>
    <row r="6572" spans="4:13" x14ac:dyDescent="0.2">
      <c r="D6572" s="1"/>
      <c r="E6572" s="1"/>
      <c r="H6572" s="1"/>
      <c r="I6572" s="1"/>
      <c r="M6572" s="1"/>
    </row>
    <row r="6573" spans="4:13" x14ac:dyDescent="0.2">
      <c r="D6573" s="1"/>
      <c r="E6573" s="1"/>
      <c r="H6573" s="1"/>
      <c r="I6573" s="1"/>
      <c r="M6573" s="1"/>
    </row>
    <row r="6574" spans="4:13" x14ac:dyDescent="0.2">
      <c r="D6574" s="1"/>
      <c r="E6574" s="1"/>
      <c r="H6574" s="1"/>
      <c r="I6574" s="1"/>
      <c r="M6574" s="1"/>
    </row>
    <row r="6575" spans="4:13" x14ac:dyDescent="0.2">
      <c r="D6575" s="1"/>
      <c r="E6575" s="1"/>
      <c r="H6575" s="1"/>
      <c r="I6575" s="1"/>
      <c r="M6575" s="1"/>
    </row>
    <row r="6576" spans="4:13" x14ac:dyDescent="0.2">
      <c r="D6576" s="1"/>
      <c r="E6576" s="1"/>
      <c r="H6576" s="1"/>
      <c r="I6576" s="1"/>
      <c r="M6576" s="1"/>
    </row>
    <row r="6577" spans="4:13" x14ac:dyDescent="0.2">
      <c r="D6577" s="1"/>
      <c r="E6577" s="1"/>
      <c r="H6577" s="1"/>
      <c r="I6577" s="1"/>
      <c r="M6577" s="1"/>
    </row>
    <row r="6578" spans="4:13" x14ac:dyDescent="0.2">
      <c r="D6578" s="1"/>
      <c r="E6578" s="1"/>
      <c r="H6578" s="1"/>
      <c r="I6578" s="1"/>
      <c r="M6578" s="1"/>
    </row>
    <row r="6579" spans="4:13" x14ac:dyDescent="0.2">
      <c r="D6579" s="1"/>
      <c r="E6579" s="1"/>
      <c r="H6579" s="1"/>
      <c r="I6579" s="1"/>
      <c r="M6579" s="1"/>
    </row>
    <row r="6580" spans="4:13" x14ac:dyDescent="0.2">
      <c r="D6580" s="1"/>
      <c r="E6580" s="1"/>
      <c r="H6580" s="1"/>
      <c r="I6580" s="1"/>
      <c r="M6580" s="1"/>
    </row>
    <row r="6581" spans="4:13" x14ac:dyDescent="0.2">
      <c r="D6581" s="1"/>
      <c r="E6581" s="1"/>
      <c r="H6581" s="1"/>
      <c r="I6581" s="1"/>
      <c r="M6581" s="1"/>
    </row>
    <row r="6582" spans="4:13" x14ac:dyDescent="0.2">
      <c r="D6582" s="1"/>
      <c r="E6582" s="1"/>
      <c r="H6582" s="1"/>
      <c r="I6582" s="1"/>
      <c r="M6582" s="1"/>
    </row>
    <row r="6583" spans="4:13" x14ac:dyDescent="0.2">
      <c r="D6583" s="1"/>
      <c r="E6583" s="1"/>
      <c r="H6583" s="1"/>
      <c r="I6583" s="1"/>
      <c r="M6583" s="1"/>
    </row>
    <row r="6584" spans="4:13" x14ac:dyDescent="0.2">
      <c r="D6584" s="1"/>
      <c r="E6584" s="1"/>
      <c r="H6584" s="1"/>
      <c r="I6584" s="1"/>
      <c r="M6584" s="1"/>
    </row>
    <row r="6585" spans="4:13" x14ac:dyDescent="0.2">
      <c r="D6585" s="1"/>
      <c r="E6585" s="1"/>
      <c r="H6585" s="1"/>
      <c r="I6585" s="1"/>
      <c r="M6585" s="1"/>
    </row>
    <row r="6586" spans="4:13" x14ac:dyDescent="0.2">
      <c r="D6586" s="1"/>
      <c r="E6586" s="1"/>
      <c r="H6586" s="1"/>
      <c r="I6586" s="1"/>
      <c r="M6586" s="1"/>
    </row>
    <row r="6587" spans="4:13" x14ac:dyDescent="0.2">
      <c r="D6587" s="1"/>
      <c r="E6587" s="1"/>
      <c r="H6587" s="1"/>
      <c r="I6587" s="1"/>
      <c r="M6587" s="1"/>
    </row>
    <row r="6588" spans="4:13" x14ac:dyDescent="0.2">
      <c r="D6588" s="1"/>
      <c r="E6588" s="1"/>
      <c r="H6588" s="1"/>
      <c r="I6588" s="1"/>
      <c r="M6588" s="1"/>
    </row>
    <row r="6589" spans="4:13" x14ac:dyDescent="0.2">
      <c r="D6589" s="1"/>
      <c r="E6589" s="1"/>
      <c r="H6589" s="1"/>
      <c r="I6589" s="1"/>
      <c r="M6589" s="1"/>
    </row>
    <row r="6590" spans="4:13" x14ac:dyDescent="0.2">
      <c r="D6590" s="1"/>
      <c r="E6590" s="1"/>
      <c r="H6590" s="1"/>
      <c r="I6590" s="1"/>
      <c r="M6590" s="1"/>
    </row>
    <row r="6591" spans="4:13" x14ac:dyDescent="0.2">
      <c r="D6591" s="1"/>
      <c r="E6591" s="1"/>
      <c r="H6591" s="1"/>
      <c r="I6591" s="1"/>
      <c r="M6591" s="1"/>
    </row>
    <row r="6592" spans="4:13" x14ac:dyDescent="0.2">
      <c r="D6592" s="1"/>
      <c r="E6592" s="1"/>
      <c r="H6592" s="1"/>
      <c r="I6592" s="1"/>
      <c r="M6592" s="1"/>
    </row>
    <row r="6593" spans="4:13" x14ac:dyDescent="0.2">
      <c r="D6593" s="1"/>
      <c r="E6593" s="1"/>
      <c r="H6593" s="1"/>
      <c r="I6593" s="1"/>
      <c r="M6593" s="1"/>
    </row>
    <row r="6594" spans="4:13" x14ac:dyDescent="0.2">
      <c r="D6594" s="1"/>
      <c r="E6594" s="1"/>
      <c r="H6594" s="1"/>
      <c r="I6594" s="1"/>
      <c r="M6594" s="1"/>
    </row>
    <row r="6595" spans="4:13" x14ac:dyDescent="0.2">
      <c r="D6595" s="1"/>
      <c r="E6595" s="1"/>
      <c r="H6595" s="1"/>
      <c r="I6595" s="1"/>
      <c r="M6595" s="1"/>
    </row>
    <row r="6596" spans="4:13" x14ac:dyDescent="0.2">
      <c r="D6596" s="1"/>
      <c r="E6596" s="1"/>
      <c r="H6596" s="1"/>
      <c r="I6596" s="1"/>
      <c r="M6596" s="1"/>
    </row>
    <row r="6597" spans="4:13" x14ac:dyDescent="0.2">
      <c r="D6597" s="1"/>
      <c r="E6597" s="1"/>
      <c r="H6597" s="1"/>
      <c r="I6597" s="1"/>
      <c r="M6597" s="1"/>
    </row>
    <row r="6598" spans="4:13" x14ac:dyDescent="0.2">
      <c r="D6598" s="1"/>
      <c r="E6598" s="1"/>
      <c r="H6598" s="1"/>
      <c r="I6598" s="1"/>
      <c r="M6598" s="1"/>
    </row>
    <row r="6599" spans="4:13" x14ac:dyDescent="0.2">
      <c r="D6599" s="1"/>
      <c r="E6599" s="1"/>
      <c r="H6599" s="1"/>
      <c r="I6599" s="1"/>
      <c r="M6599" s="1"/>
    </row>
    <row r="6600" spans="4:13" x14ac:dyDescent="0.2">
      <c r="D6600" s="1"/>
      <c r="E6600" s="1"/>
      <c r="H6600" s="1"/>
      <c r="I6600" s="1"/>
      <c r="M6600" s="1"/>
    </row>
    <row r="6601" spans="4:13" x14ac:dyDescent="0.2">
      <c r="D6601" s="1"/>
      <c r="E6601" s="1"/>
      <c r="H6601" s="1"/>
      <c r="I6601" s="1"/>
      <c r="M6601" s="1"/>
    </row>
    <row r="6602" spans="4:13" x14ac:dyDescent="0.2">
      <c r="D6602" s="1"/>
      <c r="E6602" s="1"/>
      <c r="H6602" s="1"/>
      <c r="I6602" s="1"/>
      <c r="M6602" s="1"/>
    </row>
    <row r="6603" spans="4:13" x14ac:dyDescent="0.2">
      <c r="D6603" s="1"/>
      <c r="E6603" s="1"/>
      <c r="H6603" s="1"/>
      <c r="I6603" s="1"/>
      <c r="M6603" s="1"/>
    </row>
    <row r="6604" spans="4:13" x14ac:dyDescent="0.2">
      <c r="D6604" s="1"/>
      <c r="E6604" s="1"/>
      <c r="H6604" s="1"/>
      <c r="I6604" s="1"/>
      <c r="M6604" s="1"/>
    </row>
    <row r="6605" spans="4:13" x14ac:dyDescent="0.2">
      <c r="D6605" s="1"/>
      <c r="E6605" s="1"/>
      <c r="H6605" s="1"/>
      <c r="I6605" s="1"/>
      <c r="M6605" s="1"/>
    </row>
    <row r="6606" spans="4:13" x14ac:dyDescent="0.2">
      <c r="D6606" s="1"/>
      <c r="E6606" s="1"/>
      <c r="H6606" s="1"/>
      <c r="I6606" s="1"/>
      <c r="M6606" s="1"/>
    </row>
    <row r="6607" spans="4:13" x14ac:dyDescent="0.2">
      <c r="D6607" s="1"/>
      <c r="E6607" s="1"/>
      <c r="H6607" s="1"/>
      <c r="I6607" s="1"/>
      <c r="M6607" s="1"/>
    </row>
    <row r="6608" spans="4:13" x14ac:dyDescent="0.2">
      <c r="D6608" s="1"/>
      <c r="E6608" s="1"/>
      <c r="H6608" s="1"/>
      <c r="I6608" s="1"/>
      <c r="M6608" s="1"/>
    </row>
    <row r="6609" spans="4:13" x14ac:dyDescent="0.2">
      <c r="D6609" s="1"/>
      <c r="E6609" s="1"/>
      <c r="H6609" s="1"/>
      <c r="I6609" s="1"/>
      <c r="M6609" s="1"/>
    </row>
    <row r="6610" spans="4:13" x14ac:dyDescent="0.2">
      <c r="D6610" s="1"/>
      <c r="E6610" s="1"/>
      <c r="H6610" s="1"/>
      <c r="I6610" s="1"/>
      <c r="M6610" s="1"/>
    </row>
    <row r="6611" spans="4:13" x14ac:dyDescent="0.2">
      <c r="D6611" s="1"/>
      <c r="E6611" s="1"/>
      <c r="H6611" s="1"/>
      <c r="I6611" s="1"/>
      <c r="M6611" s="1"/>
    </row>
    <row r="6612" spans="4:13" x14ac:dyDescent="0.2">
      <c r="D6612" s="1"/>
      <c r="E6612" s="1"/>
      <c r="H6612" s="1"/>
      <c r="I6612" s="1"/>
      <c r="M6612" s="1"/>
    </row>
    <row r="6613" spans="4:13" x14ac:dyDescent="0.2">
      <c r="D6613" s="1"/>
      <c r="E6613" s="1"/>
      <c r="H6613" s="1"/>
      <c r="I6613" s="1"/>
      <c r="M6613" s="1"/>
    </row>
    <row r="6614" spans="4:13" x14ac:dyDescent="0.2">
      <c r="D6614" s="1"/>
      <c r="E6614" s="1"/>
      <c r="H6614" s="1"/>
      <c r="I6614" s="1"/>
      <c r="M6614" s="1"/>
    </row>
    <row r="6615" spans="4:13" x14ac:dyDescent="0.2">
      <c r="D6615" s="1"/>
      <c r="E6615" s="1"/>
      <c r="H6615" s="1"/>
      <c r="I6615" s="1"/>
      <c r="M6615" s="1"/>
    </row>
    <row r="6616" spans="4:13" x14ac:dyDescent="0.2">
      <c r="D6616" s="1"/>
      <c r="E6616" s="1"/>
      <c r="H6616" s="1"/>
      <c r="I6616" s="1"/>
      <c r="M6616" s="1"/>
    </row>
    <row r="6617" spans="4:13" x14ac:dyDescent="0.2">
      <c r="D6617" s="1"/>
      <c r="E6617" s="1"/>
      <c r="H6617" s="1"/>
      <c r="I6617" s="1"/>
      <c r="M6617" s="1"/>
    </row>
    <row r="6618" spans="4:13" x14ac:dyDescent="0.2">
      <c r="D6618" s="1"/>
      <c r="E6618" s="1"/>
      <c r="H6618" s="1"/>
      <c r="I6618" s="1"/>
      <c r="M6618" s="1"/>
    </row>
    <row r="6619" spans="4:13" x14ac:dyDescent="0.2">
      <c r="D6619" s="1"/>
      <c r="E6619" s="1"/>
      <c r="H6619" s="1"/>
      <c r="I6619" s="1"/>
      <c r="M6619" s="1"/>
    </row>
    <row r="6620" spans="4:13" x14ac:dyDescent="0.2">
      <c r="D6620" s="1"/>
      <c r="E6620" s="1"/>
      <c r="H6620" s="1"/>
      <c r="I6620" s="1"/>
      <c r="M6620" s="1"/>
    </row>
    <row r="6621" spans="4:13" x14ac:dyDescent="0.2">
      <c r="D6621" s="1"/>
      <c r="E6621" s="1"/>
      <c r="H6621" s="1"/>
      <c r="I6621" s="1"/>
      <c r="M6621" s="1"/>
    </row>
    <row r="6622" spans="4:13" x14ac:dyDescent="0.2">
      <c r="D6622" s="1"/>
      <c r="E6622" s="1"/>
      <c r="H6622" s="1"/>
      <c r="I6622" s="1"/>
      <c r="M6622" s="1"/>
    </row>
    <row r="6623" spans="4:13" x14ac:dyDescent="0.2">
      <c r="D6623" s="1"/>
      <c r="E6623" s="1"/>
      <c r="H6623" s="1"/>
      <c r="I6623" s="1"/>
      <c r="M6623" s="1"/>
    </row>
    <row r="6624" spans="4:13" x14ac:dyDescent="0.2">
      <c r="D6624" s="1"/>
      <c r="E6624" s="1"/>
      <c r="H6624" s="1"/>
      <c r="I6624" s="1"/>
      <c r="M6624" s="1"/>
    </row>
    <row r="6625" spans="4:13" x14ac:dyDescent="0.2">
      <c r="D6625" s="1"/>
      <c r="E6625" s="1"/>
      <c r="H6625" s="1"/>
      <c r="I6625" s="1"/>
      <c r="M6625" s="1"/>
    </row>
    <row r="6626" spans="4:13" x14ac:dyDescent="0.2">
      <c r="D6626" s="1"/>
      <c r="E6626" s="1"/>
      <c r="H6626" s="1"/>
      <c r="I6626" s="1"/>
      <c r="M6626" s="1"/>
    </row>
    <row r="6627" spans="4:13" x14ac:dyDescent="0.2">
      <c r="D6627" s="1"/>
      <c r="E6627" s="1"/>
      <c r="H6627" s="1"/>
      <c r="I6627" s="1"/>
      <c r="M6627" s="1"/>
    </row>
    <row r="6628" spans="4:13" x14ac:dyDescent="0.2">
      <c r="D6628" s="1"/>
      <c r="E6628" s="1"/>
      <c r="H6628" s="1"/>
      <c r="I6628" s="1"/>
      <c r="M6628" s="1"/>
    </row>
    <row r="6629" spans="4:13" x14ac:dyDescent="0.2">
      <c r="D6629" s="1"/>
      <c r="E6629" s="1"/>
      <c r="H6629" s="1"/>
      <c r="I6629" s="1"/>
      <c r="M6629" s="1"/>
    </row>
    <row r="6630" spans="4:13" x14ac:dyDescent="0.2">
      <c r="D6630" s="1"/>
      <c r="E6630" s="1"/>
      <c r="H6630" s="1"/>
      <c r="I6630" s="1"/>
      <c r="M6630" s="1"/>
    </row>
    <row r="6631" spans="4:13" x14ac:dyDescent="0.2">
      <c r="D6631" s="1"/>
      <c r="E6631" s="1"/>
      <c r="H6631" s="1"/>
      <c r="I6631" s="1"/>
      <c r="M6631" s="1"/>
    </row>
    <row r="6632" spans="4:13" x14ac:dyDescent="0.2">
      <c r="D6632" s="1"/>
      <c r="E6632" s="1"/>
      <c r="H6632" s="1"/>
      <c r="I6632" s="1"/>
      <c r="M6632" s="1"/>
    </row>
    <row r="6633" spans="4:13" x14ac:dyDescent="0.2">
      <c r="D6633" s="1"/>
      <c r="E6633" s="1"/>
      <c r="H6633" s="1"/>
      <c r="I6633" s="1"/>
      <c r="M6633" s="1"/>
    </row>
    <row r="6634" spans="4:13" x14ac:dyDescent="0.2">
      <c r="D6634" s="1"/>
      <c r="E6634" s="1"/>
      <c r="H6634" s="1"/>
      <c r="I6634" s="1"/>
      <c r="M6634" s="1"/>
    </row>
    <row r="6635" spans="4:13" x14ac:dyDescent="0.2">
      <c r="D6635" s="1"/>
      <c r="E6635" s="1"/>
      <c r="H6635" s="1"/>
      <c r="I6635" s="1"/>
      <c r="M6635" s="1"/>
    </row>
    <row r="6636" spans="4:13" x14ac:dyDescent="0.2">
      <c r="D6636" s="1"/>
      <c r="E6636" s="1"/>
      <c r="H6636" s="1"/>
      <c r="I6636" s="1"/>
      <c r="M6636" s="1"/>
    </row>
    <row r="6637" spans="4:13" x14ac:dyDescent="0.2">
      <c r="D6637" s="1"/>
      <c r="E6637" s="1"/>
      <c r="H6637" s="1"/>
      <c r="I6637" s="1"/>
      <c r="M6637" s="1"/>
    </row>
    <row r="6638" spans="4:13" x14ac:dyDescent="0.2">
      <c r="D6638" s="1"/>
      <c r="E6638" s="1"/>
      <c r="H6638" s="1"/>
      <c r="I6638" s="1"/>
      <c r="M6638" s="1"/>
    </row>
    <row r="6639" spans="4:13" x14ac:dyDescent="0.2">
      <c r="D6639" s="1"/>
      <c r="E6639" s="1"/>
      <c r="H6639" s="1"/>
      <c r="I6639" s="1"/>
      <c r="M6639" s="1"/>
    </row>
    <row r="6640" spans="4:13" x14ac:dyDescent="0.2">
      <c r="D6640" s="1"/>
      <c r="E6640" s="1"/>
      <c r="H6640" s="1"/>
      <c r="I6640" s="1"/>
      <c r="M6640" s="1"/>
    </row>
    <row r="6641" spans="4:13" x14ac:dyDescent="0.2">
      <c r="D6641" s="1"/>
      <c r="E6641" s="1"/>
      <c r="H6641" s="1"/>
      <c r="I6641" s="1"/>
      <c r="M6641" s="1"/>
    </row>
    <row r="6642" spans="4:13" x14ac:dyDescent="0.2">
      <c r="D6642" s="1"/>
      <c r="E6642" s="1"/>
      <c r="H6642" s="1"/>
      <c r="I6642" s="1"/>
      <c r="M6642" s="1"/>
    </row>
    <row r="6643" spans="4:13" x14ac:dyDescent="0.2">
      <c r="D6643" s="1"/>
      <c r="E6643" s="1"/>
      <c r="H6643" s="1"/>
      <c r="I6643" s="1"/>
      <c r="M6643" s="1"/>
    </row>
    <row r="6644" spans="4:13" x14ac:dyDescent="0.2">
      <c r="D6644" s="1"/>
      <c r="E6644" s="1"/>
      <c r="H6644" s="1"/>
      <c r="I6644" s="1"/>
      <c r="M6644" s="1"/>
    </row>
    <row r="6645" spans="4:13" x14ac:dyDescent="0.2">
      <c r="D6645" s="1"/>
      <c r="E6645" s="1"/>
      <c r="H6645" s="1"/>
      <c r="I6645" s="1"/>
      <c r="M6645" s="1"/>
    </row>
    <row r="6646" spans="4:13" x14ac:dyDescent="0.2">
      <c r="D6646" s="1"/>
      <c r="E6646" s="1"/>
      <c r="H6646" s="1"/>
      <c r="I6646" s="1"/>
      <c r="M6646" s="1"/>
    </row>
    <row r="6647" spans="4:13" x14ac:dyDescent="0.2">
      <c r="D6647" s="1"/>
      <c r="E6647" s="1"/>
      <c r="H6647" s="1"/>
      <c r="I6647" s="1"/>
      <c r="M6647" s="1"/>
    </row>
    <row r="6648" spans="4:13" x14ac:dyDescent="0.2">
      <c r="D6648" s="1"/>
      <c r="E6648" s="1"/>
      <c r="H6648" s="1"/>
      <c r="I6648" s="1"/>
      <c r="M6648" s="1"/>
    </row>
    <row r="6649" spans="4:13" x14ac:dyDescent="0.2">
      <c r="D6649" s="1"/>
      <c r="E6649" s="1"/>
      <c r="H6649" s="1"/>
      <c r="I6649" s="1"/>
      <c r="M6649" s="1"/>
    </row>
    <row r="6650" spans="4:13" x14ac:dyDescent="0.2">
      <c r="D6650" s="1"/>
      <c r="E6650" s="1"/>
      <c r="H6650" s="1"/>
      <c r="I6650" s="1"/>
      <c r="M6650" s="1"/>
    </row>
    <row r="6651" spans="4:13" x14ac:dyDescent="0.2">
      <c r="D6651" s="1"/>
      <c r="E6651" s="1"/>
      <c r="H6651" s="1"/>
      <c r="I6651" s="1"/>
      <c r="M6651" s="1"/>
    </row>
    <row r="6652" spans="4:13" x14ac:dyDescent="0.2">
      <c r="D6652" s="1"/>
      <c r="E6652" s="1"/>
      <c r="H6652" s="1"/>
      <c r="I6652" s="1"/>
      <c r="M6652" s="1"/>
    </row>
    <row r="6653" spans="4:13" x14ac:dyDescent="0.2">
      <c r="D6653" s="1"/>
      <c r="E6653" s="1"/>
      <c r="H6653" s="1"/>
      <c r="I6653" s="1"/>
      <c r="M6653" s="1"/>
    </row>
    <row r="6654" spans="4:13" x14ac:dyDescent="0.2">
      <c r="D6654" s="1"/>
      <c r="E6654" s="1"/>
      <c r="H6654" s="1"/>
      <c r="I6654" s="1"/>
      <c r="M6654" s="1"/>
    </row>
    <row r="6655" spans="4:13" x14ac:dyDescent="0.2">
      <c r="D6655" s="1"/>
      <c r="E6655" s="1"/>
      <c r="H6655" s="1"/>
      <c r="I6655" s="1"/>
      <c r="M6655" s="1"/>
    </row>
    <row r="6656" spans="4:13" x14ac:dyDescent="0.2">
      <c r="D6656" s="1"/>
      <c r="E6656" s="1"/>
      <c r="H6656" s="1"/>
      <c r="I6656" s="1"/>
      <c r="M6656" s="1"/>
    </row>
    <row r="6657" spans="4:13" x14ac:dyDescent="0.2">
      <c r="D6657" s="1"/>
      <c r="E6657" s="1"/>
      <c r="H6657" s="1"/>
      <c r="I6657" s="1"/>
      <c r="M6657" s="1"/>
    </row>
    <row r="6658" spans="4:13" x14ac:dyDescent="0.2">
      <c r="D6658" s="1"/>
      <c r="E6658" s="1"/>
      <c r="H6658" s="1"/>
      <c r="I6658" s="1"/>
      <c r="M6658" s="1"/>
    </row>
    <row r="6659" spans="4:13" x14ac:dyDescent="0.2">
      <c r="D6659" s="1"/>
      <c r="E6659" s="1"/>
      <c r="H6659" s="1"/>
      <c r="I6659" s="1"/>
      <c r="M6659" s="1"/>
    </row>
    <row r="6660" spans="4:13" x14ac:dyDescent="0.2">
      <c r="D6660" s="1"/>
      <c r="E6660" s="1"/>
      <c r="H6660" s="1"/>
      <c r="I6660" s="1"/>
      <c r="M6660" s="1"/>
    </row>
    <row r="6661" spans="4:13" x14ac:dyDescent="0.2">
      <c r="D6661" s="1"/>
      <c r="E6661" s="1"/>
      <c r="H6661" s="1"/>
      <c r="I6661" s="1"/>
      <c r="M6661" s="1"/>
    </row>
    <row r="6662" spans="4:13" x14ac:dyDescent="0.2">
      <c r="D6662" s="1"/>
      <c r="E6662" s="1"/>
      <c r="H6662" s="1"/>
      <c r="I6662" s="1"/>
      <c r="M6662" s="1"/>
    </row>
    <row r="6663" spans="4:13" x14ac:dyDescent="0.2">
      <c r="D6663" s="1"/>
      <c r="E6663" s="1"/>
      <c r="H6663" s="1"/>
      <c r="I6663" s="1"/>
      <c r="M6663" s="1"/>
    </row>
    <row r="6664" spans="4:13" x14ac:dyDescent="0.2">
      <c r="D6664" s="1"/>
      <c r="E6664" s="1"/>
      <c r="H6664" s="1"/>
      <c r="I6664" s="1"/>
      <c r="M6664" s="1"/>
    </row>
    <row r="6665" spans="4:13" x14ac:dyDescent="0.2">
      <c r="D6665" s="1"/>
      <c r="E6665" s="1"/>
      <c r="H6665" s="1"/>
      <c r="I6665" s="1"/>
      <c r="M6665" s="1"/>
    </row>
    <row r="6666" spans="4:13" x14ac:dyDescent="0.2">
      <c r="D6666" s="1"/>
      <c r="E6666" s="1"/>
      <c r="H6666" s="1"/>
      <c r="I6666" s="1"/>
      <c r="M6666" s="1"/>
    </row>
    <row r="6667" spans="4:13" x14ac:dyDescent="0.2">
      <c r="D6667" s="1"/>
      <c r="E6667" s="1"/>
      <c r="H6667" s="1"/>
      <c r="I6667" s="1"/>
      <c r="M6667" s="1"/>
    </row>
    <row r="6668" spans="4:13" x14ac:dyDescent="0.2">
      <c r="D6668" s="1"/>
      <c r="E6668" s="1"/>
      <c r="H6668" s="1"/>
      <c r="I6668" s="1"/>
      <c r="M6668" s="1"/>
    </row>
    <row r="6669" spans="4:13" x14ac:dyDescent="0.2">
      <c r="D6669" s="1"/>
      <c r="E6669" s="1"/>
      <c r="H6669" s="1"/>
      <c r="I6669" s="1"/>
      <c r="M6669" s="1"/>
    </row>
    <row r="6670" spans="4:13" x14ac:dyDescent="0.2">
      <c r="D6670" s="1"/>
      <c r="E6670" s="1"/>
      <c r="H6670" s="1"/>
      <c r="I6670" s="1"/>
      <c r="M6670" s="1"/>
    </row>
    <row r="6671" spans="4:13" x14ac:dyDescent="0.2">
      <c r="D6671" s="1"/>
      <c r="E6671" s="1"/>
      <c r="H6671" s="1"/>
      <c r="I6671" s="1"/>
      <c r="M6671" s="1"/>
    </row>
    <row r="6672" spans="4:13" x14ac:dyDescent="0.2">
      <c r="D6672" s="1"/>
      <c r="E6672" s="1"/>
      <c r="H6672" s="1"/>
      <c r="I6672" s="1"/>
      <c r="M6672" s="1"/>
    </row>
    <row r="6673" spans="4:13" x14ac:dyDescent="0.2">
      <c r="D6673" s="1"/>
      <c r="E6673" s="1"/>
      <c r="H6673" s="1"/>
      <c r="I6673" s="1"/>
      <c r="M6673" s="1"/>
    </row>
    <row r="6674" spans="4:13" x14ac:dyDescent="0.2">
      <c r="D6674" s="1"/>
      <c r="E6674" s="1"/>
      <c r="H6674" s="1"/>
      <c r="I6674" s="1"/>
      <c r="M6674" s="1"/>
    </row>
    <row r="6675" spans="4:13" x14ac:dyDescent="0.2">
      <c r="D6675" s="1"/>
      <c r="E6675" s="1"/>
      <c r="H6675" s="1"/>
      <c r="I6675" s="1"/>
      <c r="M6675" s="1"/>
    </row>
    <row r="6676" spans="4:13" x14ac:dyDescent="0.2">
      <c r="D6676" s="1"/>
      <c r="E6676" s="1"/>
      <c r="H6676" s="1"/>
      <c r="I6676" s="1"/>
      <c r="M6676" s="1"/>
    </row>
    <row r="6677" spans="4:13" x14ac:dyDescent="0.2">
      <c r="D6677" s="1"/>
      <c r="E6677" s="1"/>
      <c r="H6677" s="1"/>
      <c r="I6677" s="1"/>
      <c r="M6677" s="1"/>
    </row>
    <row r="6678" spans="4:13" x14ac:dyDescent="0.2">
      <c r="D6678" s="1"/>
      <c r="E6678" s="1"/>
      <c r="H6678" s="1"/>
      <c r="I6678" s="1"/>
      <c r="M6678" s="1"/>
    </row>
    <row r="6679" spans="4:13" x14ac:dyDescent="0.2">
      <c r="D6679" s="1"/>
      <c r="E6679" s="1"/>
      <c r="H6679" s="1"/>
      <c r="I6679" s="1"/>
      <c r="M6679" s="1"/>
    </row>
    <row r="6680" spans="4:13" x14ac:dyDescent="0.2">
      <c r="D6680" s="1"/>
      <c r="E6680" s="1"/>
      <c r="H6680" s="1"/>
      <c r="I6680" s="1"/>
      <c r="M6680" s="1"/>
    </row>
    <row r="6681" spans="4:13" x14ac:dyDescent="0.2">
      <c r="D6681" s="1"/>
      <c r="E6681" s="1"/>
      <c r="H6681" s="1"/>
      <c r="I6681" s="1"/>
      <c r="M6681" s="1"/>
    </row>
    <row r="6682" spans="4:13" x14ac:dyDescent="0.2">
      <c r="D6682" s="1"/>
      <c r="E6682" s="1"/>
      <c r="H6682" s="1"/>
      <c r="I6682" s="1"/>
      <c r="M6682" s="1"/>
    </row>
    <row r="6683" spans="4:13" x14ac:dyDescent="0.2">
      <c r="D6683" s="1"/>
      <c r="E6683" s="1"/>
      <c r="H6683" s="1"/>
      <c r="I6683" s="1"/>
      <c r="M6683" s="1"/>
    </row>
    <row r="6684" spans="4:13" x14ac:dyDescent="0.2">
      <c r="D6684" s="1"/>
      <c r="E6684" s="1"/>
      <c r="H6684" s="1"/>
      <c r="I6684" s="1"/>
      <c r="M6684" s="1"/>
    </row>
    <row r="6685" spans="4:13" x14ac:dyDescent="0.2">
      <c r="D6685" s="1"/>
      <c r="E6685" s="1"/>
      <c r="H6685" s="1"/>
      <c r="I6685" s="1"/>
      <c r="M6685" s="1"/>
    </row>
    <row r="6686" spans="4:13" x14ac:dyDescent="0.2">
      <c r="D6686" s="1"/>
      <c r="E6686" s="1"/>
      <c r="H6686" s="1"/>
      <c r="I6686" s="1"/>
      <c r="M6686" s="1"/>
    </row>
    <row r="6687" spans="4:13" x14ac:dyDescent="0.2">
      <c r="D6687" s="1"/>
      <c r="E6687" s="1"/>
      <c r="H6687" s="1"/>
      <c r="I6687" s="1"/>
      <c r="M6687" s="1"/>
    </row>
    <row r="6688" spans="4:13" x14ac:dyDescent="0.2">
      <c r="D6688" s="1"/>
      <c r="E6688" s="1"/>
      <c r="H6688" s="1"/>
      <c r="I6688" s="1"/>
      <c r="M6688" s="1"/>
    </row>
    <row r="6689" spans="4:13" x14ac:dyDescent="0.2">
      <c r="D6689" s="1"/>
      <c r="E6689" s="1"/>
      <c r="H6689" s="1"/>
      <c r="I6689" s="1"/>
      <c r="M6689" s="1"/>
    </row>
    <row r="6690" spans="4:13" x14ac:dyDescent="0.2">
      <c r="D6690" s="1"/>
      <c r="E6690" s="1"/>
      <c r="H6690" s="1"/>
      <c r="I6690" s="1"/>
      <c r="M6690" s="1"/>
    </row>
    <row r="6691" spans="4:13" x14ac:dyDescent="0.2">
      <c r="D6691" s="1"/>
      <c r="E6691" s="1"/>
      <c r="H6691" s="1"/>
      <c r="I6691" s="1"/>
      <c r="M6691" s="1"/>
    </row>
    <row r="6692" spans="4:13" x14ac:dyDescent="0.2">
      <c r="D6692" s="1"/>
      <c r="E6692" s="1"/>
      <c r="H6692" s="1"/>
      <c r="I6692" s="1"/>
      <c r="M6692" s="1"/>
    </row>
    <row r="6693" spans="4:13" x14ac:dyDescent="0.2">
      <c r="D6693" s="1"/>
      <c r="E6693" s="1"/>
      <c r="H6693" s="1"/>
      <c r="I6693" s="1"/>
      <c r="M6693" s="1"/>
    </row>
    <row r="6694" spans="4:13" x14ac:dyDescent="0.2">
      <c r="D6694" s="1"/>
      <c r="E6694" s="1"/>
      <c r="H6694" s="1"/>
      <c r="I6694" s="1"/>
      <c r="M6694" s="1"/>
    </row>
    <row r="6695" spans="4:13" x14ac:dyDescent="0.2">
      <c r="D6695" s="1"/>
      <c r="E6695" s="1"/>
      <c r="H6695" s="1"/>
      <c r="I6695" s="1"/>
      <c r="M6695" s="1"/>
    </row>
    <row r="6696" spans="4:13" x14ac:dyDescent="0.2">
      <c r="D6696" s="1"/>
      <c r="E6696" s="1"/>
      <c r="H6696" s="1"/>
      <c r="I6696" s="1"/>
      <c r="M6696" s="1"/>
    </row>
    <row r="6697" spans="4:13" x14ac:dyDescent="0.2">
      <c r="D6697" s="1"/>
      <c r="E6697" s="1"/>
      <c r="H6697" s="1"/>
      <c r="I6697" s="1"/>
      <c r="M6697" s="1"/>
    </row>
    <row r="6698" spans="4:13" x14ac:dyDescent="0.2">
      <c r="H6698" s="1"/>
      <c r="I6698" s="1"/>
      <c r="M6698" s="1"/>
    </row>
    <row r="6699" spans="4:13" x14ac:dyDescent="0.2">
      <c r="H6699" s="1"/>
      <c r="I6699" s="1"/>
      <c r="M6699" s="1"/>
    </row>
    <row r="6700" spans="4:13" x14ac:dyDescent="0.2">
      <c r="H6700" s="1"/>
      <c r="I6700" s="1"/>
      <c r="M6700" s="1"/>
    </row>
    <row r="6701" spans="4:13" x14ac:dyDescent="0.2">
      <c r="H6701" s="1"/>
      <c r="I6701" s="1"/>
      <c r="M6701" s="1"/>
    </row>
    <row r="6702" spans="4:13" x14ac:dyDescent="0.2">
      <c r="H6702" s="1"/>
      <c r="I6702" s="1"/>
      <c r="M6702" s="1"/>
    </row>
    <row r="6703" spans="4:13" x14ac:dyDescent="0.2">
      <c r="H6703" s="1"/>
      <c r="I6703" s="1"/>
      <c r="M6703" s="1"/>
    </row>
    <row r="6704" spans="4:13" x14ac:dyDescent="0.2">
      <c r="H6704" s="1"/>
      <c r="I6704" s="1"/>
      <c r="M6704" s="1"/>
    </row>
    <row r="6705" spans="8:13" x14ac:dyDescent="0.2">
      <c r="H6705" s="1"/>
      <c r="I6705" s="1"/>
      <c r="M6705" s="1"/>
    </row>
    <row r="6706" spans="8:13" x14ac:dyDescent="0.2">
      <c r="H6706" s="1"/>
      <c r="I6706" s="1"/>
      <c r="M6706" s="1"/>
    </row>
    <row r="6707" spans="8:13" x14ac:dyDescent="0.2">
      <c r="H6707" s="1"/>
      <c r="I6707" s="1"/>
      <c r="M6707" s="1"/>
    </row>
    <row r="6708" spans="8:13" x14ac:dyDescent="0.2">
      <c r="H6708" s="1"/>
      <c r="I6708" s="1"/>
      <c r="M6708" s="1"/>
    </row>
    <row r="6709" spans="8:13" x14ac:dyDescent="0.2">
      <c r="H6709" s="1"/>
      <c r="I6709" s="1"/>
      <c r="M6709" s="1"/>
    </row>
    <row r="6710" spans="8:13" x14ac:dyDescent="0.2">
      <c r="H6710" s="1"/>
      <c r="I6710" s="1"/>
      <c r="M6710" s="1"/>
    </row>
    <row r="6711" spans="8:13" x14ac:dyDescent="0.2">
      <c r="H6711" s="1"/>
      <c r="I6711" s="1"/>
      <c r="M6711" s="1"/>
    </row>
    <row r="6712" spans="8:13" x14ac:dyDescent="0.2">
      <c r="H6712" s="1"/>
      <c r="I6712" s="1"/>
      <c r="M6712" s="1"/>
    </row>
    <row r="6713" spans="8:13" x14ac:dyDescent="0.2">
      <c r="H6713" s="1"/>
      <c r="I6713" s="1"/>
      <c r="M6713" s="1"/>
    </row>
    <row r="6714" spans="8:13" x14ac:dyDescent="0.2">
      <c r="H6714" s="1"/>
      <c r="I6714" s="1"/>
      <c r="M6714" s="1"/>
    </row>
    <row r="6715" spans="8:13" x14ac:dyDescent="0.2">
      <c r="H6715" s="1"/>
      <c r="I6715" s="1"/>
      <c r="M6715" s="1"/>
    </row>
    <row r="6716" spans="8:13" x14ac:dyDescent="0.2">
      <c r="H6716" s="1"/>
      <c r="I6716" s="1"/>
      <c r="M6716" s="1"/>
    </row>
    <row r="6717" spans="8:13" x14ac:dyDescent="0.2">
      <c r="H6717" s="1"/>
      <c r="I6717" s="1"/>
      <c r="M6717" s="1"/>
    </row>
    <row r="6718" spans="8:13" x14ac:dyDescent="0.2">
      <c r="H6718" s="1"/>
      <c r="I6718" s="1"/>
      <c r="M6718" s="1"/>
    </row>
    <row r="6719" spans="8:13" x14ac:dyDescent="0.2">
      <c r="H6719" s="1"/>
      <c r="I6719" s="1"/>
      <c r="M6719" s="1"/>
    </row>
    <row r="6720" spans="8:13" x14ac:dyDescent="0.2">
      <c r="H6720" s="1"/>
      <c r="I6720" s="1"/>
      <c r="M6720" s="1"/>
    </row>
    <row r="6721" spans="4:13" x14ac:dyDescent="0.2">
      <c r="H6721" s="1"/>
      <c r="I6721" s="1"/>
      <c r="M6721" s="1"/>
    </row>
    <row r="6722" spans="4:13" x14ac:dyDescent="0.2">
      <c r="D6722" s="1"/>
      <c r="E6722" s="1"/>
      <c r="H6722" s="1"/>
      <c r="I6722" s="1"/>
      <c r="M6722" s="1"/>
    </row>
    <row r="6723" spans="4:13" x14ac:dyDescent="0.2">
      <c r="D6723" s="1"/>
      <c r="E6723" s="1"/>
      <c r="H6723" s="1"/>
      <c r="I6723" s="1"/>
      <c r="M6723" s="1"/>
    </row>
    <row r="6724" spans="4:13" x14ac:dyDescent="0.2">
      <c r="D6724" s="1"/>
      <c r="E6724" s="1"/>
      <c r="H6724" s="1"/>
      <c r="I6724" s="1"/>
      <c r="M6724" s="1"/>
    </row>
    <row r="6725" spans="4:13" x14ac:dyDescent="0.2">
      <c r="D6725" s="1"/>
      <c r="E6725" s="1"/>
      <c r="H6725" s="1"/>
      <c r="I6725" s="1"/>
      <c r="M6725" s="1"/>
    </row>
    <row r="6726" spans="4:13" x14ac:dyDescent="0.2">
      <c r="D6726" s="1"/>
      <c r="E6726" s="1"/>
      <c r="H6726" s="1"/>
      <c r="I6726" s="1"/>
      <c r="M6726" s="1"/>
    </row>
    <row r="6727" spans="4:13" x14ac:dyDescent="0.2">
      <c r="D6727" s="1"/>
      <c r="E6727" s="1"/>
      <c r="H6727" s="1"/>
      <c r="I6727" s="1"/>
      <c r="M6727" s="1"/>
    </row>
    <row r="6728" spans="4:13" x14ac:dyDescent="0.2">
      <c r="D6728" s="1"/>
      <c r="E6728" s="1"/>
      <c r="H6728" s="1"/>
      <c r="I6728" s="1"/>
      <c r="M6728" s="1"/>
    </row>
    <row r="6729" spans="4:13" x14ac:dyDescent="0.2">
      <c r="D6729" s="1"/>
      <c r="E6729" s="1"/>
      <c r="H6729" s="1"/>
      <c r="I6729" s="1"/>
      <c r="M6729" s="1"/>
    </row>
    <row r="6730" spans="4:13" x14ac:dyDescent="0.2">
      <c r="D6730" s="1"/>
      <c r="E6730" s="1"/>
      <c r="H6730" s="1"/>
      <c r="I6730" s="1"/>
      <c r="M6730" s="1"/>
    </row>
    <row r="6731" spans="4:13" x14ac:dyDescent="0.2">
      <c r="D6731" s="1"/>
      <c r="E6731" s="1"/>
      <c r="H6731" s="1"/>
      <c r="I6731" s="1"/>
      <c r="M6731" s="1"/>
    </row>
    <row r="6732" spans="4:13" x14ac:dyDescent="0.2">
      <c r="D6732" s="1"/>
      <c r="E6732" s="1"/>
      <c r="H6732" s="1"/>
      <c r="I6732" s="1"/>
      <c r="M6732" s="1"/>
    </row>
    <row r="6733" spans="4:13" x14ac:dyDescent="0.2">
      <c r="D6733" s="1"/>
      <c r="E6733" s="1"/>
      <c r="H6733" s="1"/>
      <c r="I6733" s="1"/>
      <c r="M6733" s="1"/>
    </row>
    <row r="6734" spans="4:13" x14ac:dyDescent="0.2">
      <c r="D6734" s="1"/>
      <c r="E6734" s="1"/>
      <c r="H6734" s="1"/>
      <c r="I6734" s="1"/>
      <c r="M6734" s="1"/>
    </row>
    <row r="6735" spans="4:13" x14ac:dyDescent="0.2">
      <c r="D6735" s="1"/>
      <c r="E6735" s="1"/>
      <c r="H6735" s="1"/>
      <c r="I6735" s="1"/>
      <c r="M6735" s="1"/>
    </row>
    <row r="6736" spans="4:13" x14ac:dyDescent="0.2">
      <c r="D6736" s="1"/>
      <c r="E6736" s="1"/>
      <c r="H6736" s="1"/>
      <c r="I6736" s="1"/>
      <c r="M6736" s="1"/>
    </row>
    <row r="6737" spans="4:13" x14ac:dyDescent="0.2">
      <c r="D6737" s="1"/>
      <c r="E6737" s="1"/>
      <c r="H6737" s="1"/>
      <c r="I6737" s="1"/>
      <c r="M6737" s="1"/>
    </row>
    <row r="6738" spans="4:13" x14ac:dyDescent="0.2">
      <c r="D6738" s="1"/>
      <c r="E6738" s="1"/>
      <c r="H6738" s="1"/>
      <c r="I6738" s="1"/>
      <c r="M6738" s="1"/>
    </row>
    <row r="6739" spans="4:13" x14ac:dyDescent="0.2">
      <c r="D6739" s="1"/>
      <c r="E6739" s="1"/>
      <c r="H6739" s="1"/>
      <c r="I6739" s="1"/>
      <c r="M6739" s="1"/>
    </row>
    <row r="6740" spans="4:13" x14ac:dyDescent="0.2">
      <c r="D6740" s="1"/>
      <c r="E6740" s="1"/>
      <c r="H6740" s="1"/>
      <c r="I6740" s="1"/>
      <c r="M6740" s="1"/>
    </row>
    <row r="6741" spans="4:13" x14ac:dyDescent="0.2">
      <c r="D6741" s="1"/>
      <c r="E6741" s="1"/>
      <c r="H6741" s="1"/>
      <c r="I6741" s="1"/>
      <c r="M6741" s="1"/>
    </row>
    <row r="6742" spans="4:13" x14ac:dyDescent="0.2">
      <c r="D6742" s="1"/>
      <c r="E6742" s="1"/>
      <c r="H6742" s="1"/>
      <c r="I6742" s="1"/>
      <c r="M6742" s="1"/>
    </row>
    <row r="6743" spans="4:13" x14ac:dyDescent="0.2">
      <c r="D6743" s="1"/>
      <c r="E6743" s="1"/>
      <c r="H6743" s="1"/>
      <c r="I6743" s="1"/>
      <c r="M6743" s="1"/>
    </row>
    <row r="6744" spans="4:13" x14ac:dyDescent="0.2">
      <c r="D6744" s="1"/>
      <c r="E6744" s="1"/>
      <c r="H6744" s="1"/>
      <c r="I6744" s="1"/>
      <c r="M6744" s="1"/>
    </row>
    <row r="6745" spans="4:13" x14ac:dyDescent="0.2">
      <c r="D6745" s="1"/>
      <c r="E6745" s="1"/>
      <c r="H6745" s="1"/>
      <c r="I6745" s="1"/>
      <c r="M6745" s="1"/>
    </row>
    <row r="6746" spans="4:13" x14ac:dyDescent="0.2">
      <c r="H6746" s="1"/>
      <c r="I6746" s="1"/>
      <c r="M6746" s="1"/>
    </row>
    <row r="6747" spans="4:13" x14ac:dyDescent="0.2">
      <c r="H6747" s="1"/>
      <c r="I6747" s="1"/>
      <c r="M6747" s="1"/>
    </row>
    <row r="6748" spans="4:13" x14ac:dyDescent="0.2">
      <c r="H6748" s="1"/>
      <c r="I6748" s="1"/>
      <c r="M6748" s="1"/>
    </row>
    <row r="6749" spans="4:13" x14ac:dyDescent="0.2">
      <c r="H6749" s="1"/>
      <c r="I6749" s="1"/>
      <c r="M6749" s="1"/>
    </row>
    <row r="6750" spans="4:13" x14ac:dyDescent="0.2">
      <c r="H6750" s="1"/>
      <c r="I6750" s="1"/>
      <c r="M6750" s="1"/>
    </row>
    <row r="6751" spans="4:13" x14ac:dyDescent="0.2">
      <c r="H6751" s="1"/>
      <c r="I6751" s="1"/>
      <c r="M6751" s="1"/>
    </row>
    <row r="6752" spans="4:13" x14ac:dyDescent="0.2">
      <c r="H6752" s="1"/>
      <c r="I6752" s="1"/>
      <c r="M6752" s="1"/>
    </row>
    <row r="6753" spans="8:13" x14ac:dyDescent="0.2">
      <c r="H6753" s="1"/>
      <c r="I6753" s="1"/>
      <c r="M6753" s="1"/>
    </row>
    <row r="6754" spans="8:13" x14ac:dyDescent="0.2">
      <c r="H6754" s="1"/>
      <c r="I6754" s="1"/>
      <c r="M6754" s="1"/>
    </row>
    <row r="6755" spans="8:13" x14ac:dyDescent="0.2">
      <c r="H6755" s="1"/>
      <c r="I6755" s="1"/>
      <c r="M6755" s="1"/>
    </row>
    <row r="6756" spans="8:13" x14ac:dyDescent="0.2">
      <c r="H6756" s="1"/>
      <c r="I6756" s="1"/>
      <c r="M6756" s="1"/>
    </row>
    <row r="6757" spans="8:13" x14ac:dyDescent="0.2">
      <c r="H6757" s="1"/>
      <c r="I6757" s="1"/>
      <c r="M6757" s="1"/>
    </row>
    <row r="6758" spans="8:13" x14ac:dyDescent="0.2">
      <c r="H6758" s="1"/>
      <c r="I6758" s="1"/>
      <c r="M6758" s="1"/>
    </row>
    <row r="6759" spans="8:13" x14ac:dyDescent="0.2">
      <c r="H6759" s="1"/>
      <c r="I6759" s="1"/>
      <c r="M6759" s="1"/>
    </row>
    <row r="6760" spans="8:13" x14ac:dyDescent="0.2">
      <c r="H6760" s="1"/>
      <c r="I6760" s="1"/>
      <c r="M6760" s="1"/>
    </row>
    <row r="6761" spans="8:13" x14ac:dyDescent="0.2">
      <c r="H6761" s="1"/>
      <c r="I6761" s="1"/>
      <c r="M6761" s="1"/>
    </row>
    <row r="6762" spans="8:13" x14ac:dyDescent="0.2">
      <c r="H6762" s="1"/>
      <c r="I6762" s="1"/>
      <c r="M6762" s="1"/>
    </row>
    <row r="6763" spans="8:13" x14ac:dyDescent="0.2">
      <c r="H6763" s="1"/>
      <c r="I6763" s="1"/>
      <c r="M6763" s="1"/>
    </row>
    <row r="6764" spans="8:13" x14ac:dyDescent="0.2">
      <c r="H6764" s="1"/>
      <c r="I6764" s="1"/>
      <c r="M6764" s="1"/>
    </row>
    <row r="6765" spans="8:13" x14ac:dyDescent="0.2">
      <c r="H6765" s="1"/>
      <c r="I6765" s="1"/>
      <c r="M6765" s="1"/>
    </row>
    <row r="6766" spans="8:13" x14ac:dyDescent="0.2">
      <c r="H6766" s="1"/>
      <c r="I6766" s="1"/>
      <c r="M6766" s="1"/>
    </row>
    <row r="6767" spans="8:13" x14ac:dyDescent="0.2">
      <c r="H6767" s="1"/>
      <c r="I6767" s="1"/>
      <c r="M6767" s="1"/>
    </row>
    <row r="6768" spans="8:13" x14ac:dyDescent="0.2">
      <c r="H6768" s="1"/>
      <c r="I6768" s="1"/>
      <c r="M6768" s="1"/>
    </row>
    <row r="6769" spans="8:13" x14ac:dyDescent="0.2">
      <c r="H6769" s="1"/>
      <c r="I6769" s="1"/>
      <c r="M6769" s="1"/>
    </row>
    <row r="6770" spans="8:13" x14ac:dyDescent="0.2">
      <c r="H6770" s="1"/>
      <c r="I6770" s="1"/>
      <c r="M6770" s="1"/>
    </row>
    <row r="6771" spans="8:13" x14ac:dyDescent="0.2">
      <c r="H6771" s="1"/>
      <c r="I6771" s="1"/>
      <c r="M6771" s="1"/>
    </row>
    <row r="6772" spans="8:13" x14ac:dyDescent="0.2">
      <c r="H6772" s="1"/>
      <c r="I6772" s="1"/>
      <c r="M6772" s="1"/>
    </row>
    <row r="6773" spans="8:13" x14ac:dyDescent="0.2">
      <c r="H6773" s="1"/>
      <c r="I6773" s="1"/>
      <c r="M6773" s="1"/>
    </row>
    <row r="6774" spans="8:13" x14ac:dyDescent="0.2">
      <c r="H6774" s="1"/>
      <c r="I6774" s="1"/>
      <c r="M6774" s="1"/>
    </row>
    <row r="6775" spans="8:13" x14ac:dyDescent="0.2">
      <c r="H6775" s="1"/>
      <c r="I6775" s="1"/>
      <c r="M6775" s="1"/>
    </row>
    <row r="6776" spans="8:13" x14ac:dyDescent="0.2">
      <c r="H6776" s="1"/>
      <c r="I6776" s="1"/>
      <c r="M6776" s="1"/>
    </row>
    <row r="6777" spans="8:13" x14ac:dyDescent="0.2">
      <c r="H6777" s="1"/>
      <c r="I6777" s="1"/>
      <c r="M6777" s="1"/>
    </row>
    <row r="6778" spans="8:13" x14ac:dyDescent="0.2">
      <c r="H6778" s="1"/>
      <c r="I6778" s="1"/>
      <c r="M6778" s="1"/>
    </row>
    <row r="6779" spans="8:13" x14ac:dyDescent="0.2">
      <c r="H6779" s="1"/>
      <c r="I6779" s="1"/>
      <c r="M6779" s="1"/>
    </row>
    <row r="6780" spans="8:13" x14ac:dyDescent="0.2">
      <c r="H6780" s="1"/>
      <c r="I6780" s="1"/>
      <c r="M6780" s="1"/>
    </row>
    <row r="6781" spans="8:13" x14ac:dyDescent="0.2">
      <c r="H6781" s="1"/>
      <c r="I6781" s="1"/>
      <c r="M6781" s="1"/>
    </row>
    <row r="6782" spans="8:13" x14ac:dyDescent="0.2">
      <c r="H6782" s="1"/>
      <c r="I6782" s="1"/>
      <c r="M6782" s="1"/>
    </row>
    <row r="6783" spans="8:13" x14ac:dyDescent="0.2">
      <c r="H6783" s="1"/>
      <c r="I6783" s="1"/>
      <c r="M6783" s="1"/>
    </row>
    <row r="6784" spans="8:13" x14ac:dyDescent="0.2">
      <c r="H6784" s="1"/>
      <c r="I6784" s="1"/>
      <c r="M6784" s="1"/>
    </row>
    <row r="6785" spans="4:13" x14ac:dyDescent="0.2">
      <c r="H6785" s="1"/>
      <c r="I6785" s="1"/>
      <c r="M6785" s="1"/>
    </row>
    <row r="6786" spans="4:13" x14ac:dyDescent="0.2">
      <c r="H6786" s="1"/>
      <c r="I6786" s="1"/>
      <c r="M6786" s="1"/>
    </row>
    <row r="6787" spans="4:13" x14ac:dyDescent="0.2">
      <c r="H6787" s="1"/>
      <c r="I6787" s="1"/>
      <c r="M6787" s="1"/>
    </row>
    <row r="6788" spans="4:13" x14ac:dyDescent="0.2">
      <c r="H6788" s="1"/>
      <c r="I6788" s="1"/>
      <c r="M6788" s="1"/>
    </row>
    <row r="6789" spans="4:13" x14ac:dyDescent="0.2">
      <c r="H6789" s="1"/>
      <c r="I6789" s="1"/>
      <c r="M6789" s="1"/>
    </row>
    <row r="6790" spans="4:13" x14ac:dyDescent="0.2">
      <c r="H6790" s="1"/>
      <c r="I6790" s="1"/>
      <c r="M6790" s="1"/>
    </row>
    <row r="6791" spans="4:13" x14ac:dyDescent="0.2">
      <c r="H6791" s="1"/>
      <c r="I6791" s="1"/>
      <c r="M6791" s="1"/>
    </row>
    <row r="6792" spans="4:13" x14ac:dyDescent="0.2">
      <c r="H6792" s="1"/>
      <c r="I6792" s="1"/>
      <c r="M6792" s="1"/>
    </row>
    <row r="6793" spans="4:13" x14ac:dyDescent="0.2">
      <c r="H6793" s="1"/>
      <c r="I6793" s="1"/>
      <c r="M6793" s="1"/>
    </row>
    <row r="6794" spans="4:13" x14ac:dyDescent="0.2">
      <c r="D6794" s="1"/>
      <c r="E6794" s="1"/>
      <c r="H6794" s="1"/>
      <c r="I6794" s="1"/>
      <c r="M6794" s="1"/>
    </row>
    <row r="6795" spans="4:13" x14ac:dyDescent="0.2">
      <c r="D6795" s="1"/>
      <c r="E6795" s="1"/>
      <c r="H6795" s="1"/>
      <c r="I6795" s="1"/>
      <c r="M6795" s="1"/>
    </row>
    <row r="6796" spans="4:13" x14ac:dyDescent="0.2">
      <c r="D6796" s="1"/>
      <c r="E6796" s="1"/>
      <c r="H6796" s="1"/>
      <c r="I6796" s="1"/>
      <c r="M6796" s="1"/>
    </row>
    <row r="6797" spans="4:13" x14ac:dyDescent="0.2">
      <c r="D6797" s="1"/>
      <c r="E6797" s="1"/>
      <c r="H6797" s="1"/>
      <c r="I6797" s="1"/>
      <c r="M6797" s="1"/>
    </row>
    <row r="6798" spans="4:13" x14ac:dyDescent="0.2">
      <c r="D6798" s="1"/>
      <c r="E6798" s="1"/>
      <c r="H6798" s="1"/>
      <c r="I6798" s="1"/>
      <c r="M6798" s="1"/>
    </row>
    <row r="6799" spans="4:13" x14ac:dyDescent="0.2">
      <c r="D6799" s="1"/>
      <c r="E6799" s="1"/>
      <c r="H6799" s="1"/>
      <c r="I6799" s="1"/>
      <c r="M6799" s="1"/>
    </row>
    <row r="6800" spans="4:13" x14ac:dyDescent="0.2">
      <c r="D6800" s="1"/>
      <c r="E6800" s="1"/>
      <c r="H6800" s="1"/>
      <c r="I6800" s="1"/>
      <c r="M6800" s="1"/>
    </row>
    <row r="6801" spans="4:13" x14ac:dyDescent="0.2">
      <c r="D6801" s="1"/>
      <c r="E6801" s="1"/>
      <c r="H6801" s="1"/>
      <c r="I6801" s="1"/>
      <c r="M6801" s="1"/>
    </row>
    <row r="6802" spans="4:13" x14ac:dyDescent="0.2">
      <c r="D6802" s="1"/>
      <c r="E6802" s="1"/>
      <c r="H6802" s="1"/>
      <c r="I6802" s="1"/>
      <c r="M6802" s="1"/>
    </row>
    <row r="6803" spans="4:13" x14ac:dyDescent="0.2">
      <c r="D6803" s="1"/>
      <c r="E6803" s="1"/>
      <c r="H6803" s="1"/>
      <c r="I6803" s="1"/>
      <c r="M6803" s="1"/>
    </row>
    <row r="6804" spans="4:13" x14ac:dyDescent="0.2">
      <c r="D6804" s="1"/>
      <c r="E6804" s="1"/>
      <c r="H6804" s="1"/>
      <c r="I6804" s="1"/>
      <c r="M6804" s="1"/>
    </row>
    <row r="6805" spans="4:13" x14ac:dyDescent="0.2">
      <c r="D6805" s="1"/>
      <c r="E6805" s="1"/>
      <c r="H6805" s="1"/>
      <c r="I6805" s="1"/>
      <c r="M6805" s="1"/>
    </row>
    <row r="6806" spans="4:13" x14ac:dyDescent="0.2">
      <c r="D6806" s="1"/>
      <c r="E6806" s="1"/>
      <c r="H6806" s="1"/>
      <c r="I6806" s="1"/>
      <c r="M6806" s="1"/>
    </row>
    <row r="6807" spans="4:13" x14ac:dyDescent="0.2">
      <c r="D6807" s="1"/>
      <c r="E6807" s="1"/>
      <c r="H6807" s="1"/>
      <c r="I6807" s="1"/>
      <c r="M6807" s="1"/>
    </row>
    <row r="6808" spans="4:13" x14ac:dyDescent="0.2">
      <c r="D6808" s="1"/>
      <c r="E6808" s="1"/>
      <c r="H6808" s="1"/>
      <c r="I6808" s="1"/>
      <c r="M6808" s="1"/>
    </row>
    <row r="6809" spans="4:13" x14ac:dyDescent="0.2">
      <c r="D6809" s="1"/>
      <c r="E6809" s="1"/>
      <c r="H6809" s="1"/>
      <c r="I6809" s="1"/>
      <c r="M6809" s="1"/>
    </row>
    <row r="6810" spans="4:13" x14ac:dyDescent="0.2">
      <c r="D6810" s="1"/>
      <c r="E6810" s="1"/>
      <c r="H6810" s="1"/>
      <c r="I6810" s="1"/>
      <c r="M6810" s="1"/>
    </row>
    <row r="6811" spans="4:13" x14ac:dyDescent="0.2">
      <c r="D6811" s="1"/>
      <c r="E6811" s="1"/>
      <c r="H6811" s="1"/>
      <c r="I6811" s="1"/>
      <c r="M6811" s="1"/>
    </row>
    <row r="6812" spans="4:13" x14ac:dyDescent="0.2">
      <c r="D6812" s="1"/>
      <c r="E6812" s="1"/>
      <c r="H6812" s="1"/>
      <c r="I6812" s="1"/>
      <c r="M6812" s="1"/>
    </row>
    <row r="6813" spans="4:13" x14ac:dyDescent="0.2">
      <c r="D6813" s="1"/>
      <c r="E6813" s="1"/>
      <c r="H6813" s="1"/>
      <c r="I6813" s="1"/>
      <c r="M6813" s="1"/>
    </row>
    <row r="6814" spans="4:13" x14ac:dyDescent="0.2">
      <c r="D6814" s="1"/>
      <c r="E6814" s="1"/>
      <c r="H6814" s="1"/>
      <c r="I6814" s="1"/>
      <c r="M6814" s="1"/>
    </row>
    <row r="6815" spans="4:13" x14ac:dyDescent="0.2">
      <c r="D6815" s="1"/>
      <c r="E6815" s="1"/>
      <c r="H6815" s="1"/>
      <c r="I6815" s="1"/>
      <c r="M6815" s="1"/>
    </row>
    <row r="6816" spans="4:13" x14ac:dyDescent="0.2">
      <c r="D6816" s="1"/>
      <c r="E6816" s="1"/>
      <c r="H6816" s="1"/>
      <c r="I6816" s="1"/>
      <c r="M6816" s="1"/>
    </row>
    <row r="6817" spans="4:13" x14ac:dyDescent="0.2">
      <c r="D6817" s="1"/>
      <c r="E6817" s="1"/>
      <c r="H6817" s="1"/>
      <c r="I6817" s="1"/>
      <c r="M6817" s="1"/>
    </row>
    <row r="6818" spans="4:13" x14ac:dyDescent="0.2">
      <c r="H6818" s="1"/>
      <c r="I6818" s="1"/>
      <c r="M6818" s="1"/>
    </row>
    <row r="6819" spans="4:13" x14ac:dyDescent="0.2">
      <c r="H6819" s="1"/>
      <c r="I6819" s="1"/>
      <c r="M6819" s="1"/>
    </row>
    <row r="6820" spans="4:13" x14ac:dyDescent="0.2">
      <c r="H6820" s="1"/>
      <c r="I6820" s="1"/>
      <c r="M6820" s="1"/>
    </row>
    <row r="6821" spans="4:13" x14ac:dyDescent="0.2">
      <c r="H6821" s="1"/>
      <c r="I6821" s="1"/>
      <c r="M6821" s="1"/>
    </row>
    <row r="6822" spans="4:13" x14ac:dyDescent="0.2">
      <c r="H6822" s="1"/>
      <c r="I6822" s="1"/>
      <c r="M6822" s="1"/>
    </row>
    <row r="6823" spans="4:13" x14ac:dyDescent="0.2">
      <c r="H6823" s="1"/>
      <c r="I6823" s="1"/>
      <c r="M6823" s="1"/>
    </row>
    <row r="6824" spans="4:13" x14ac:dyDescent="0.2">
      <c r="H6824" s="1"/>
      <c r="I6824" s="1"/>
      <c r="M6824" s="1"/>
    </row>
    <row r="6825" spans="4:13" x14ac:dyDescent="0.2">
      <c r="H6825" s="1"/>
      <c r="I6825" s="1"/>
      <c r="M6825" s="1"/>
    </row>
    <row r="6826" spans="4:13" x14ac:dyDescent="0.2">
      <c r="H6826" s="1"/>
      <c r="I6826" s="1"/>
      <c r="M6826" s="1"/>
    </row>
    <row r="6827" spans="4:13" x14ac:dyDescent="0.2">
      <c r="H6827" s="1"/>
      <c r="I6827" s="1"/>
      <c r="M6827" s="1"/>
    </row>
    <row r="6828" spans="4:13" x14ac:dyDescent="0.2">
      <c r="H6828" s="1"/>
      <c r="I6828" s="1"/>
      <c r="M6828" s="1"/>
    </row>
    <row r="6829" spans="4:13" x14ac:dyDescent="0.2">
      <c r="H6829" s="1"/>
      <c r="I6829" s="1"/>
      <c r="M6829" s="1"/>
    </row>
    <row r="6830" spans="4:13" x14ac:dyDescent="0.2">
      <c r="H6830" s="1"/>
      <c r="I6830" s="1"/>
      <c r="M6830" s="1"/>
    </row>
    <row r="6831" spans="4:13" x14ac:dyDescent="0.2">
      <c r="H6831" s="1"/>
      <c r="I6831" s="1"/>
      <c r="M6831" s="1"/>
    </row>
    <row r="6832" spans="4:13" x14ac:dyDescent="0.2">
      <c r="H6832" s="1"/>
      <c r="I6832" s="1"/>
      <c r="M6832" s="1"/>
    </row>
    <row r="6833" spans="8:13" x14ac:dyDescent="0.2">
      <c r="H6833" s="1"/>
      <c r="I6833" s="1"/>
      <c r="M6833" s="1"/>
    </row>
    <row r="6834" spans="8:13" x14ac:dyDescent="0.2">
      <c r="H6834" s="1"/>
      <c r="I6834" s="1"/>
      <c r="M6834" s="1"/>
    </row>
    <row r="6835" spans="8:13" x14ac:dyDescent="0.2">
      <c r="H6835" s="1"/>
      <c r="I6835" s="1"/>
      <c r="M6835" s="1"/>
    </row>
    <row r="6836" spans="8:13" x14ac:dyDescent="0.2">
      <c r="H6836" s="1"/>
      <c r="I6836" s="1"/>
      <c r="M6836" s="1"/>
    </row>
    <row r="6837" spans="8:13" x14ac:dyDescent="0.2">
      <c r="H6837" s="1"/>
      <c r="I6837" s="1"/>
      <c r="M6837" s="1"/>
    </row>
    <row r="6838" spans="8:13" x14ac:dyDescent="0.2">
      <c r="H6838" s="1"/>
      <c r="I6838" s="1"/>
      <c r="M6838" s="1"/>
    </row>
    <row r="6839" spans="8:13" x14ac:dyDescent="0.2">
      <c r="H6839" s="1"/>
      <c r="I6839" s="1"/>
      <c r="M6839" s="1"/>
    </row>
    <row r="6840" spans="8:13" x14ac:dyDescent="0.2">
      <c r="H6840" s="1"/>
      <c r="I6840" s="1"/>
      <c r="M6840" s="1"/>
    </row>
    <row r="6841" spans="8:13" x14ac:dyDescent="0.2">
      <c r="H6841" s="1"/>
      <c r="I6841" s="1"/>
      <c r="M6841" s="1"/>
    </row>
    <row r="6842" spans="8:13" x14ac:dyDescent="0.2">
      <c r="H6842" s="1"/>
      <c r="I6842" s="1"/>
      <c r="M6842" s="1"/>
    </row>
    <row r="6843" spans="8:13" x14ac:dyDescent="0.2">
      <c r="H6843" s="1"/>
      <c r="I6843" s="1"/>
      <c r="M6843" s="1"/>
    </row>
    <row r="6844" spans="8:13" x14ac:dyDescent="0.2">
      <c r="H6844" s="1"/>
      <c r="I6844" s="1"/>
      <c r="M6844" s="1"/>
    </row>
    <row r="6845" spans="8:13" x14ac:dyDescent="0.2">
      <c r="H6845" s="1"/>
      <c r="I6845" s="1"/>
      <c r="M6845" s="1"/>
    </row>
    <row r="6846" spans="8:13" x14ac:dyDescent="0.2">
      <c r="H6846" s="1"/>
      <c r="I6846" s="1"/>
      <c r="M6846" s="1"/>
    </row>
    <row r="6847" spans="8:13" x14ac:dyDescent="0.2">
      <c r="H6847" s="1"/>
      <c r="I6847" s="1"/>
      <c r="M6847" s="1"/>
    </row>
    <row r="6848" spans="8:13" x14ac:dyDescent="0.2">
      <c r="H6848" s="1"/>
      <c r="I6848" s="1"/>
      <c r="M6848" s="1"/>
    </row>
    <row r="6849" spans="8:13" x14ac:dyDescent="0.2">
      <c r="H6849" s="1"/>
      <c r="I6849" s="1"/>
      <c r="M6849" s="1"/>
    </row>
    <row r="6850" spans="8:13" x14ac:dyDescent="0.2">
      <c r="H6850" s="1"/>
      <c r="I6850" s="1"/>
      <c r="M6850" s="1"/>
    </row>
    <row r="6851" spans="8:13" x14ac:dyDescent="0.2">
      <c r="H6851" s="1"/>
      <c r="I6851" s="1"/>
      <c r="M6851" s="1"/>
    </row>
    <row r="6852" spans="8:13" x14ac:dyDescent="0.2">
      <c r="H6852" s="1"/>
      <c r="I6852" s="1"/>
      <c r="M6852" s="1"/>
    </row>
    <row r="6853" spans="8:13" x14ac:dyDescent="0.2">
      <c r="H6853" s="1"/>
      <c r="I6853" s="1"/>
      <c r="M6853" s="1"/>
    </row>
    <row r="6854" spans="8:13" x14ac:dyDescent="0.2">
      <c r="H6854" s="1"/>
      <c r="I6854" s="1"/>
      <c r="M6854" s="1"/>
    </row>
    <row r="6855" spans="8:13" x14ac:dyDescent="0.2">
      <c r="H6855" s="1"/>
      <c r="I6855" s="1"/>
      <c r="M6855" s="1"/>
    </row>
    <row r="6856" spans="8:13" x14ac:dyDescent="0.2">
      <c r="H6856" s="1"/>
      <c r="I6856" s="1"/>
      <c r="M6856" s="1"/>
    </row>
    <row r="6857" spans="8:13" x14ac:dyDescent="0.2">
      <c r="H6857" s="1"/>
      <c r="I6857" s="1"/>
      <c r="M6857" s="1"/>
    </row>
    <row r="6858" spans="8:13" x14ac:dyDescent="0.2">
      <c r="H6858" s="1"/>
      <c r="I6858" s="1"/>
      <c r="M6858" s="1"/>
    </row>
    <row r="6859" spans="8:13" x14ac:dyDescent="0.2">
      <c r="H6859" s="1"/>
      <c r="I6859" s="1"/>
      <c r="M6859" s="1"/>
    </row>
    <row r="6860" spans="8:13" x14ac:dyDescent="0.2">
      <c r="H6860" s="1"/>
      <c r="I6860" s="1"/>
      <c r="M6860" s="1"/>
    </row>
    <row r="6861" spans="8:13" x14ac:dyDescent="0.2">
      <c r="H6861" s="1"/>
      <c r="I6861" s="1"/>
      <c r="M6861" s="1"/>
    </row>
    <row r="6862" spans="8:13" x14ac:dyDescent="0.2">
      <c r="H6862" s="1"/>
      <c r="I6862" s="1"/>
      <c r="M6862" s="1"/>
    </row>
    <row r="6863" spans="8:13" x14ac:dyDescent="0.2">
      <c r="H6863" s="1"/>
      <c r="I6863" s="1"/>
      <c r="M6863" s="1"/>
    </row>
    <row r="6864" spans="8:13" x14ac:dyDescent="0.2">
      <c r="H6864" s="1"/>
      <c r="I6864" s="1"/>
      <c r="M6864" s="1"/>
    </row>
    <row r="6865" spans="4:13" x14ac:dyDescent="0.2">
      <c r="H6865" s="1"/>
      <c r="I6865" s="1"/>
      <c r="M6865" s="1"/>
    </row>
    <row r="6866" spans="4:13" x14ac:dyDescent="0.2">
      <c r="D6866" s="1"/>
      <c r="E6866" s="1"/>
      <c r="H6866" s="1"/>
      <c r="I6866" s="1"/>
      <c r="M6866" s="1"/>
    </row>
    <row r="6867" spans="4:13" x14ac:dyDescent="0.2">
      <c r="D6867" s="1"/>
      <c r="E6867" s="1"/>
      <c r="H6867" s="1"/>
      <c r="I6867" s="1"/>
      <c r="M6867" s="1"/>
    </row>
    <row r="6868" spans="4:13" x14ac:dyDescent="0.2">
      <c r="D6868" s="1"/>
      <c r="E6868" s="1"/>
      <c r="H6868" s="1"/>
      <c r="I6868" s="1"/>
      <c r="M6868" s="1"/>
    </row>
    <row r="6869" spans="4:13" x14ac:dyDescent="0.2">
      <c r="D6869" s="1"/>
      <c r="E6869" s="1"/>
      <c r="H6869" s="1"/>
      <c r="I6869" s="1"/>
      <c r="M6869" s="1"/>
    </row>
    <row r="6870" spans="4:13" x14ac:dyDescent="0.2">
      <c r="D6870" s="1"/>
      <c r="E6870" s="1"/>
      <c r="H6870" s="1"/>
      <c r="I6870" s="1"/>
      <c r="M6870" s="1"/>
    </row>
    <row r="6871" spans="4:13" x14ac:dyDescent="0.2">
      <c r="D6871" s="1"/>
      <c r="E6871" s="1"/>
      <c r="H6871" s="1"/>
      <c r="I6871" s="1"/>
      <c r="M6871" s="1"/>
    </row>
    <row r="6872" spans="4:13" x14ac:dyDescent="0.2">
      <c r="D6872" s="1"/>
      <c r="E6872" s="1"/>
      <c r="H6872" s="1"/>
      <c r="I6872" s="1"/>
      <c r="M6872" s="1"/>
    </row>
    <row r="6873" spans="4:13" x14ac:dyDescent="0.2">
      <c r="D6873" s="1"/>
      <c r="E6873" s="1"/>
      <c r="H6873" s="1"/>
      <c r="I6873" s="1"/>
      <c r="M6873" s="1"/>
    </row>
    <row r="6874" spans="4:13" x14ac:dyDescent="0.2">
      <c r="D6874" s="1"/>
      <c r="E6874" s="1"/>
      <c r="H6874" s="1"/>
      <c r="I6874" s="1"/>
      <c r="M6874" s="1"/>
    </row>
    <row r="6875" spans="4:13" x14ac:dyDescent="0.2">
      <c r="D6875" s="1"/>
      <c r="E6875" s="1"/>
      <c r="H6875" s="1"/>
      <c r="I6875" s="1"/>
      <c r="M6875" s="1"/>
    </row>
    <row r="6876" spans="4:13" x14ac:dyDescent="0.2">
      <c r="D6876" s="1"/>
      <c r="E6876" s="1"/>
      <c r="H6876" s="1"/>
      <c r="I6876" s="1"/>
      <c r="M6876" s="1"/>
    </row>
    <row r="6877" spans="4:13" x14ac:dyDescent="0.2">
      <c r="D6877" s="1"/>
      <c r="E6877" s="1"/>
      <c r="H6877" s="1"/>
      <c r="I6877" s="1"/>
      <c r="M6877" s="1"/>
    </row>
    <row r="6878" spans="4:13" x14ac:dyDescent="0.2">
      <c r="D6878" s="1"/>
      <c r="E6878" s="1"/>
      <c r="H6878" s="1"/>
      <c r="I6878" s="1"/>
      <c r="M6878" s="1"/>
    </row>
    <row r="6879" spans="4:13" x14ac:dyDescent="0.2">
      <c r="D6879" s="1"/>
      <c r="E6879" s="1"/>
      <c r="H6879" s="1"/>
      <c r="I6879" s="1"/>
      <c r="M6879" s="1"/>
    </row>
    <row r="6880" spans="4:13" x14ac:dyDescent="0.2">
      <c r="D6880" s="1"/>
      <c r="E6880" s="1"/>
      <c r="H6880" s="1"/>
      <c r="I6880" s="1"/>
      <c r="M6880" s="1"/>
    </row>
    <row r="6881" spans="4:13" x14ac:dyDescent="0.2">
      <c r="D6881" s="1"/>
      <c r="E6881" s="1"/>
      <c r="H6881" s="1"/>
      <c r="I6881" s="1"/>
      <c r="M6881" s="1"/>
    </row>
    <row r="6882" spans="4:13" x14ac:dyDescent="0.2">
      <c r="D6882" s="1"/>
      <c r="E6882" s="1"/>
      <c r="H6882" s="1"/>
      <c r="I6882" s="1"/>
      <c r="M6882" s="1"/>
    </row>
    <row r="6883" spans="4:13" x14ac:dyDescent="0.2">
      <c r="D6883" s="1"/>
      <c r="E6883" s="1"/>
      <c r="H6883" s="1"/>
      <c r="I6883" s="1"/>
      <c r="M6883" s="1"/>
    </row>
    <row r="6884" spans="4:13" x14ac:dyDescent="0.2">
      <c r="D6884" s="1"/>
      <c r="E6884" s="1"/>
      <c r="H6884" s="1"/>
      <c r="I6884" s="1"/>
      <c r="M6884" s="1"/>
    </row>
    <row r="6885" spans="4:13" x14ac:dyDescent="0.2">
      <c r="D6885" s="1"/>
      <c r="E6885" s="1"/>
      <c r="H6885" s="1"/>
      <c r="I6885" s="1"/>
      <c r="M6885" s="1"/>
    </row>
    <row r="6886" spans="4:13" x14ac:dyDescent="0.2">
      <c r="D6886" s="1"/>
      <c r="E6886" s="1"/>
      <c r="H6886" s="1"/>
      <c r="I6886" s="1"/>
      <c r="M6886" s="1"/>
    </row>
    <row r="6887" spans="4:13" x14ac:dyDescent="0.2">
      <c r="D6887" s="1"/>
      <c r="E6887" s="1"/>
      <c r="H6887" s="1"/>
      <c r="I6887" s="1"/>
      <c r="M6887" s="1"/>
    </row>
    <row r="6888" spans="4:13" x14ac:dyDescent="0.2">
      <c r="D6888" s="1"/>
      <c r="E6888" s="1"/>
      <c r="H6888" s="1"/>
      <c r="I6888" s="1"/>
      <c r="M6888" s="1"/>
    </row>
    <row r="6889" spans="4:13" x14ac:dyDescent="0.2">
      <c r="D6889" s="1"/>
      <c r="E6889" s="1"/>
      <c r="H6889" s="1"/>
      <c r="I6889" s="1"/>
      <c r="M6889" s="1"/>
    </row>
    <row r="6890" spans="4:13" x14ac:dyDescent="0.2">
      <c r="D6890" s="1"/>
      <c r="E6890" s="1"/>
      <c r="H6890" s="1"/>
      <c r="I6890" s="1"/>
      <c r="M6890" s="1"/>
    </row>
    <row r="6891" spans="4:13" x14ac:dyDescent="0.2">
      <c r="D6891" s="1"/>
      <c r="E6891" s="1"/>
      <c r="H6891" s="1"/>
      <c r="I6891" s="1"/>
      <c r="M6891" s="1"/>
    </row>
    <row r="6892" spans="4:13" x14ac:dyDescent="0.2">
      <c r="D6892" s="1"/>
      <c r="E6892" s="1"/>
      <c r="H6892" s="1"/>
      <c r="I6892" s="1"/>
      <c r="M6892" s="1"/>
    </row>
    <row r="6893" spans="4:13" x14ac:dyDescent="0.2">
      <c r="D6893" s="1"/>
      <c r="E6893" s="1"/>
      <c r="H6893" s="1"/>
      <c r="I6893" s="1"/>
      <c r="M6893" s="1"/>
    </row>
    <row r="6894" spans="4:13" x14ac:dyDescent="0.2">
      <c r="D6894" s="1"/>
      <c r="E6894" s="1"/>
      <c r="H6894" s="1"/>
      <c r="I6894" s="1"/>
      <c r="M6894" s="1"/>
    </row>
    <row r="6895" spans="4:13" x14ac:dyDescent="0.2">
      <c r="D6895" s="1"/>
      <c r="E6895" s="1"/>
      <c r="H6895" s="1"/>
      <c r="I6895" s="1"/>
      <c r="M6895" s="1"/>
    </row>
    <row r="6896" spans="4:13" x14ac:dyDescent="0.2">
      <c r="D6896" s="1"/>
      <c r="E6896" s="1"/>
      <c r="H6896" s="1"/>
      <c r="I6896" s="1"/>
      <c r="M6896" s="1"/>
    </row>
    <row r="6897" spans="4:13" x14ac:dyDescent="0.2">
      <c r="D6897" s="1"/>
      <c r="E6897" s="1"/>
      <c r="H6897" s="1"/>
      <c r="I6897" s="1"/>
      <c r="M6897" s="1"/>
    </row>
    <row r="6898" spans="4:13" x14ac:dyDescent="0.2">
      <c r="D6898" s="1"/>
      <c r="E6898" s="1"/>
      <c r="H6898" s="1"/>
      <c r="I6898" s="1"/>
      <c r="M6898" s="1"/>
    </row>
    <row r="6899" spans="4:13" x14ac:dyDescent="0.2">
      <c r="D6899" s="1"/>
      <c r="E6899" s="1"/>
      <c r="H6899" s="1"/>
      <c r="I6899" s="1"/>
      <c r="M6899" s="1"/>
    </row>
    <row r="6900" spans="4:13" x14ac:dyDescent="0.2">
      <c r="D6900" s="1"/>
      <c r="E6900" s="1"/>
      <c r="H6900" s="1"/>
      <c r="I6900" s="1"/>
      <c r="M6900" s="1"/>
    </row>
    <row r="6901" spans="4:13" x14ac:dyDescent="0.2">
      <c r="D6901" s="1"/>
      <c r="E6901" s="1"/>
      <c r="H6901" s="1"/>
      <c r="I6901" s="1"/>
      <c r="M6901" s="1"/>
    </row>
    <row r="6902" spans="4:13" x14ac:dyDescent="0.2">
      <c r="D6902" s="1"/>
      <c r="E6902" s="1"/>
      <c r="H6902" s="1"/>
      <c r="I6902" s="1"/>
      <c r="M6902" s="1"/>
    </row>
    <row r="6903" spans="4:13" x14ac:dyDescent="0.2">
      <c r="D6903" s="1"/>
      <c r="E6903" s="1"/>
      <c r="H6903" s="1"/>
      <c r="I6903" s="1"/>
      <c r="M6903" s="1"/>
    </row>
    <row r="6904" spans="4:13" x14ac:dyDescent="0.2">
      <c r="D6904" s="1"/>
      <c r="E6904" s="1"/>
      <c r="H6904" s="1"/>
      <c r="I6904" s="1"/>
      <c r="M6904" s="1"/>
    </row>
    <row r="6905" spans="4:13" x14ac:dyDescent="0.2">
      <c r="D6905" s="1"/>
      <c r="E6905" s="1"/>
      <c r="H6905" s="1"/>
      <c r="I6905" s="1"/>
      <c r="M6905" s="1"/>
    </row>
    <row r="6906" spans="4:13" x14ac:dyDescent="0.2">
      <c r="D6906" s="1"/>
      <c r="E6906" s="1"/>
      <c r="H6906" s="1"/>
      <c r="I6906" s="1"/>
      <c r="M6906" s="1"/>
    </row>
    <row r="6907" spans="4:13" x14ac:dyDescent="0.2">
      <c r="D6907" s="1"/>
      <c r="E6907" s="1"/>
      <c r="H6907" s="1"/>
      <c r="I6907" s="1"/>
      <c r="M6907" s="1"/>
    </row>
    <row r="6908" spans="4:13" x14ac:dyDescent="0.2">
      <c r="D6908" s="1"/>
      <c r="E6908" s="1"/>
      <c r="H6908" s="1"/>
      <c r="I6908" s="1"/>
      <c r="M6908" s="1"/>
    </row>
    <row r="6909" spans="4:13" x14ac:dyDescent="0.2">
      <c r="D6909" s="1"/>
      <c r="E6909" s="1"/>
      <c r="H6909" s="1"/>
      <c r="I6909" s="1"/>
      <c r="M6909" s="1"/>
    </row>
    <row r="6910" spans="4:13" x14ac:dyDescent="0.2">
      <c r="D6910" s="1"/>
      <c r="E6910" s="1"/>
      <c r="H6910" s="1"/>
      <c r="I6910" s="1"/>
      <c r="M6910" s="1"/>
    </row>
    <row r="6911" spans="4:13" x14ac:dyDescent="0.2">
      <c r="D6911" s="1"/>
      <c r="E6911" s="1"/>
      <c r="H6911" s="1"/>
      <c r="I6911" s="1"/>
      <c r="M6911" s="1"/>
    </row>
    <row r="6912" spans="4:13" x14ac:dyDescent="0.2">
      <c r="D6912" s="1"/>
      <c r="E6912" s="1"/>
      <c r="H6912" s="1"/>
      <c r="I6912" s="1"/>
      <c r="M6912" s="1"/>
    </row>
    <row r="6913" spans="4:13" x14ac:dyDescent="0.2">
      <c r="D6913" s="1"/>
      <c r="E6913" s="1"/>
      <c r="H6913" s="1"/>
      <c r="I6913" s="1"/>
      <c r="M6913" s="1"/>
    </row>
    <row r="6914" spans="4:13" x14ac:dyDescent="0.2">
      <c r="H6914" s="1"/>
      <c r="I6914" s="1"/>
      <c r="M6914" s="1"/>
    </row>
    <row r="6915" spans="4:13" x14ac:dyDescent="0.2">
      <c r="H6915" s="1"/>
      <c r="I6915" s="1"/>
      <c r="M6915" s="1"/>
    </row>
    <row r="6916" spans="4:13" x14ac:dyDescent="0.2">
      <c r="H6916" s="1"/>
      <c r="I6916" s="1"/>
      <c r="M6916" s="1"/>
    </row>
    <row r="6917" spans="4:13" x14ac:dyDescent="0.2">
      <c r="H6917" s="1"/>
      <c r="I6917" s="1"/>
      <c r="M6917" s="1"/>
    </row>
    <row r="6918" spans="4:13" x14ac:dyDescent="0.2">
      <c r="H6918" s="1"/>
      <c r="I6918" s="1"/>
      <c r="M6918" s="1"/>
    </row>
    <row r="6919" spans="4:13" x14ac:dyDescent="0.2">
      <c r="H6919" s="1"/>
      <c r="I6919" s="1"/>
      <c r="M6919" s="1"/>
    </row>
    <row r="6920" spans="4:13" x14ac:dyDescent="0.2">
      <c r="H6920" s="1"/>
      <c r="I6920" s="1"/>
      <c r="M6920" s="1"/>
    </row>
    <row r="6921" spans="4:13" x14ac:dyDescent="0.2">
      <c r="H6921" s="1"/>
      <c r="I6921" s="1"/>
      <c r="M6921" s="1"/>
    </row>
    <row r="6922" spans="4:13" x14ac:dyDescent="0.2">
      <c r="H6922" s="1"/>
      <c r="I6922" s="1"/>
      <c r="M6922" s="1"/>
    </row>
    <row r="6923" spans="4:13" x14ac:dyDescent="0.2">
      <c r="H6923" s="1"/>
      <c r="I6923" s="1"/>
      <c r="M6923" s="1"/>
    </row>
    <row r="6924" spans="4:13" x14ac:dyDescent="0.2">
      <c r="H6924" s="1"/>
      <c r="I6924" s="1"/>
      <c r="M6924" s="1"/>
    </row>
    <row r="6925" spans="4:13" x14ac:dyDescent="0.2">
      <c r="H6925" s="1"/>
      <c r="I6925" s="1"/>
      <c r="M6925" s="1"/>
    </row>
    <row r="6926" spans="4:13" x14ac:dyDescent="0.2">
      <c r="H6926" s="1"/>
      <c r="I6926" s="1"/>
      <c r="M6926" s="1"/>
    </row>
    <row r="6927" spans="4:13" x14ac:dyDescent="0.2">
      <c r="H6927" s="1"/>
      <c r="I6927" s="1"/>
      <c r="M6927" s="1"/>
    </row>
    <row r="6928" spans="4:13" x14ac:dyDescent="0.2">
      <c r="H6928" s="1"/>
      <c r="I6928" s="1"/>
      <c r="M6928" s="1"/>
    </row>
    <row r="6929" spans="8:13" x14ac:dyDescent="0.2">
      <c r="H6929" s="1"/>
      <c r="I6929" s="1"/>
      <c r="M6929" s="1"/>
    </row>
    <row r="6930" spans="8:13" x14ac:dyDescent="0.2">
      <c r="H6930" s="1"/>
      <c r="I6930" s="1"/>
      <c r="M6930" s="1"/>
    </row>
    <row r="6931" spans="8:13" x14ac:dyDescent="0.2">
      <c r="H6931" s="1"/>
      <c r="I6931" s="1"/>
      <c r="M6931" s="1"/>
    </row>
    <row r="6932" spans="8:13" x14ac:dyDescent="0.2">
      <c r="H6932" s="1"/>
      <c r="I6932" s="1"/>
      <c r="M6932" s="1"/>
    </row>
    <row r="6933" spans="8:13" x14ac:dyDescent="0.2">
      <c r="H6933" s="1"/>
      <c r="I6933" s="1"/>
      <c r="M6933" s="1"/>
    </row>
    <row r="6934" spans="8:13" x14ac:dyDescent="0.2">
      <c r="H6934" s="1"/>
      <c r="I6934" s="1"/>
      <c r="M6934" s="1"/>
    </row>
    <row r="6935" spans="8:13" x14ac:dyDescent="0.2">
      <c r="H6935" s="1"/>
      <c r="I6935" s="1"/>
      <c r="M6935" s="1"/>
    </row>
    <row r="6936" spans="8:13" x14ac:dyDescent="0.2">
      <c r="H6936" s="1"/>
      <c r="I6936" s="1"/>
      <c r="M6936" s="1"/>
    </row>
    <row r="6937" spans="8:13" x14ac:dyDescent="0.2">
      <c r="H6937" s="1"/>
      <c r="I6937" s="1"/>
      <c r="M6937" s="1"/>
    </row>
    <row r="6938" spans="8:13" x14ac:dyDescent="0.2">
      <c r="H6938" s="1"/>
      <c r="I6938" s="1"/>
      <c r="M6938" s="1"/>
    </row>
    <row r="6939" spans="8:13" x14ac:dyDescent="0.2">
      <c r="H6939" s="1"/>
      <c r="I6939" s="1"/>
      <c r="M6939" s="1"/>
    </row>
    <row r="6940" spans="8:13" x14ac:dyDescent="0.2">
      <c r="H6940" s="1"/>
      <c r="I6940" s="1"/>
      <c r="M6940" s="1"/>
    </row>
    <row r="6941" spans="8:13" x14ac:dyDescent="0.2">
      <c r="H6941" s="1"/>
      <c r="I6941" s="1"/>
      <c r="M6941" s="1"/>
    </row>
    <row r="6942" spans="8:13" x14ac:dyDescent="0.2">
      <c r="H6942" s="1"/>
      <c r="I6942" s="1"/>
      <c r="M6942" s="1"/>
    </row>
    <row r="6943" spans="8:13" x14ac:dyDescent="0.2">
      <c r="H6943" s="1"/>
      <c r="I6943" s="1"/>
      <c r="M6943" s="1"/>
    </row>
    <row r="6944" spans="8:13" x14ac:dyDescent="0.2">
      <c r="H6944" s="1"/>
      <c r="I6944" s="1"/>
      <c r="M6944" s="1"/>
    </row>
    <row r="6945" spans="8:13" x14ac:dyDescent="0.2">
      <c r="H6945" s="1"/>
      <c r="I6945" s="1"/>
      <c r="M6945" s="1"/>
    </row>
    <row r="6946" spans="8:13" x14ac:dyDescent="0.2">
      <c r="H6946" s="1"/>
      <c r="I6946" s="1"/>
      <c r="M6946" s="1"/>
    </row>
    <row r="6947" spans="8:13" x14ac:dyDescent="0.2">
      <c r="H6947" s="1"/>
      <c r="I6947" s="1"/>
      <c r="M6947" s="1"/>
    </row>
    <row r="6948" spans="8:13" x14ac:dyDescent="0.2">
      <c r="H6948" s="1"/>
      <c r="I6948" s="1"/>
      <c r="M6948" s="1"/>
    </row>
    <row r="6949" spans="8:13" x14ac:dyDescent="0.2">
      <c r="H6949" s="1"/>
      <c r="I6949" s="1"/>
      <c r="M6949" s="1"/>
    </row>
    <row r="6950" spans="8:13" x14ac:dyDescent="0.2">
      <c r="H6950" s="1"/>
      <c r="I6950" s="1"/>
      <c r="M6950" s="1"/>
    </row>
    <row r="6951" spans="8:13" x14ac:dyDescent="0.2">
      <c r="H6951" s="1"/>
      <c r="I6951" s="1"/>
      <c r="M6951" s="1"/>
    </row>
    <row r="6952" spans="8:13" x14ac:dyDescent="0.2">
      <c r="H6952" s="1"/>
      <c r="I6952" s="1"/>
      <c r="M6952" s="1"/>
    </row>
    <row r="6953" spans="8:13" x14ac:dyDescent="0.2">
      <c r="H6953" s="1"/>
      <c r="I6953" s="1"/>
      <c r="M6953" s="1"/>
    </row>
    <row r="6954" spans="8:13" x14ac:dyDescent="0.2">
      <c r="H6954" s="1"/>
      <c r="I6954" s="1"/>
      <c r="M6954" s="1"/>
    </row>
    <row r="6955" spans="8:13" x14ac:dyDescent="0.2">
      <c r="H6955" s="1"/>
      <c r="I6955" s="1"/>
      <c r="M6955" s="1"/>
    </row>
    <row r="6956" spans="8:13" x14ac:dyDescent="0.2">
      <c r="H6956" s="1"/>
      <c r="I6956" s="1"/>
      <c r="M6956" s="1"/>
    </row>
    <row r="6957" spans="8:13" x14ac:dyDescent="0.2">
      <c r="H6957" s="1"/>
      <c r="I6957" s="1"/>
      <c r="M6957" s="1"/>
    </row>
    <row r="6958" spans="8:13" x14ac:dyDescent="0.2">
      <c r="H6958" s="1"/>
      <c r="I6958" s="1"/>
      <c r="M6958" s="1"/>
    </row>
    <row r="6959" spans="8:13" x14ac:dyDescent="0.2">
      <c r="H6959" s="1"/>
      <c r="I6959" s="1"/>
      <c r="M6959" s="1"/>
    </row>
    <row r="6960" spans="8:13" x14ac:dyDescent="0.2">
      <c r="H6960" s="1"/>
      <c r="I6960" s="1"/>
      <c r="M6960" s="1"/>
    </row>
    <row r="6961" spans="4:13" x14ac:dyDescent="0.2">
      <c r="H6961" s="1"/>
      <c r="I6961" s="1"/>
      <c r="M6961" s="1"/>
    </row>
    <row r="6962" spans="4:13" x14ac:dyDescent="0.2">
      <c r="D6962" s="1"/>
      <c r="E6962" s="1"/>
      <c r="H6962" s="1"/>
      <c r="I6962" s="1"/>
      <c r="M6962" s="1"/>
    </row>
    <row r="6963" spans="4:13" x14ac:dyDescent="0.2">
      <c r="D6963" s="1"/>
      <c r="E6963" s="1"/>
      <c r="H6963" s="1"/>
      <c r="I6963" s="1"/>
      <c r="M6963" s="1"/>
    </row>
    <row r="6964" spans="4:13" x14ac:dyDescent="0.2">
      <c r="D6964" s="1"/>
      <c r="E6964" s="1"/>
      <c r="H6964" s="1"/>
      <c r="I6964" s="1"/>
      <c r="M6964" s="1"/>
    </row>
    <row r="6965" spans="4:13" x14ac:dyDescent="0.2">
      <c r="D6965" s="1"/>
      <c r="E6965" s="1"/>
      <c r="H6965" s="1"/>
      <c r="I6965" s="1"/>
      <c r="M6965" s="1"/>
    </row>
    <row r="6966" spans="4:13" x14ac:dyDescent="0.2">
      <c r="D6966" s="1"/>
      <c r="E6966" s="1"/>
      <c r="H6966" s="1"/>
      <c r="I6966" s="1"/>
      <c r="M6966" s="1"/>
    </row>
    <row r="6967" spans="4:13" x14ac:dyDescent="0.2">
      <c r="D6967" s="1"/>
      <c r="E6967" s="1"/>
      <c r="H6967" s="1"/>
      <c r="I6967" s="1"/>
      <c r="M6967" s="1"/>
    </row>
    <row r="6968" spans="4:13" x14ac:dyDescent="0.2">
      <c r="D6968" s="1"/>
      <c r="E6968" s="1"/>
      <c r="H6968" s="1"/>
      <c r="I6968" s="1"/>
      <c r="M6968" s="1"/>
    </row>
    <row r="6969" spans="4:13" x14ac:dyDescent="0.2">
      <c r="D6969" s="1"/>
      <c r="E6969" s="1"/>
      <c r="H6969" s="1"/>
      <c r="I6969" s="1"/>
      <c r="M6969" s="1"/>
    </row>
    <row r="6970" spans="4:13" x14ac:dyDescent="0.2">
      <c r="D6970" s="1"/>
      <c r="E6970" s="1"/>
      <c r="H6970" s="1"/>
      <c r="I6970" s="1"/>
      <c r="M6970" s="1"/>
    </row>
    <row r="6971" spans="4:13" x14ac:dyDescent="0.2">
      <c r="D6971" s="1"/>
      <c r="E6971" s="1"/>
      <c r="H6971" s="1"/>
      <c r="I6971" s="1"/>
      <c r="M6971" s="1"/>
    </row>
    <row r="6972" spans="4:13" x14ac:dyDescent="0.2">
      <c r="D6972" s="1"/>
      <c r="E6972" s="1"/>
      <c r="H6972" s="1"/>
      <c r="I6972" s="1"/>
      <c r="M6972" s="1"/>
    </row>
    <row r="6973" spans="4:13" x14ac:dyDescent="0.2">
      <c r="D6973" s="1"/>
      <c r="E6973" s="1"/>
      <c r="H6973" s="1"/>
      <c r="I6973" s="1"/>
      <c r="M6973" s="1"/>
    </row>
    <row r="6974" spans="4:13" x14ac:dyDescent="0.2">
      <c r="D6974" s="1"/>
      <c r="E6974" s="1"/>
      <c r="H6974" s="1"/>
      <c r="I6974" s="1"/>
      <c r="M6974" s="1"/>
    </row>
    <row r="6975" spans="4:13" x14ac:dyDescent="0.2">
      <c r="D6975" s="1"/>
      <c r="E6975" s="1"/>
      <c r="H6975" s="1"/>
      <c r="I6975" s="1"/>
      <c r="M6975" s="1"/>
    </row>
    <row r="6976" spans="4:13" x14ac:dyDescent="0.2">
      <c r="D6976" s="1"/>
      <c r="E6976" s="1"/>
      <c r="H6976" s="1"/>
      <c r="I6976" s="1"/>
      <c r="M6976" s="1"/>
    </row>
    <row r="6977" spans="4:13" x14ac:dyDescent="0.2">
      <c r="D6977" s="1"/>
      <c r="E6977" s="1"/>
      <c r="H6977" s="1"/>
      <c r="I6977" s="1"/>
      <c r="M6977" s="1"/>
    </row>
    <row r="6978" spans="4:13" x14ac:dyDescent="0.2">
      <c r="D6978" s="1"/>
      <c r="E6978" s="1"/>
      <c r="H6978" s="1"/>
      <c r="I6978" s="1"/>
      <c r="M6978" s="1"/>
    </row>
    <row r="6979" spans="4:13" x14ac:dyDescent="0.2">
      <c r="D6979" s="1"/>
      <c r="E6979" s="1"/>
      <c r="H6979" s="1"/>
      <c r="I6979" s="1"/>
      <c r="M6979" s="1"/>
    </row>
    <row r="6980" spans="4:13" x14ac:dyDescent="0.2">
      <c r="D6980" s="1"/>
      <c r="E6980" s="1"/>
      <c r="H6980" s="1"/>
      <c r="I6980" s="1"/>
      <c r="M6980" s="1"/>
    </row>
    <row r="6981" spans="4:13" x14ac:dyDescent="0.2">
      <c r="D6981" s="1"/>
      <c r="E6981" s="1"/>
      <c r="H6981" s="1"/>
      <c r="I6981" s="1"/>
      <c r="M6981" s="1"/>
    </row>
    <row r="6982" spans="4:13" x14ac:dyDescent="0.2">
      <c r="D6982" s="1"/>
      <c r="E6982" s="1"/>
      <c r="H6982" s="1"/>
      <c r="I6982" s="1"/>
      <c r="M6982" s="1"/>
    </row>
    <row r="6983" spans="4:13" x14ac:dyDescent="0.2">
      <c r="D6983" s="1"/>
      <c r="E6983" s="1"/>
      <c r="H6983" s="1"/>
      <c r="I6983" s="1"/>
      <c r="M6983" s="1"/>
    </row>
    <row r="6984" spans="4:13" x14ac:dyDescent="0.2">
      <c r="D6984" s="1"/>
      <c r="E6984" s="1"/>
      <c r="H6984" s="1"/>
      <c r="I6984" s="1"/>
      <c r="M6984" s="1"/>
    </row>
    <row r="6985" spans="4:13" x14ac:dyDescent="0.2">
      <c r="D6985" s="1"/>
      <c r="E6985" s="1"/>
      <c r="H6985" s="1"/>
      <c r="I6985" s="1"/>
      <c r="M6985" s="1"/>
    </row>
    <row r="6986" spans="4:13" x14ac:dyDescent="0.2">
      <c r="H6986" s="1"/>
      <c r="I6986" s="1"/>
      <c r="M6986" s="1"/>
    </row>
    <row r="6987" spans="4:13" x14ac:dyDescent="0.2">
      <c r="H6987" s="1"/>
      <c r="I6987" s="1"/>
      <c r="M6987" s="1"/>
    </row>
    <row r="6988" spans="4:13" x14ac:dyDescent="0.2">
      <c r="H6988" s="1"/>
      <c r="I6988" s="1"/>
      <c r="M6988" s="1"/>
    </row>
    <row r="6989" spans="4:13" x14ac:dyDescent="0.2">
      <c r="H6989" s="1"/>
      <c r="I6989" s="1"/>
      <c r="M6989" s="1"/>
    </row>
    <row r="6990" spans="4:13" x14ac:dyDescent="0.2">
      <c r="H6990" s="1"/>
      <c r="I6990" s="1"/>
      <c r="M6990" s="1"/>
    </row>
    <row r="6991" spans="4:13" x14ac:dyDescent="0.2">
      <c r="H6991" s="1"/>
      <c r="I6991" s="1"/>
      <c r="M6991" s="1"/>
    </row>
    <row r="6992" spans="4:13" x14ac:dyDescent="0.2">
      <c r="H6992" s="1"/>
      <c r="I6992" s="1"/>
      <c r="M6992" s="1"/>
    </row>
    <row r="6993" spans="8:13" x14ac:dyDescent="0.2">
      <c r="H6993" s="1"/>
      <c r="I6993" s="1"/>
      <c r="M6993" s="1"/>
    </row>
    <row r="6994" spans="8:13" x14ac:dyDescent="0.2">
      <c r="H6994" s="1"/>
      <c r="I6994" s="1"/>
      <c r="M6994" s="1"/>
    </row>
    <row r="6995" spans="8:13" x14ac:dyDescent="0.2">
      <c r="H6995" s="1"/>
      <c r="I6995" s="1"/>
      <c r="M6995" s="1"/>
    </row>
    <row r="6996" spans="8:13" x14ac:dyDescent="0.2">
      <c r="H6996" s="1"/>
      <c r="I6996" s="1"/>
      <c r="M6996" s="1"/>
    </row>
    <row r="6997" spans="8:13" x14ac:dyDescent="0.2">
      <c r="H6997" s="1"/>
      <c r="I6997" s="1"/>
      <c r="M6997" s="1"/>
    </row>
    <row r="6998" spans="8:13" x14ac:dyDescent="0.2">
      <c r="H6998" s="1"/>
      <c r="I6998" s="1"/>
      <c r="M6998" s="1"/>
    </row>
    <row r="6999" spans="8:13" x14ac:dyDescent="0.2">
      <c r="H6999" s="1"/>
      <c r="I6999" s="1"/>
      <c r="M6999" s="1"/>
    </row>
    <row r="7000" spans="8:13" x14ac:dyDescent="0.2">
      <c r="H7000" s="1"/>
      <c r="I7000" s="1"/>
      <c r="M7000" s="1"/>
    </row>
    <row r="7001" spans="8:13" x14ac:dyDescent="0.2">
      <c r="H7001" s="1"/>
      <c r="I7001" s="1"/>
      <c r="M7001" s="1"/>
    </row>
    <row r="7002" spans="8:13" x14ac:dyDescent="0.2">
      <c r="H7002" s="1"/>
      <c r="I7002" s="1"/>
      <c r="M7002" s="1"/>
    </row>
    <row r="7003" spans="8:13" x14ac:dyDescent="0.2">
      <c r="H7003" s="1"/>
      <c r="I7003" s="1"/>
      <c r="M7003" s="1"/>
    </row>
    <row r="7004" spans="8:13" x14ac:dyDescent="0.2">
      <c r="H7004" s="1"/>
      <c r="I7004" s="1"/>
      <c r="M7004" s="1"/>
    </row>
    <row r="7005" spans="8:13" x14ac:dyDescent="0.2">
      <c r="H7005" s="1"/>
      <c r="I7005" s="1"/>
      <c r="M7005" s="1"/>
    </row>
    <row r="7006" spans="8:13" x14ac:dyDescent="0.2">
      <c r="H7006" s="1"/>
      <c r="I7006" s="1"/>
      <c r="M7006" s="1"/>
    </row>
    <row r="7007" spans="8:13" x14ac:dyDescent="0.2">
      <c r="H7007" s="1"/>
      <c r="I7007" s="1"/>
      <c r="M7007" s="1"/>
    </row>
    <row r="7008" spans="8:13" x14ac:dyDescent="0.2">
      <c r="H7008" s="1"/>
      <c r="I7008" s="1"/>
      <c r="M7008" s="1"/>
    </row>
    <row r="7009" spans="8:13" x14ac:dyDescent="0.2">
      <c r="H7009" s="1"/>
      <c r="I7009" s="1"/>
      <c r="M7009" s="1"/>
    </row>
    <row r="7010" spans="8:13" x14ac:dyDescent="0.2">
      <c r="H7010" s="1"/>
      <c r="I7010" s="1"/>
      <c r="M7010" s="1"/>
    </row>
    <row r="7011" spans="8:13" x14ac:dyDescent="0.2">
      <c r="H7011" s="1"/>
      <c r="I7011" s="1"/>
      <c r="M7011" s="1"/>
    </row>
    <row r="7012" spans="8:13" x14ac:dyDescent="0.2">
      <c r="H7012" s="1"/>
      <c r="I7012" s="1"/>
      <c r="M7012" s="1"/>
    </row>
    <row r="7013" spans="8:13" x14ac:dyDescent="0.2">
      <c r="H7013" s="1"/>
      <c r="I7013" s="1"/>
      <c r="M7013" s="1"/>
    </row>
    <row r="7014" spans="8:13" x14ac:dyDescent="0.2">
      <c r="H7014" s="1"/>
      <c r="I7014" s="1"/>
      <c r="M7014" s="1"/>
    </row>
    <row r="7015" spans="8:13" x14ac:dyDescent="0.2">
      <c r="H7015" s="1"/>
      <c r="I7015" s="1"/>
      <c r="M7015" s="1"/>
    </row>
    <row r="7016" spans="8:13" x14ac:dyDescent="0.2">
      <c r="H7016" s="1"/>
      <c r="I7016" s="1"/>
      <c r="M7016" s="1"/>
    </row>
    <row r="7017" spans="8:13" x14ac:dyDescent="0.2">
      <c r="H7017" s="1"/>
      <c r="I7017" s="1"/>
      <c r="M7017" s="1"/>
    </row>
    <row r="7018" spans="8:13" x14ac:dyDescent="0.2">
      <c r="H7018" s="1"/>
      <c r="I7018" s="1"/>
      <c r="M7018" s="1"/>
    </row>
    <row r="7019" spans="8:13" x14ac:dyDescent="0.2">
      <c r="H7019" s="1"/>
      <c r="I7019" s="1"/>
      <c r="M7019" s="1"/>
    </row>
    <row r="7020" spans="8:13" x14ac:dyDescent="0.2">
      <c r="H7020" s="1"/>
      <c r="I7020" s="1"/>
      <c r="M7020" s="1"/>
    </row>
    <row r="7021" spans="8:13" x14ac:dyDescent="0.2">
      <c r="H7021" s="1"/>
      <c r="I7021" s="1"/>
      <c r="M7021" s="1"/>
    </row>
    <row r="7022" spans="8:13" x14ac:dyDescent="0.2">
      <c r="H7022" s="1"/>
      <c r="I7022" s="1"/>
      <c r="M7022" s="1"/>
    </row>
    <row r="7023" spans="8:13" x14ac:dyDescent="0.2">
      <c r="H7023" s="1"/>
      <c r="I7023" s="1"/>
      <c r="M7023" s="1"/>
    </row>
    <row r="7024" spans="8:13" x14ac:dyDescent="0.2">
      <c r="H7024" s="1"/>
      <c r="I7024" s="1"/>
      <c r="M7024" s="1"/>
    </row>
    <row r="7025" spans="8:13" x14ac:dyDescent="0.2">
      <c r="H7025" s="1"/>
      <c r="I7025" s="1"/>
      <c r="M7025" s="1"/>
    </row>
    <row r="7026" spans="8:13" x14ac:dyDescent="0.2">
      <c r="H7026" s="1"/>
      <c r="I7026" s="1"/>
      <c r="M7026" s="1"/>
    </row>
    <row r="7027" spans="8:13" x14ac:dyDescent="0.2">
      <c r="H7027" s="1"/>
      <c r="I7027" s="1"/>
      <c r="M7027" s="1"/>
    </row>
    <row r="7028" spans="8:13" x14ac:dyDescent="0.2">
      <c r="H7028" s="1"/>
      <c r="I7028" s="1"/>
      <c r="M7028" s="1"/>
    </row>
    <row r="7029" spans="8:13" x14ac:dyDescent="0.2">
      <c r="H7029" s="1"/>
      <c r="I7029" s="1"/>
      <c r="M7029" s="1"/>
    </row>
    <row r="7030" spans="8:13" x14ac:dyDescent="0.2">
      <c r="H7030" s="1"/>
      <c r="I7030" s="1"/>
      <c r="M7030" s="1"/>
    </row>
    <row r="7031" spans="8:13" x14ac:dyDescent="0.2">
      <c r="H7031" s="1"/>
      <c r="I7031" s="1"/>
      <c r="M7031" s="1"/>
    </row>
    <row r="7032" spans="8:13" x14ac:dyDescent="0.2">
      <c r="H7032" s="1"/>
      <c r="I7032" s="1"/>
      <c r="M7032" s="1"/>
    </row>
    <row r="7033" spans="8:13" x14ac:dyDescent="0.2">
      <c r="H7033" s="1"/>
      <c r="I7033" s="1"/>
      <c r="M7033" s="1"/>
    </row>
    <row r="7034" spans="8:13" x14ac:dyDescent="0.2">
      <c r="H7034" s="1"/>
      <c r="I7034" s="1"/>
      <c r="M7034" s="1"/>
    </row>
    <row r="7035" spans="8:13" x14ac:dyDescent="0.2">
      <c r="H7035" s="1"/>
      <c r="I7035" s="1"/>
      <c r="M7035" s="1"/>
    </row>
    <row r="7036" spans="8:13" x14ac:dyDescent="0.2">
      <c r="H7036" s="1"/>
      <c r="I7036" s="1"/>
      <c r="M7036" s="1"/>
    </row>
    <row r="7037" spans="8:13" x14ac:dyDescent="0.2">
      <c r="H7037" s="1"/>
      <c r="I7037" s="1"/>
      <c r="M7037" s="1"/>
    </row>
    <row r="7038" spans="8:13" x14ac:dyDescent="0.2">
      <c r="H7038" s="1"/>
      <c r="I7038" s="1"/>
      <c r="M7038" s="1"/>
    </row>
    <row r="7039" spans="8:13" x14ac:dyDescent="0.2">
      <c r="H7039" s="1"/>
      <c r="I7039" s="1"/>
      <c r="M7039" s="1"/>
    </row>
    <row r="7040" spans="8:13" x14ac:dyDescent="0.2">
      <c r="H7040" s="1"/>
      <c r="I7040" s="1"/>
      <c r="M7040" s="1"/>
    </row>
    <row r="7041" spans="8:13" x14ac:dyDescent="0.2">
      <c r="H7041" s="1"/>
      <c r="I7041" s="1"/>
      <c r="M7041" s="1"/>
    </row>
    <row r="7042" spans="8:13" x14ac:dyDescent="0.2">
      <c r="H7042" s="1"/>
      <c r="I7042" s="1"/>
      <c r="M7042" s="1"/>
    </row>
    <row r="7043" spans="8:13" x14ac:dyDescent="0.2">
      <c r="H7043" s="1"/>
      <c r="I7043" s="1"/>
      <c r="M7043" s="1"/>
    </row>
    <row r="7044" spans="8:13" x14ac:dyDescent="0.2">
      <c r="H7044" s="1"/>
      <c r="I7044" s="1"/>
      <c r="M7044" s="1"/>
    </row>
    <row r="7045" spans="8:13" x14ac:dyDescent="0.2">
      <c r="H7045" s="1"/>
      <c r="I7045" s="1"/>
      <c r="M7045" s="1"/>
    </row>
    <row r="7046" spans="8:13" x14ac:dyDescent="0.2">
      <c r="H7046" s="1"/>
      <c r="I7046" s="1"/>
      <c r="M7046" s="1"/>
    </row>
    <row r="7047" spans="8:13" x14ac:dyDescent="0.2">
      <c r="H7047" s="1"/>
      <c r="I7047" s="1"/>
      <c r="M7047" s="1"/>
    </row>
    <row r="7048" spans="8:13" x14ac:dyDescent="0.2">
      <c r="H7048" s="1"/>
      <c r="I7048" s="1"/>
      <c r="M7048" s="1"/>
    </row>
    <row r="7049" spans="8:13" x14ac:dyDescent="0.2">
      <c r="H7049" s="1"/>
      <c r="I7049" s="1"/>
      <c r="M7049" s="1"/>
    </row>
    <row r="7050" spans="8:13" x14ac:dyDescent="0.2">
      <c r="H7050" s="1"/>
      <c r="I7050" s="1"/>
      <c r="M7050" s="1"/>
    </row>
    <row r="7051" spans="8:13" x14ac:dyDescent="0.2">
      <c r="H7051" s="1"/>
      <c r="I7051" s="1"/>
      <c r="M7051" s="1"/>
    </row>
    <row r="7052" spans="8:13" x14ac:dyDescent="0.2">
      <c r="H7052" s="1"/>
      <c r="I7052" s="1"/>
      <c r="M7052" s="1"/>
    </row>
    <row r="7053" spans="8:13" x14ac:dyDescent="0.2">
      <c r="H7053" s="1"/>
      <c r="I7053" s="1"/>
      <c r="M7053" s="1"/>
    </row>
    <row r="7054" spans="8:13" x14ac:dyDescent="0.2">
      <c r="H7054" s="1"/>
      <c r="I7054" s="1"/>
      <c r="M7054" s="1"/>
    </row>
    <row r="7055" spans="8:13" x14ac:dyDescent="0.2">
      <c r="H7055" s="1"/>
      <c r="I7055" s="1"/>
      <c r="M7055" s="1"/>
    </row>
    <row r="7056" spans="8:13" x14ac:dyDescent="0.2">
      <c r="H7056" s="1"/>
      <c r="I7056" s="1"/>
      <c r="M7056" s="1"/>
    </row>
    <row r="7057" spans="4:13" x14ac:dyDescent="0.2">
      <c r="H7057" s="1"/>
      <c r="I7057" s="1"/>
      <c r="M7057" s="1"/>
    </row>
    <row r="7058" spans="4:13" x14ac:dyDescent="0.2">
      <c r="D7058" s="1"/>
      <c r="E7058" s="1"/>
      <c r="H7058" s="1"/>
      <c r="I7058" s="1"/>
      <c r="M7058" s="1"/>
    </row>
    <row r="7059" spans="4:13" x14ac:dyDescent="0.2">
      <c r="D7059" s="1"/>
      <c r="E7059" s="1"/>
      <c r="H7059" s="1"/>
      <c r="I7059" s="1"/>
      <c r="M7059" s="1"/>
    </row>
    <row r="7060" spans="4:13" x14ac:dyDescent="0.2">
      <c r="D7060" s="1"/>
      <c r="E7060" s="1"/>
      <c r="H7060" s="1"/>
      <c r="I7060" s="1"/>
      <c r="M7060" s="1"/>
    </row>
    <row r="7061" spans="4:13" x14ac:dyDescent="0.2">
      <c r="D7061" s="1"/>
      <c r="E7061" s="1"/>
      <c r="H7061" s="1"/>
      <c r="I7061" s="1"/>
      <c r="M7061" s="1"/>
    </row>
    <row r="7062" spans="4:13" x14ac:dyDescent="0.2">
      <c r="D7062" s="1"/>
      <c r="E7062" s="1"/>
      <c r="H7062" s="1"/>
      <c r="I7062" s="1"/>
      <c r="M7062" s="1"/>
    </row>
    <row r="7063" spans="4:13" x14ac:dyDescent="0.2">
      <c r="D7063" s="1"/>
      <c r="E7063" s="1"/>
      <c r="H7063" s="1"/>
      <c r="I7063" s="1"/>
      <c r="M7063" s="1"/>
    </row>
    <row r="7064" spans="4:13" x14ac:dyDescent="0.2">
      <c r="D7064" s="1"/>
      <c r="E7064" s="1"/>
      <c r="H7064" s="1"/>
      <c r="I7064" s="1"/>
      <c r="M7064" s="1"/>
    </row>
    <row r="7065" spans="4:13" x14ac:dyDescent="0.2">
      <c r="D7065" s="1"/>
      <c r="E7065" s="1"/>
      <c r="H7065" s="1"/>
      <c r="I7065" s="1"/>
      <c r="M7065" s="1"/>
    </row>
    <row r="7066" spans="4:13" x14ac:dyDescent="0.2">
      <c r="D7066" s="1"/>
      <c r="E7066" s="1"/>
      <c r="H7066" s="1"/>
      <c r="I7066" s="1"/>
      <c r="M7066" s="1"/>
    </row>
    <row r="7067" spans="4:13" x14ac:dyDescent="0.2">
      <c r="D7067" s="1"/>
      <c r="E7067" s="1"/>
      <c r="H7067" s="1"/>
      <c r="I7067" s="1"/>
      <c r="M7067" s="1"/>
    </row>
    <row r="7068" spans="4:13" x14ac:dyDescent="0.2">
      <c r="D7068" s="1"/>
      <c r="E7068" s="1"/>
      <c r="H7068" s="1"/>
      <c r="I7068" s="1"/>
      <c r="M7068" s="1"/>
    </row>
    <row r="7069" spans="4:13" x14ac:dyDescent="0.2">
      <c r="D7069" s="1"/>
      <c r="E7069" s="1"/>
      <c r="H7069" s="1"/>
      <c r="I7069" s="1"/>
      <c r="M7069" s="1"/>
    </row>
    <row r="7070" spans="4:13" x14ac:dyDescent="0.2">
      <c r="D7070" s="1"/>
      <c r="E7070" s="1"/>
      <c r="H7070" s="1"/>
      <c r="I7070" s="1"/>
      <c r="M7070" s="1"/>
    </row>
    <row r="7071" spans="4:13" x14ac:dyDescent="0.2">
      <c r="D7071" s="1"/>
      <c r="E7071" s="1"/>
      <c r="H7071" s="1"/>
      <c r="I7071" s="1"/>
      <c r="M7071" s="1"/>
    </row>
    <row r="7072" spans="4:13" x14ac:dyDescent="0.2">
      <c r="D7072" s="1"/>
      <c r="E7072" s="1"/>
      <c r="H7072" s="1"/>
      <c r="I7072" s="1"/>
      <c r="M7072" s="1"/>
    </row>
    <row r="7073" spans="4:13" x14ac:dyDescent="0.2">
      <c r="D7073" s="1"/>
      <c r="E7073" s="1"/>
      <c r="H7073" s="1"/>
      <c r="I7073" s="1"/>
      <c r="M7073" s="1"/>
    </row>
    <row r="7074" spans="4:13" x14ac:dyDescent="0.2">
      <c r="D7074" s="1"/>
      <c r="E7074" s="1"/>
      <c r="H7074" s="1"/>
      <c r="I7074" s="1"/>
      <c r="M7074" s="1"/>
    </row>
    <row r="7075" spans="4:13" x14ac:dyDescent="0.2">
      <c r="D7075" s="1"/>
      <c r="E7075" s="1"/>
      <c r="H7075" s="1"/>
      <c r="I7075" s="1"/>
      <c r="M7075" s="1"/>
    </row>
    <row r="7076" spans="4:13" x14ac:dyDescent="0.2">
      <c r="D7076" s="1"/>
      <c r="E7076" s="1"/>
      <c r="H7076" s="1"/>
      <c r="I7076" s="1"/>
      <c r="M7076" s="1"/>
    </row>
    <row r="7077" spans="4:13" x14ac:dyDescent="0.2">
      <c r="D7077" s="1"/>
      <c r="E7077" s="1"/>
      <c r="H7077" s="1"/>
      <c r="I7077" s="1"/>
      <c r="M7077" s="1"/>
    </row>
    <row r="7078" spans="4:13" x14ac:dyDescent="0.2">
      <c r="D7078" s="1"/>
      <c r="E7078" s="1"/>
      <c r="H7078" s="1"/>
      <c r="I7078" s="1"/>
      <c r="M7078" s="1"/>
    </row>
    <row r="7079" spans="4:13" x14ac:dyDescent="0.2">
      <c r="D7079" s="1"/>
      <c r="E7079" s="1"/>
      <c r="H7079" s="1"/>
      <c r="I7079" s="1"/>
      <c r="M7079" s="1"/>
    </row>
    <row r="7080" spans="4:13" x14ac:dyDescent="0.2">
      <c r="D7080" s="1"/>
      <c r="E7080" s="1"/>
      <c r="H7080" s="1"/>
      <c r="I7080" s="1"/>
      <c r="M7080" s="1"/>
    </row>
    <row r="7081" spans="4:13" x14ac:dyDescent="0.2">
      <c r="D7081" s="1"/>
      <c r="E7081" s="1"/>
      <c r="H7081" s="1"/>
      <c r="I7081" s="1"/>
      <c r="M7081" s="1"/>
    </row>
    <row r="7082" spans="4:13" x14ac:dyDescent="0.2">
      <c r="H7082" s="1"/>
      <c r="I7082" s="1"/>
      <c r="M7082" s="1"/>
    </row>
    <row r="7083" spans="4:13" x14ac:dyDescent="0.2">
      <c r="H7083" s="1"/>
      <c r="I7083" s="1"/>
      <c r="M7083" s="1"/>
    </row>
    <row r="7084" spans="4:13" x14ac:dyDescent="0.2">
      <c r="H7084" s="1"/>
      <c r="I7084" s="1"/>
      <c r="M7084" s="1"/>
    </row>
    <row r="7085" spans="4:13" x14ac:dyDescent="0.2">
      <c r="H7085" s="1"/>
      <c r="I7085" s="1"/>
      <c r="M7085" s="1"/>
    </row>
    <row r="7086" spans="4:13" x14ac:dyDescent="0.2">
      <c r="H7086" s="1"/>
      <c r="I7086" s="1"/>
      <c r="M7086" s="1"/>
    </row>
    <row r="7087" spans="4:13" x14ac:dyDescent="0.2">
      <c r="H7087" s="1"/>
      <c r="I7087" s="1"/>
      <c r="M7087" s="1"/>
    </row>
    <row r="7088" spans="4:13" x14ac:dyDescent="0.2">
      <c r="H7088" s="1"/>
      <c r="I7088" s="1"/>
      <c r="M7088" s="1"/>
    </row>
    <row r="7089" spans="8:13" x14ac:dyDescent="0.2">
      <c r="H7089" s="1"/>
      <c r="I7089" s="1"/>
      <c r="M7089" s="1"/>
    </row>
    <row r="7090" spans="8:13" x14ac:dyDescent="0.2">
      <c r="H7090" s="1"/>
      <c r="I7090" s="1"/>
      <c r="M7090" s="1"/>
    </row>
    <row r="7091" spans="8:13" x14ac:dyDescent="0.2">
      <c r="H7091" s="1"/>
      <c r="I7091" s="1"/>
      <c r="M7091" s="1"/>
    </row>
    <row r="7092" spans="8:13" x14ac:dyDescent="0.2">
      <c r="H7092" s="1"/>
      <c r="I7092" s="1"/>
      <c r="M7092" s="1"/>
    </row>
    <row r="7093" spans="8:13" x14ac:dyDescent="0.2">
      <c r="H7093" s="1"/>
      <c r="I7093" s="1"/>
      <c r="M7093" s="1"/>
    </row>
    <row r="7094" spans="8:13" x14ac:dyDescent="0.2">
      <c r="H7094" s="1"/>
      <c r="I7094" s="1"/>
      <c r="M7094" s="1"/>
    </row>
    <row r="7095" spans="8:13" x14ac:dyDescent="0.2">
      <c r="H7095" s="1"/>
      <c r="I7095" s="1"/>
      <c r="M7095" s="1"/>
    </row>
    <row r="7096" spans="8:13" x14ac:dyDescent="0.2">
      <c r="H7096" s="1"/>
      <c r="I7096" s="1"/>
      <c r="M7096" s="1"/>
    </row>
    <row r="7097" spans="8:13" x14ac:dyDescent="0.2">
      <c r="H7097" s="1"/>
      <c r="I7097" s="1"/>
      <c r="M7097" s="1"/>
    </row>
    <row r="7098" spans="8:13" x14ac:dyDescent="0.2">
      <c r="H7098" s="1"/>
      <c r="I7098" s="1"/>
      <c r="M7098" s="1"/>
    </row>
    <row r="7099" spans="8:13" x14ac:dyDescent="0.2">
      <c r="H7099" s="1"/>
      <c r="I7099" s="1"/>
      <c r="M7099" s="1"/>
    </row>
    <row r="7100" spans="8:13" x14ac:dyDescent="0.2">
      <c r="H7100" s="1"/>
      <c r="I7100" s="1"/>
      <c r="M7100" s="1"/>
    </row>
    <row r="7101" spans="8:13" x14ac:dyDescent="0.2">
      <c r="H7101" s="1"/>
      <c r="I7101" s="1"/>
      <c r="M7101" s="1"/>
    </row>
    <row r="7102" spans="8:13" x14ac:dyDescent="0.2">
      <c r="H7102" s="1"/>
      <c r="I7102" s="1"/>
      <c r="M7102" s="1"/>
    </row>
    <row r="7103" spans="8:13" x14ac:dyDescent="0.2">
      <c r="H7103" s="1"/>
      <c r="I7103" s="1"/>
      <c r="M7103" s="1"/>
    </row>
    <row r="7104" spans="8:13" x14ac:dyDescent="0.2">
      <c r="H7104" s="1"/>
      <c r="I7104" s="1"/>
      <c r="M7104" s="1"/>
    </row>
    <row r="7105" spans="8:13" x14ac:dyDescent="0.2">
      <c r="H7105" s="1"/>
      <c r="I7105" s="1"/>
      <c r="M7105" s="1"/>
    </row>
    <row r="7106" spans="8:13" x14ac:dyDescent="0.2">
      <c r="H7106" s="1"/>
      <c r="I7106" s="1"/>
      <c r="M7106" s="1"/>
    </row>
    <row r="7107" spans="8:13" x14ac:dyDescent="0.2">
      <c r="H7107" s="1"/>
      <c r="I7107" s="1"/>
      <c r="M7107" s="1"/>
    </row>
    <row r="7108" spans="8:13" x14ac:dyDescent="0.2">
      <c r="H7108" s="1"/>
      <c r="I7108" s="1"/>
      <c r="M7108" s="1"/>
    </row>
    <row r="7109" spans="8:13" x14ac:dyDescent="0.2">
      <c r="H7109" s="1"/>
      <c r="I7109" s="1"/>
      <c r="M7109" s="1"/>
    </row>
    <row r="7110" spans="8:13" x14ac:dyDescent="0.2">
      <c r="H7110" s="1"/>
      <c r="I7110" s="1"/>
      <c r="M7110" s="1"/>
    </row>
    <row r="7111" spans="8:13" x14ac:dyDescent="0.2">
      <c r="H7111" s="1"/>
      <c r="I7111" s="1"/>
      <c r="M7111" s="1"/>
    </row>
    <row r="7112" spans="8:13" x14ac:dyDescent="0.2">
      <c r="H7112" s="1"/>
      <c r="I7112" s="1"/>
      <c r="M7112" s="1"/>
    </row>
    <row r="7113" spans="8:13" x14ac:dyDescent="0.2">
      <c r="H7113" s="1"/>
      <c r="I7113" s="1"/>
      <c r="M7113" s="1"/>
    </row>
    <row r="7114" spans="8:13" x14ac:dyDescent="0.2">
      <c r="H7114" s="1"/>
      <c r="I7114" s="1"/>
      <c r="M7114" s="1"/>
    </row>
    <row r="7115" spans="8:13" x14ac:dyDescent="0.2">
      <c r="H7115" s="1"/>
      <c r="I7115" s="1"/>
      <c r="M7115" s="1"/>
    </row>
    <row r="7116" spans="8:13" x14ac:dyDescent="0.2">
      <c r="H7116" s="1"/>
      <c r="I7116" s="1"/>
      <c r="M7116" s="1"/>
    </row>
    <row r="7117" spans="8:13" x14ac:dyDescent="0.2">
      <c r="H7117" s="1"/>
      <c r="I7117" s="1"/>
      <c r="M7117" s="1"/>
    </row>
    <row r="7118" spans="8:13" x14ac:dyDescent="0.2">
      <c r="H7118" s="1"/>
      <c r="I7118" s="1"/>
      <c r="M7118" s="1"/>
    </row>
    <row r="7119" spans="8:13" x14ac:dyDescent="0.2">
      <c r="H7119" s="1"/>
      <c r="I7119" s="1"/>
      <c r="M7119" s="1"/>
    </row>
    <row r="7120" spans="8:13" x14ac:dyDescent="0.2">
      <c r="H7120" s="1"/>
      <c r="I7120" s="1"/>
      <c r="M7120" s="1"/>
    </row>
    <row r="7121" spans="8:13" x14ac:dyDescent="0.2">
      <c r="H7121" s="1"/>
      <c r="I7121" s="1"/>
      <c r="M7121" s="1"/>
    </row>
    <row r="7122" spans="8:13" x14ac:dyDescent="0.2">
      <c r="H7122" s="1"/>
      <c r="I7122" s="1"/>
      <c r="M7122" s="1"/>
    </row>
    <row r="7123" spans="8:13" x14ac:dyDescent="0.2">
      <c r="H7123" s="1"/>
      <c r="I7123" s="1"/>
      <c r="M7123" s="1"/>
    </row>
    <row r="7124" spans="8:13" x14ac:dyDescent="0.2">
      <c r="H7124" s="1"/>
      <c r="I7124" s="1"/>
      <c r="M7124" s="1"/>
    </row>
    <row r="7125" spans="8:13" x14ac:dyDescent="0.2">
      <c r="H7125" s="1"/>
      <c r="I7125" s="1"/>
      <c r="M7125" s="1"/>
    </row>
    <row r="7126" spans="8:13" x14ac:dyDescent="0.2">
      <c r="H7126" s="1"/>
      <c r="I7126" s="1"/>
      <c r="M7126" s="1"/>
    </row>
    <row r="7127" spans="8:13" x14ac:dyDescent="0.2">
      <c r="H7127" s="1"/>
      <c r="I7127" s="1"/>
      <c r="M7127" s="1"/>
    </row>
    <row r="7128" spans="8:13" x14ac:dyDescent="0.2">
      <c r="H7128" s="1"/>
      <c r="I7128" s="1"/>
      <c r="M7128" s="1"/>
    </row>
    <row r="7129" spans="8:13" x14ac:dyDescent="0.2">
      <c r="H7129" s="1"/>
      <c r="I7129" s="1"/>
      <c r="M7129" s="1"/>
    </row>
    <row r="7130" spans="8:13" x14ac:dyDescent="0.2">
      <c r="H7130" s="1"/>
      <c r="I7130" s="1"/>
      <c r="M7130" s="1"/>
    </row>
    <row r="7131" spans="8:13" x14ac:dyDescent="0.2">
      <c r="H7131" s="1"/>
      <c r="I7131" s="1"/>
      <c r="M7131" s="1"/>
    </row>
    <row r="7132" spans="8:13" x14ac:dyDescent="0.2">
      <c r="H7132" s="1"/>
      <c r="I7132" s="1"/>
      <c r="M7132" s="1"/>
    </row>
    <row r="7133" spans="8:13" x14ac:dyDescent="0.2">
      <c r="H7133" s="1"/>
      <c r="I7133" s="1"/>
      <c r="M7133" s="1"/>
    </row>
    <row r="7134" spans="8:13" x14ac:dyDescent="0.2">
      <c r="H7134" s="1"/>
      <c r="I7134" s="1"/>
      <c r="M7134" s="1"/>
    </row>
    <row r="7135" spans="8:13" x14ac:dyDescent="0.2">
      <c r="H7135" s="1"/>
      <c r="I7135" s="1"/>
      <c r="M7135" s="1"/>
    </row>
    <row r="7136" spans="8:13" x14ac:dyDescent="0.2">
      <c r="H7136" s="1"/>
      <c r="I7136" s="1"/>
      <c r="M7136" s="1"/>
    </row>
    <row r="7137" spans="8:13" x14ac:dyDescent="0.2">
      <c r="H7137" s="1"/>
      <c r="I7137" s="1"/>
      <c r="M7137" s="1"/>
    </row>
    <row r="7138" spans="8:13" x14ac:dyDescent="0.2">
      <c r="H7138" s="1"/>
      <c r="I7138" s="1"/>
      <c r="M7138" s="1"/>
    </row>
    <row r="7139" spans="8:13" x14ac:dyDescent="0.2">
      <c r="H7139" s="1"/>
      <c r="I7139" s="1"/>
      <c r="M7139" s="1"/>
    </row>
    <row r="7140" spans="8:13" x14ac:dyDescent="0.2">
      <c r="H7140" s="1"/>
      <c r="I7140" s="1"/>
      <c r="M7140" s="1"/>
    </row>
    <row r="7141" spans="8:13" x14ac:dyDescent="0.2">
      <c r="H7141" s="1"/>
      <c r="I7141" s="1"/>
      <c r="M7141" s="1"/>
    </row>
    <row r="7142" spans="8:13" x14ac:dyDescent="0.2">
      <c r="H7142" s="1"/>
      <c r="I7142" s="1"/>
      <c r="M7142" s="1"/>
    </row>
    <row r="7143" spans="8:13" x14ac:dyDescent="0.2">
      <c r="H7143" s="1"/>
      <c r="I7143" s="1"/>
      <c r="M7143" s="1"/>
    </row>
    <row r="7144" spans="8:13" x14ac:dyDescent="0.2">
      <c r="H7144" s="1"/>
      <c r="I7144" s="1"/>
      <c r="M7144" s="1"/>
    </row>
    <row r="7145" spans="8:13" x14ac:dyDescent="0.2">
      <c r="H7145" s="1"/>
      <c r="I7145" s="1"/>
      <c r="M7145" s="1"/>
    </row>
    <row r="7146" spans="8:13" x14ac:dyDescent="0.2">
      <c r="H7146" s="1"/>
      <c r="I7146" s="1"/>
      <c r="M7146" s="1"/>
    </row>
    <row r="7147" spans="8:13" x14ac:dyDescent="0.2">
      <c r="H7147" s="1"/>
      <c r="I7147" s="1"/>
      <c r="M7147" s="1"/>
    </row>
    <row r="7148" spans="8:13" x14ac:dyDescent="0.2">
      <c r="H7148" s="1"/>
      <c r="I7148" s="1"/>
      <c r="M7148" s="1"/>
    </row>
    <row r="7149" spans="8:13" x14ac:dyDescent="0.2">
      <c r="H7149" s="1"/>
      <c r="I7149" s="1"/>
      <c r="M7149" s="1"/>
    </row>
    <row r="7150" spans="8:13" x14ac:dyDescent="0.2">
      <c r="H7150" s="1"/>
      <c r="I7150" s="1"/>
      <c r="M7150" s="1"/>
    </row>
    <row r="7151" spans="8:13" x14ac:dyDescent="0.2">
      <c r="H7151" s="1"/>
      <c r="I7151" s="1"/>
      <c r="M7151" s="1"/>
    </row>
    <row r="7152" spans="8:13" x14ac:dyDescent="0.2">
      <c r="H7152" s="1"/>
      <c r="I7152" s="1"/>
      <c r="M7152" s="1"/>
    </row>
    <row r="7153" spans="8:13" x14ac:dyDescent="0.2">
      <c r="H7153" s="1"/>
      <c r="I7153" s="1"/>
      <c r="M7153" s="1"/>
    </row>
    <row r="7154" spans="8:13" x14ac:dyDescent="0.2">
      <c r="H7154" s="1"/>
      <c r="I7154" s="1"/>
      <c r="M7154" s="1"/>
    </row>
    <row r="7155" spans="8:13" x14ac:dyDescent="0.2">
      <c r="H7155" s="1"/>
      <c r="I7155" s="1"/>
      <c r="M7155" s="1"/>
    </row>
    <row r="7156" spans="8:13" x14ac:dyDescent="0.2">
      <c r="H7156" s="1"/>
      <c r="I7156" s="1"/>
      <c r="M7156" s="1"/>
    </row>
    <row r="7157" spans="8:13" x14ac:dyDescent="0.2">
      <c r="H7157" s="1"/>
      <c r="I7157" s="1"/>
      <c r="M7157" s="1"/>
    </row>
    <row r="7158" spans="8:13" x14ac:dyDescent="0.2">
      <c r="H7158" s="1"/>
      <c r="I7158" s="1"/>
      <c r="M7158" s="1"/>
    </row>
    <row r="7159" spans="8:13" x14ac:dyDescent="0.2">
      <c r="H7159" s="1"/>
      <c r="I7159" s="1"/>
      <c r="M7159" s="1"/>
    </row>
    <row r="7160" spans="8:13" x14ac:dyDescent="0.2">
      <c r="H7160" s="1"/>
      <c r="I7160" s="1"/>
      <c r="M7160" s="1"/>
    </row>
    <row r="7161" spans="8:13" x14ac:dyDescent="0.2">
      <c r="H7161" s="1"/>
      <c r="I7161" s="1"/>
      <c r="M7161" s="1"/>
    </row>
    <row r="7162" spans="8:13" x14ac:dyDescent="0.2">
      <c r="H7162" s="1"/>
      <c r="I7162" s="1"/>
      <c r="M7162" s="1"/>
    </row>
    <row r="7163" spans="8:13" x14ac:dyDescent="0.2">
      <c r="H7163" s="1"/>
      <c r="I7163" s="1"/>
      <c r="M7163" s="1"/>
    </row>
    <row r="7164" spans="8:13" x14ac:dyDescent="0.2">
      <c r="H7164" s="1"/>
      <c r="I7164" s="1"/>
      <c r="M7164" s="1"/>
    </row>
    <row r="7165" spans="8:13" x14ac:dyDescent="0.2">
      <c r="H7165" s="1"/>
      <c r="I7165" s="1"/>
      <c r="M7165" s="1"/>
    </row>
    <row r="7166" spans="8:13" x14ac:dyDescent="0.2">
      <c r="H7166" s="1"/>
      <c r="I7166" s="1"/>
      <c r="M7166" s="1"/>
    </row>
    <row r="7167" spans="8:13" x14ac:dyDescent="0.2">
      <c r="H7167" s="1"/>
      <c r="I7167" s="1"/>
      <c r="M7167" s="1"/>
    </row>
    <row r="7168" spans="8:13" x14ac:dyDescent="0.2">
      <c r="H7168" s="1"/>
      <c r="I7168" s="1"/>
      <c r="M7168" s="1"/>
    </row>
    <row r="7169" spans="4:13" x14ac:dyDescent="0.2">
      <c r="H7169" s="1"/>
      <c r="I7169" s="1"/>
      <c r="M7169" s="1"/>
    </row>
    <row r="7170" spans="4:13" x14ac:dyDescent="0.2">
      <c r="H7170" s="1"/>
      <c r="I7170" s="1"/>
      <c r="M7170" s="1"/>
    </row>
    <row r="7171" spans="4:13" x14ac:dyDescent="0.2">
      <c r="H7171" s="1"/>
      <c r="I7171" s="1"/>
      <c r="M7171" s="1"/>
    </row>
    <row r="7172" spans="4:13" x14ac:dyDescent="0.2">
      <c r="H7172" s="1"/>
      <c r="I7172" s="1"/>
      <c r="M7172" s="1"/>
    </row>
    <row r="7173" spans="4:13" x14ac:dyDescent="0.2">
      <c r="H7173" s="1"/>
      <c r="I7173" s="1"/>
      <c r="M7173" s="1"/>
    </row>
    <row r="7174" spans="4:13" x14ac:dyDescent="0.2">
      <c r="H7174" s="1"/>
      <c r="I7174" s="1"/>
      <c r="M7174" s="1"/>
    </row>
    <row r="7175" spans="4:13" x14ac:dyDescent="0.2">
      <c r="H7175" s="1"/>
      <c r="I7175" s="1"/>
      <c r="M7175" s="1"/>
    </row>
    <row r="7176" spans="4:13" x14ac:dyDescent="0.2">
      <c r="H7176" s="1"/>
      <c r="I7176" s="1"/>
      <c r="M7176" s="1"/>
    </row>
    <row r="7177" spans="4:13" x14ac:dyDescent="0.2">
      <c r="H7177" s="1"/>
      <c r="I7177" s="1"/>
      <c r="M7177" s="1"/>
    </row>
    <row r="7178" spans="4:13" x14ac:dyDescent="0.2">
      <c r="D7178" s="1"/>
      <c r="E7178" s="1"/>
      <c r="H7178" s="1"/>
      <c r="I7178" s="1"/>
      <c r="M7178" s="1"/>
    </row>
    <row r="7179" spans="4:13" x14ac:dyDescent="0.2">
      <c r="D7179" s="1"/>
      <c r="E7179" s="1"/>
      <c r="H7179" s="1"/>
      <c r="I7179" s="1"/>
      <c r="M7179" s="1"/>
    </row>
    <row r="7180" spans="4:13" x14ac:dyDescent="0.2">
      <c r="D7180" s="1"/>
      <c r="E7180" s="1"/>
      <c r="H7180" s="1"/>
      <c r="I7180" s="1"/>
      <c r="M7180" s="1"/>
    </row>
    <row r="7181" spans="4:13" x14ac:dyDescent="0.2">
      <c r="D7181" s="1"/>
      <c r="E7181" s="1"/>
      <c r="H7181" s="1"/>
      <c r="I7181" s="1"/>
      <c r="M7181" s="1"/>
    </row>
    <row r="7182" spans="4:13" x14ac:dyDescent="0.2">
      <c r="D7182" s="1"/>
      <c r="E7182" s="1"/>
      <c r="H7182" s="1"/>
      <c r="I7182" s="1"/>
      <c r="M7182" s="1"/>
    </row>
    <row r="7183" spans="4:13" x14ac:dyDescent="0.2">
      <c r="D7183" s="1"/>
      <c r="E7183" s="1"/>
      <c r="H7183" s="1"/>
      <c r="I7183" s="1"/>
      <c r="M7183" s="1"/>
    </row>
    <row r="7184" spans="4:13" x14ac:dyDescent="0.2">
      <c r="D7184" s="1"/>
      <c r="E7184" s="1"/>
      <c r="H7184" s="1"/>
      <c r="I7184" s="1"/>
      <c r="M7184" s="1"/>
    </row>
    <row r="7185" spans="4:13" x14ac:dyDescent="0.2">
      <c r="D7185" s="1"/>
      <c r="E7185" s="1"/>
      <c r="H7185" s="1"/>
      <c r="I7185" s="1"/>
      <c r="M7185" s="1"/>
    </row>
    <row r="7186" spans="4:13" x14ac:dyDescent="0.2">
      <c r="D7186" s="1"/>
      <c r="E7186" s="1"/>
      <c r="H7186" s="1"/>
      <c r="I7186" s="1"/>
      <c r="M7186" s="1"/>
    </row>
    <row r="7187" spans="4:13" x14ac:dyDescent="0.2">
      <c r="D7187" s="1"/>
      <c r="E7187" s="1"/>
      <c r="H7187" s="1"/>
      <c r="I7187" s="1"/>
      <c r="M7187" s="1"/>
    </row>
    <row r="7188" spans="4:13" x14ac:dyDescent="0.2">
      <c r="D7188" s="1"/>
      <c r="E7188" s="1"/>
      <c r="H7188" s="1"/>
      <c r="I7188" s="1"/>
      <c r="M7188" s="1"/>
    </row>
    <row r="7189" spans="4:13" x14ac:dyDescent="0.2">
      <c r="D7189" s="1"/>
      <c r="E7189" s="1"/>
      <c r="H7189" s="1"/>
      <c r="I7189" s="1"/>
      <c r="M7189" s="1"/>
    </row>
    <row r="7190" spans="4:13" x14ac:dyDescent="0.2">
      <c r="D7190" s="1"/>
      <c r="E7190" s="1"/>
      <c r="H7190" s="1"/>
      <c r="I7190" s="1"/>
      <c r="M7190" s="1"/>
    </row>
    <row r="7191" spans="4:13" x14ac:dyDescent="0.2">
      <c r="D7191" s="1"/>
      <c r="E7191" s="1"/>
      <c r="H7191" s="1"/>
      <c r="I7191" s="1"/>
      <c r="M7191" s="1"/>
    </row>
    <row r="7192" spans="4:13" x14ac:dyDescent="0.2">
      <c r="D7192" s="1"/>
      <c r="E7192" s="1"/>
      <c r="H7192" s="1"/>
      <c r="I7192" s="1"/>
      <c r="M7192" s="1"/>
    </row>
    <row r="7193" spans="4:13" x14ac:dyDescent="0.2">
      <c r="D7193" s="1"/>
      <c r="E7193" s="1"/>
      <c r="H7193" s="1"/>
      <c r="I7193" s="1"/>
      <c r="M7193" s="1"/>
    </row>
    <row r="7194" spans="4:13" x14ac:dyDescent="0.2">
      <c r="D7194" s="1"/>
      <c r="E7194" s="1"/>
      <c r="H7194" s="1"/>
      <c r="I7194" s="1"/>
      <c r="M7194" s="1"/>
    </row>
    <row r="7195" spans="4:13" x14ac:dyDescent="0.2">
      <c r="D7195" s="1"/>
      <c r="E7195" s="1"/>
      <c r="H7195" s="1"/>
      <c r="I7195" s="1"/>
      <c r="M7195" s="1"/>
    </row>
    <row r="7196" spans="4:13" x14ac:dyDescent="0.2">
      <c r="D7196" s="1"/>
      <c r="E7196" s="1"/>
      <c r="H7196" s="1"/>
      <c r="I7196" s="1"/>
      <c r="M7196" s="1"/>
    </row>
    <row r="7197" spans="4:13" x14ac:dyDescent="0.2">
      <c r="D7197" s="1"/>
      <c r="E7197" s="1"/>
      <c r="H7197" s="1"/>
      <c r="I7197" s="1"/>
      <c r="M7197" s="1"/>
    </row>
    <row r="7198" spans="4:13" x14ac:dyDescent="0.2">
      <c r="D7198" s="1"/>
      <c r="E7198" s="1"/>
      <c r="H7198" s="1"/>
      <c r="I7198" s="1"/>
      <c r="M7198" s="1"/>
    </row>
    <row r="7199" spans="4:13" x14ac:dyDescent="0.2">
      <c r="D7199" s="1"/>
      <c r="E7199" s="1"/>
      <c r="H7199" s="1"/>
      <c r="I7199" s="1"/>
      <c r="M7199" s="1"/>
    </row>
    <row r="7200" spans="4:13" x14ac:dyDescent="0.2">
      <c r="D7200" s="1"/>
      <c r="E7200" s="1"/>
      <c r="H7200" s="1"/>
      <c r="I7200" s="1"/>
      <c r="M7200" s="1"/>
    </row>
    <row r="7201" spans="4:13" x14ac:dyDescent="0.2">
      <c r="D7201" s="1"/>
      <c r="E7201" s="1"/>
      <c r="H7201" s="1"/>
      <c r="I7201" s="1"/>
      <c r="M7201" s="1"/>
    </row>
    <row r="7202" spans="4:13" x14ac:dyDescent="0.2">
      <c r="D7202" s="1"/>
      <c r="E7202" s="1"/>
      <c r="H7202" s="1"/>
      <c r="I7202" s="1"/>
      <c r="M7202" s="1"/>
    </row>
    <row r="7203" spans="4:13" x14ac:dyDescent="0.2">
      <c r="D7203" s="1"/>
      <c r="E7203" s="1"/>
      <c r="H7203" s="1"/>
      <c r="I7203" s="1"/>
      <c r="M7203" s="1"/>
    </row>
    <row r="7204" spans="4:13" x14ac:dyDescent="0.2">
      <c r="D7204" s="1"/>
      <c r="E7204" s="1"/>
      <c r="H7204" s="1"/>
      <c r="I7204" s="1"/>
      <c r="M7204" s="1"/>
    </row>
    <row r="7205" spans="4:13" x14ac:dyDescent="0.2">
      <c r="D7205" s="1"/>
      <c r="E7205" s="1"/>
      <c r="H7205" s="1"/>
      <c r="I7205" s="1"/>
      <c r="M7205" s="1"/>
    </row>
    <row r="7206" spans="4:13" x14ac:dyDescent="0.2">
      <c r="D7206" s="1"/>
      <c r="E7206" s="1"/>
      <c r="H7206" s="1"/>
      <c r="I7206" s="1"/>
      <c r="M7206" s="1"/>
    </row>
    <row r="7207" spans="4:13" x14ac:dyDescent="0.2">
      <c r="D7207" s="1"/>
      <c r="E7207" s="1"/>
      <c r="H7207" s="1"/>
      <c r="I7207" s="1"/>
      <c r="M7207" s="1"/>
    </row>
    <row r="7208" spans="4:13" x14ac:dyDescent="0.2">
      <c r="D7208" s="1"/>
      <c r="E7208" s="1"/>
      <c r="H7208" s="1"/>
      <c r="I7208" s="1"/>
      <c r="M7208" s="1"/>
    </row>
    <row r="7209" spans="4:13" x14ac:dyDescent="0.2">
      <c r="D7209" s="1"/>
      <c r="E7209" s="1"/>
      <c r="H7209" s="1"/>
      <c r="I7209" s="1"/>
      <c r="M7209" s="1"/>
    </row>
    <row r="7210" spans="4:13" x14ac:dyDescent="0.2">
      <c r="D7210" s="1"/>
      <c r="E7210" s="1"/>
      <c r="H7210" s="1"/>
      <c r="I7210" s="1"/>
      <c r="M7210" s="1"/>
    </row>
    <row r="7211" spans="4:13" x14ac:dyDescent="0.2">
      <c r="D7211" s="1"/>
      <c r="E7211" s="1"/>
      <c r="H7211" s="1"/>
      <c r="I7211" s="1"/>
      <c r="M7211" s="1"/>
    </row>
    <row r="7212" spans="4:13" x14ac:dyDescent="0.2">
      <c r="D7212" s="1"/>
      <c r="E7212" s="1"/>
      <c r="H7212" s="1"/>
      <c r="I7212" s="1"/>
      <c r="M7212" s="1"/>
    </row>
    <row r="7213" spans="4:13" x14ac:dyDescent="0.2">
      <c r="D7213" s="1"/>
      <c r="E7213" s="1"/>
      <c r="H7213" s="1"/>
      <c r="I7213" s="1"/>
      <c r="M7213" s="1"/>
    </row>
    <row r="7214" spans="4:13" x14ac:dyDescent="0.2">
      <c r="D7214" s="1"/>
      <c r="E7214" s="1"/>
      <c r="H7214" s="1"/>
      <c r="I7214" s="1"/>
      <c r="M7214" s="1"/>
    </row>
    <row r="7215" spans="4:13" x14ac:dyDescent="0.2">
      <c r="D7215" s="1"/>
      <c r="E7215" s="1"/>
      <c r="H7215" s="1"/>
      <c r="I7215" s="1"/>
      <c r="M7215" s="1"/>
    </row>
    <row r="7216" spans="4:13" x14ac:dyDescent="0.2">
      <c r="D7216" s="1"/>
      <c r="E7216" s="1"/>
      <c r="H7216" s="1"/>
      <c r="I7216" s="1"/>
      <c r="M7216" s="1"/>
    </row>
    <row r="7217" spans="4:13" x14ac:dyDescent="0.2">
      <c r="D7217" s="1"/>
      <c r="E7217" s="1"/>
      <c r="H7217" s="1"/>
      <c r="I7217" s="1"/>
      <c r="M7217" s="1"/>
    </row>
    <row r="7218" spans="4:13" x14ac:dyDescent="0.2">
      <c r="D7218" s="1"/>
      <c r="E7218" s="1"/>
      <c r="H7218" s="1"/>
      <c r="I7218" s="1"/>
      <c r="M7218" s="1"/>
    </row>
    <row r="7219" spans="4:13" x14ac:dyDescent="0.2">
      <c r="D7219" s="1"/>
      <c r="E7219" s="1"/>
      <c r="H7219" s="1"/>
      <c r="I7219" s="1"/>
      <c r="M7219" s="1"/>
    </row>
    <row r="7220" spans="4:13" x14ac:dyDescent="0.2">
      <c r="D7220" s="1"/>
      <c r="E7220" s="1"/>
      <c r="H7220" s="1"/>
      <c r="I7220" s="1"/>
      <c r="M7220" s="1"/>
    </row>
    <row r="7221" spans="4:13" x14ac:dyDescent="0.2">
      <c r="D7221" s="1"/>
      <c r="E7221" s="1"/>
      <c r="H7221" s="1"/>
      <c r="I7221" s="1"/>
      <c r="M7221" s="1"/>
    </row>
    <row r="7222" spans="4:13" x14ac:dyDescent="0.2">
      <c r="D7222" s="1"/>
      <c r="E7222" s="1"/>
      <c r="H7222" s="1"/>
      <c r="I7222" s="1"/>
      <c r="M7222" s="1"/>
    </row>
    <row r="7223" spans="4:13" x14ac:dyDescent="0.2">
      <c r="D7223" s="1"/>
      <c r="E7223" s="1"/>
      <c r="H7223" s="1"/>
      <c r="I7223" s="1"/>
      <c r="M7223" s="1"/>
    </row>
    <row r="7224" spans="4:13" x14ac:dyDescent="0.2">
      <c r="D7224" s="1"/>
      <c r="E7224" s="1"/>
      <c r="H7224" s="1"/>
      <c r="I7224" s="1"/>
      <c r="M7224" s="1"/>
    </row>
    <row r="7225" spans="4:13" x14ac:dyDescent="0.2">
      <c r="D7225" s="1"/>
      <c r="E7225" s="1"/>
      <c r="H7225" s="1"/>
      <c r="I7225" s="1"/>
      <c r="M7225" s="1"/>
    </row>
    <row r="7226" spans="4:13" x14ac:dyDescent="0.2">
      <c r="H7226" s="1"/>
      <c r="I7226" s="1"/>
      <c r="M7226" s="1"/>
    </row>
    <row r="7227" spans="4:13" x14ac:dyDescent="0.2">
      <c r="H7227" s="1"/>
      <c r="I7227" s="1"/>
      <c r="M7227" s="1"/>
    </row>
    <row r="7228" spans="4:13" x14ac:dyDescent="0.2">
      <c r="H7228" s="1"/>
      <c r="I7228" s="1"/>
      <c r="M7228" s="1"/>
    </row>
    <row r="7229" spans="4:13" x14ac:dyDescent="0.2">
      <c r="H7229" s="1"/>
      <c r="I7229" s="1"/>
      <c r="M7229" s="1"/>
    </row>
    <row r="7230" spans="4:13" x14ac:dyDescent="0.2">
      <c r="H7230" s="1"/>
      <c r="I7230" s="1"/>
      <c r="M7230" s="1"/>
    </row>
    <row r="7231" spans="4:13" x14ac:dyDescent="0.2">
      <c r="H7231" s="1"/>
      <c r="I7231" s="1"/>
      <c r="M7231" s="1"/>
    </row>
    <row r="7232" spans="4:13" x14ac:dyDescent="0.2">
      <c r="H7232" s="1"/>
      <c r="I7232" s="1"/>
      <c r="M7232" s="1"/>
    </row>
    <row r="7233" spans="8:13" x14ac:dyDescent="0.2">
      <c r="H7233" s="1"/>
      <c r="I7233" s="1"/>
      <c r="M7233" s="1"/>
    </row>
    <row r="7234" spans="8:13" x14ac:dyDescent="0.2">
      <c r="H7234" s="1"/>
      <c r="I7234" s="1"/>
      <c r="M7234" s="1"/>
    </row>
    <row r="7235" spans="8:13" x14ac:dyDescent="0.2">
      <c r="H7235" s="1"/>
      <c r="I7235" s="1"/>
      <c r="M7235" s="1"/>
    </row>
    <row r="7236" spans="8:13" x14ac:dyDescent="0.2">
      <c r="H7236" s="1"/>
      <c r="I7236" s="1"/>
      <c r="M7236" s="1"/>
    </row>
    <row r="7237" spans="8:13" x14ac:dyDescent="0.2">
      <c r="H7237" s="1"/>
      <c r="I7237" s="1"/>
      <c r="M7237" s="1"/>
    </row>
    <row r="7238" spans="8:13" x14ac:dyDescent="0.2">
      <c r="H7238" s="1"/>
      <c r="I7238" s="1"/>
      <c r="M7238" s="1"/>
    </row>
    <row r="7239" spans="8:13" x14ac:dyDescent="0.2">
      <c r="H7239" s="1"/>
      <c r="I7239" s="1"/>
      <c r="M7239" s="1"/>
    </row>
    <row r="7240" spans="8:13" x14ac:dyDescent="0.2">
      <c r="H7240" s="1"/>
      <c r="I7240" s="1"/>
      <c r="M7240" s="1"/>
    </row>
    <row r="7241" spans="8:13" x14ac:dyDescent="0.2">
      <c r="H7241" s="1"/>
      <c r="I7241" s="1"/>
      <c r="M7241" s="1"/>
    </row>
    <row r="7242" spans="8:13" x14ac:dyDescent="0.2">
      <c r="H7242" s="1"/>
      <c r="I7242" s="1"/>
      <c r="M7242" s="1"/>
    </row>
    <row r="7243" spans="8:13" x14ac:dyDescent="0.2">
      <c r="H7243" s="1"/>
      <c r="I7243" s="1"/>
      <c r="M7243" s="1"/>
    </row>
    <row r="7244" spans="8:13" x14ac:dyDescent="0.2">
      <c r="H7244" s="1"/>
      <c r="I7244" s="1"/>
      <c r="M7244" s="1"/>
    </row>
    <row r="7245" spans="8:13" x14ac:dyDescent="0.2">
      <c r="H7245" s="1"/>
      <c r="I7245" s="1"/>
      <c r="M7245" s="1"/>
    </row>
    <row r="7246" spans="8:13" x14ac:dyDescent="0.2">
      <c r="H7246" s="1"/>
      <c r="I7246" s="1"/>
      <c r="M7246" s="1"/>
    </row>
    <row r="7247" spans="8:13" x14ac:dyDescent="0.2">
      <c r="H7247" s="1"/>
      <c r="I7247" s="1"/>
      <c r="M7247" s="1"/>
    </row>
    <row r="7248" spans="8:13" x14ac:dyDescent="0.2">
      <c r="H7248" s="1"/>
      <c r="I7248" s="1"/>
      <c r="M7248" s="1"/>
    </row>
    <row r="7249" spans="8:13" x14ac:dyDescent="0.2">
      <c r="H7249" s="1"/>
      <c r="I7249" s="1"/>
      <c r="M7249" s="1"/>
    </row>
    <row r="7250" spans="8:13" x14ac:dyDescent="0.2">
      <c r="H7250" s="1"/>
      <c r="I7250" s="1"/>
      <c r="M7250" s="1"/>
    </row>
    <row r="7251" spans="8:13" x14ac:dyDescent="0.2">
      <c r="H7251" s="1"/>
      <c r="I7251" s="1"/>
      <c r="M7251" s="1"/>
    </row>
    <row r="7252" spans="8:13" x14ac:dyDescent="0.2">
      <c r="H7252" s="1"/>
      <c r="I7252" s="1"/>
      <c r="M7252" s="1"/>
    </row>
    <row r="7253" spans="8:13" x14ac:dyDescent="0.2">
      <c r="H7253" s="1"/>
      <c r="I7253" s="1"/>
      <c r="M7253" s="1"/>
    </row>
    <row r="7254" spans="8:13" x14ac:dyDescent="0.2">
      <c r="H7254" s="1"/>
      <c r="I7254" s="1"/>
      <c r="M7254" s="1"/>
    </row>
    <row r="7255" spans="8:13" x14ac:dyDescent="0.2">
      <c r="H7255" s="1"/>
      <c r="I7255" s="1"/>
      <c r="M7255" s="1"/>
    </row>
    <row r="7256" spans="8:13" x14ac:dyDescent="0.2">
      <c r="H7256" s="1"/>
      <c r="I7256" s="1"/>
      <c r="M7256" s="1"/>
    </row>
    <row r="7257" spans="8:13" x14ac:dyDescent="0.2">
      <c r="H7257" s="1"/>
      <c r="I7257" s="1"/>
      <c r="M7257" s="1"/>
    </row>
    <row r="7258" spans="8:13" x14ac:dyDescent="0.2">
      <c r="H7258" s="1"/>
      <c r="I7258" s="1"/>
      <c r="M7258" s="1"/>
    </row>
    <row r="7259" spans="8:13" x14ac:dyDescent="0.2">
      <c r="H7259" s="1"/>
      <c r="I7259" s="1"/>
      <c r="M7259" s="1"/>
    </row>
    <row r="7260" spans="8:13" x14ac:dyDescent="0.2">
      <c r="H7260" s="1"/>
      <c r="I7260" s="1"/>
      <c r="M7260" s="1"/>
    </row>
    <row r="7261" spans="8:13" x14ac:dyDescent="0.2">
      <c r="H7261" s="1"/>
      <c r="I7261" s="1"/>
      <c r="M7261" s="1"/>
    </row>
    <row r="7262" spans="8:13" x14ac:dyDescent="0.2">
      <c r="H7262" s="1"/>
      <c r="I7262" s="1"/>
      <c r="M7262" s="1"/>
    </row>
    <row r="7263" spans="8:13" x14ac:dyDescent="0.2">
      <c r="H7263" s="1"/>
      <c r="I7263" s="1"/>
      <c r="M7263" s="1"/>
    </row>
    <row r="7264" spans="8:13" x14ac:dyDescent="0.2">
      <c r="H7264" s="1"/>
      <c r="I7264" s="1"/>
      <c r="M7264" s="1"/>
    </row>
    <row r="7265" spans="4:13" x14ac:dyDescent="0.2">
      <c r="H7265" s="1"/>
      <c r="I7265" s="1"/>
      <c r="M7265" s="1"/>
    </row>
    <row r="7266" spans="4:13" x14ac:dyDescent="0.2">
      <c r="H7266" s="1"/>
      <c r="I7266" s="1"/>
      <c r="M7266" s="1"/>
    </row>
    <row r="7267" spans="4:13" x14ac:dyDescent="0.2">
      <c r="H7267" s="1"/>
      <c r="I7267" s="1"/>
      <c r="M7267" s="1"/>
    </row>
    <row r="7268" spans="4:13" x14ac:dyDescent="0.2">
      <c r="H7268" s="1"/>
      <c r="I7268" s="1"/>
      <c r="M7268" s="1"/>
    </row>
    <row r="7269" spans="4:13" x14ac:dyDescent="0.2">
      <c r="H7269" s="1"/>
      <c r="I7269" s="1"/>
      <c r="M7269" s="1"/>
    </row>
    <row r="7270" spans="4:13" x14ac:dyDescent="0.2">
      <c r="H7270" s="1"/>
      <c r="I7270" s="1"/>
      <c r="M7270" s="1"/>
    </row>
    <row r="7271" spans="4:13" x14ac:dyDescent="0.2">
      <c r="H7271" s="1"/>
      <c r="I7271" s="1"/>
      <c r="M7271" s="1"/>
    </row>
    <row r="7272" spans="4:13" x14ac:dyDescent="0.2">
      <c r="H7272" s="1"/>
      <c r="I7272" s="1"/>
      <c r="M7272" s="1"/>
    </row>
    <row r="7273" spans="4:13" x14ac:dyDescent="0.2">
      <c r="H7273" s="1"/>
      <c r="I7273" s="1"/>
      <c r="M7273" s="1"/>
    </row>
    <row r="7274" spans="4:13" x14ac:dyDescent="0.2">
      <c r="D7274" s="1"/>
      <c r="E7274" s="1"/>
      <c r="H7274" s="1"/>
      <c r="I7274" s="1"/>
      <c r="M7274" s="1"/>
    </row>
    <row r="7275" spans="4:13" x14ac:dyDescent="0.2">
      <c r="D7275" s="1"/>
      <c r="E7275" s="1"/>
      <c r="H7275" s="1"/>
      <c r="I7275" s="1"/>
      <c r="M7275" s="1"/>
    </row>
    <row r="7276" spans="4:13" x14ac:dyDescent="0.2">
      <c r="D7276" s="1"/>
      <c r="E7276" s="1"/>
      <c r="H7276" s="1"/>
      <c r="I7276" s="1"/>
      <c r="M7276" s="1"/>
    </row>
    <row r="7277" spans="4:13" x14ac:dyDescent="0.2">
      <c r="D7277" s="1"/>
      <c r="E7277" s="1"/>
      <c r="H7277" s="1"/>
      <c r="I7277" s="1"/>
      <c r="M7277" s="1"/>
    </row>
    <row r="7278" spans="4:13" x14ac:dyDescent="0.2">
      <c r="D7278" s="1"/>
      <c r="E7278" s="1"/>
      <c r="H7278" s="1"/>
      <c r="I7278" s="1"/>
      <c r="M7278" s="1"/>
    </row>
    <row r="7279" spans="4:13" x14ac:dyDescent="0.2">
      <c r="D7279" s="1"/>
      <c r="E7279" s="1"/>
      <c r="H7279" s="1"/>
      <c r="I7279" s="1"/>
      <c r="M7279" s="1"/>
    </row>
    <row r="7280" spans="4:13" x14ac:dyDescent="0.2">
      <c r="D7280" s="1"/>
      <c r="E7280" s="1"/>
      <c r="H7280" s="1"/>
      <c r="I7280" s="1"/>
      <c r="M7280" s="1"/>
    </row>
    <row r="7281" spans="4:13" x14ac:dyDescent="0.2">
      <c r="D7281" s="1"/>
      <c r="E7281" s="1"/>
      <c r="H7281" s="1"/>
      <c r="I7281" s="1"/>
      <c r="M7281" s="1"/>
    </row>
    <row r="7282" spans="4:13" x14ac:dyDescent="0.2">
      <c r="D7282" s="1"/>
      <c r="E7282" s="1"/>
      <c r="H7282" s="1"/>
      <c r="I7282" s="1"/>
      <c r="M7282" s="1"/>
    </row>
    <row r="7283" spans="4:13" x14ac:dyDescent="0.2">
      <c r="D7283" s="1"/>
      <c r="E7283" s="1"/>
      <c r="H7283" s="1"/>
      <c r="I7283" s="1"/>
      <c r="M7283" s="1"/>
    </row>
    <row r="7284" spans="4:13" x14ac:dyDescent="0.2">
      <c r="D7284" s="1"/>
      <c r="E7284" s="1"/>
      <c r="H7284" s="1"/>
      <c r="I7284" s="1"/>
      <c r="M7284" s="1"/>
    </row>
    <row r="7285" spans="4:13" x14ac:dyDescent="0.2">
      <c r="D7285" s="1"/>
      <c r="E7285" s="1"/>
      <c r="H7285" s="1"/>
      <c r="I7285" s="1"/>
      <c r="M7285" s="1"/>
    </row>
    <row r="7286" spans="4:13" x14ac:dyDescent="0.2">
      <c r="D7286" s="1"/>
      <c r="E7286" s="1"/>
      <c r="H7286" s="1"/>
      <c r="I7286" s="1"/>
      <c r="M7286" s="1"/>
    </row>
    <row r="7287" spans="4:13" x14ac:dyDescent="0.2">
      <c r="D7287" s="1"/>
      <c r="E7287" s="1"/>
      <c r="H7287" s="1"/>
      <c r="I7287" s="1"/>
      <c r="M7287" s="1"/>
    </row>
    <row r="7288" spans="4:13" x14ac:dyDescent="0.2">
      <c r="D7288" s="1"/>
      <c r="E7288" s="1"/>
      <c r="H7288" s="1"/>
      <c r="I7288" s="1"/>
      <c r="M7288" s="1"/>
    </row>
    <row r="7289" spans="4:13" x14ac:dyDescent="0.2">
      <c r="D7289" s="1"/>
      <c r="E7289" s="1"/>
      <c r="H7289" s="1"/>
      <c r="I7289" s="1"/>
      <c r="M7289" s="1"/>
    </row>
    <row r="7290" spans="4:13" x14ac:dyDescent="0.2">
      <c r="D7290" s="1"/>
      <c r="E7290" s="1"/>
      <c r="H7290" s="1"/>
      <c r="I7290" s="1"/>
      <c r="M7290" s="1"/>
    </row>
    <row r="7291" spans="4:13" x14ac:dyDescent="0.2">
      <c r="D7291" s="1"/>
      <c r="E7291" s="1"/>
      <c r="H7291" s="1"/>
      <c r="I7291" s="1"/>
      <c r="M7291" s="1"/>
    </row>
    <row r="7292" spans="4:13" x14ac:dyDescent="0.2">
      <c r="D7292" s="1"/>
      <c r="E7292" s="1"/>
      <c r="H7292" s="1"/>
      <c r="I7292" s="1"/>
      <c r="M7292" s="1"/>
    </row>
    <row r="7293" spans="4:13" x14ac:dyDescent="0.2">
      <c r="D7293" s="1"/>
      <c r="E7293" s="1"/>
      <c r="H7293" s="1"/>
      <c r="I7293" s="1"/>
      <c r="M7293" s="1"/>
    </row>
    <row r="7294" spans="4:13" x14ac:dyDescent="0.2">
      <c r="D7294" s="1"/>
      <c r="E7294" s="1"/>
      <c r="H7294" s="1"/>
      <c r="I7294" s="1"/>
      <c r="M7294" s="1"/>
    </row>
    <row r="7295" spans="4:13" x14ac:dyDescent="0.2">
      <c r="D7295" s="1"/>
      <c r="E7295" s="1"/>
      <c r="H7295" s="1"/>
      <c r="I7295" s="1"/>
      <c r="M7295" s="1"/>
    </row>
    <row r="7296" spans="4:13" x14ac:dyDescent="0.2">
      <c r="D7296" s="1"/>
      <c r="E7296" s="1"/>
      <c r="H7296" s="1"/>
      <c r="I7296" s="1"/>
      <c r="M7296" s="1"/>
    </row>
    <row r="7297" spans="4:13" x14ac:dyDescent="0.2">
      <c r="D7297" s="1"/>
      <c r="E7297" s="1"/>
      <c r="H7297" s="1"/>
      <c r="I7297" s="1"/>
      <c r="M7297" s="1"/>
    </row>
    <row r="7298" spans="4:13" x14ac:dyDescent="0.2">
      <c r="H7298" s="1"/>
      <c r="I7298" s="1"/>
      <c r="M7298" s="1"/>
    </row>
    <row r="7299" spans="4:13" x14ac:dyDescent="0.2">
      <c r="H7299" s="1"/>
      <c r="I7299" s="1"/>
      <c r="M7299" s="1"/>
    </row>
    <row r="7300" spans="4:13" x14ac:dyDescent="0.2">
      <c r="H7300" s="1"/>
      <c r="I7300" s="1"/>
      <c r="M7300" s="1"/>
    </row>
    <row r="7301" spans="4:13" x14ac:dyDescent="0.2">
      <c r="H7301" s="1"/>
      <c r="I7301" s="1"/>
      <c r="M7301" s="1"/>
    </row>
    <row r="7302" spans="4:13" x14ac:dyDescent="0.2">
      <c r="H7302" s="1"/>
      <c r="I7302" s="1"/>
      <c r="M7302" s="1"/>
    </row>
    <row r="7303" spans="4:13" x14ac:dyDescent="0.2">
      <c r="H7303" s="1"/>
      <c r="I7303" s="1"/>
      <c r="M7303" s="1"/>
    </row>
    <row r="7304" spans="4:13" x14ac:dyDescent="0.2">
      <c r="H7304" s="1"/>
      <c r="I7304" s="1"/>
      <c r="M7304" s="1"/>
    </row>
    <row r="7305" spans="4:13" x14ac:dyDescent="0.2">
      <c r="H7305" s="1"/>
      <c r="I7305" s="1"/>
      <c r="M7305" s="1"/>
    </row>
    <row r="7306" spans="4:13" x14ac:dyDescent="0.2">
      <c r="H7306" s="1"/>
      <c r="I7306" s="1"/>
      <c r="M7306" s="1"/>
    </row>
    <row r="7307" spans="4:13" x14ac:dyDescent="0.2">
      <c r="H7307" s="1"/>
      <c r="I7307" s="1"/>
      <c r="M7307" s="1"/>
    </row>
    <row r="7308" spans="4:13" x14ac:dyDescent="0.2">
      <c r="H7308" s="1"/>
      <c r="I7308" s="1"/>
      <c r="M7308" s="1"/>
    </row>
    <row r="7309" spans="4:13" x14ac:dyDescent="0.2">
      <c r="H7309" s="1"/>
      <c r="I7309" s="1"/>
      <c r="M7309" s="1"/>
    </row>
    <row r="7310" spans="4:13" x14ac:dyDescent="0.2">
      <c r="H7310" s="1"/>
      <c r="I7310" s="1"/>
      <c r="M7310" s="1"/>
    </row>
    <row r="7311" spans="4:13" x14ac:dyDescent="0.2">
      <c r="H7311" s="1"/>
      <c r="I7311" s="1"/>
      <c r="M7311" s="1"/>
    </row>
    <row r="7312" spans="4:13" x14ac:dyDescent="0.2">
      <c r="H7312" s="1"/>
      <c r="I7312" s="1"/>
      <c r="M7312" s="1"/>
    </row>
    <row r="7313" spans="8:13" x14ac:dyDescent="0.2">
      <c r="H7313" s="1"/>
      <c r="I7313" s="1"/>
      <c r="M7313" s="1"/>
    </row>
    <row r="7314" spans="8:13" x14ac:dyDescent="0.2">
      <c r="H7314" s="1"/>
      <c r="I7314" s="1"/>
      <c r="M7314" s="1"/>
    </row>
    <row r="7315" spans="8:13" x14ac:dyDescent="0.2">
      <c r="H7315" s="1"/>
      <c r="I7315" s="1"/>
      <c r="M7315" s="1"/>
    </row>
    <row r="7316" spans="8:13" x14ac:dyDescent="0.2">
      <c r="H7316" s="1"/>
      <c r="I7316" s="1"/>
      <c r="M7316" s="1"/>
    </row>
    <row r="7317" spans="8:13" x14ac:dyDescent="0.2">
      <c r="H7317" s="1"/>
      <c r="I7317" s="1"/>
      <c r="M7317" s="1"/>
    </row>
    <row r="7318" spans="8:13" x14ac:dyDescent="0.2">
      <c r="H7318" s="1"/>
      <c r="I7318" s="1"/>
      <c r="M7318" s="1"/>
    </row>
    <row r="7319" spans="8:13" x14ac:dyDescent="0.2">
      <c r="H7319" s="1"/>
      <c r="I7319" s="1"/>
      <c r="M7319" s="1"/>
    </row>
    <row r="7320" spans="8:13" x14ac:dyDescent="0.2">
      <c r="H7320" s="1"/>
      <c r="I7320" s="1"/>
      <c r="M7320" s="1"/>
    </row>
    <row r="7321" spans="8:13" x14ac:dyDescent="0.2">
      <c r="H7321" s="1"/>
      <c r="I7321" s="1"/>
      <c r="M7321" s="1"/>
    </row>
    <row r="7322" spans="8:13" x14ac:dyDescent="0.2">
      <c r="H7322" s="1"/>
      <c r="I7322" s="1"/>
      <c r="M7322" s="1"/>
    </row>
    <row r="7323" spans="8:13" x14ac:dyDescent="0.2">
      <c r="H7323" s="1"/>
      <c r="I7323" s="1"/>
      <c r="M7323" s="1"/>
    </row>
    <row r="7324" spans="8:13" x14ac:dyDescent="0.2">
      <c r="H7324" s="1"/>
      <c r="I7324" s="1"/>
      <c r="M7324" s="1"/>
    </row>
    <row r="7325" spans="8:13" x14ac:dyDescent="0.2">
      <c r="H7325" s="1"/>
      <c r="I7325" s="1"/>
      <c r="M7325" s="1"/>
    </row>
    <row r="7326" spans="8:13" x14ac:dyDescent="0.2">
      <c r="H7326" s="1"/>
      <c r="I7326" s="1"/>
      <c r="M7326" s="1"/>
    </row>
    <row r="7327" spans="8:13" x14ac:dyDescent="0.2">
      <c r="H7327" s="1"/>
      <c r="I7327" s="1"/>
      <c r="M7327" s="1"/>
    </row>
    <row r="7328" spans="8:13" x14ac:dyDescent="0.2">
      <c r="H7328" s="1"/>
      <c r="I7328" s="1"/>
      <c r="M7328" s="1"/>
    </row>
    <row r="7329" spans="8:13" x14ac:dyDescent="0.2">
      <c r="H7329" s="1"/>
      <c r="I7329" s="1"/>
      <c r="M7329" s="1"/>
    </row>
    <row r="7330" spans="8:13" x14ac:dyDescent="0.2">
      <c r="H7330" s="1"/>
      <c r="I7330" s="1"/>
      <c r="M7330" s="1"/>
    </row>
    <row r="7331" spans="8:13" x14ac:dyDescent="0.2">
      <c r="H7331" s="1"/>
      <c r="I7331" s="1"/>
      <c r="M7331" s="1"/>
    </row>
    <row r="7332" spans="8:13" x14ac:dyDescent="0.2">
      <c r="H7332" s="1"/>
      <c r="I7332" s="1"/>
      <c r="M7332" s="1"/>
    </row>
    <row r="7333" spans="8:13" x14ac:dyDescent="0.2">
      <c r="H7333" s="1"/>
      <c r="I7333" s="1"/>
      <c r="M7333" s="1"/>
    </row>
    <row r="7334" spans="8:13" x14ac:dyDescent="0.2">
      <c r="H7334" s="1"/>
      <c r="I7334" s="1"/>
      <c r="M7334" s="1"/>
    </row>
    <row r="7335" spans="8:13" x14ac:dyDescent="0.2">
      <c r="H7335" s="1"/>
      <c r="I7335" s="1"/>
      <c r="M7335" s="1"/>
    </row>
    <row r="7336" spans="8:13" x14ac:dyDescent="0.2">
      <c r="H7336" s="1"/>
      <c r="I7336" s="1"/>
      <c r="M7336" s="1"/>
    </row>
    <row r="7337" spans="8:13" x14ac:dyDescent="0.2">
      <c r="H7337" s="1"/>
      <c r="I7337" s="1"/>
      <c r="M7337" s="1"/>
    </row>
    <row r="7338" spans="8:13" x14ac:dyDescent="0.2">
      <c r="H7338" s="1"/>
      <c r="I7338" s="1"/>
      <c r="M7338" s="1"/>
    </row>
    <row r="7339" spans="8:13" x14ac:dyDescent="0.2">
      <c r="H7339" s="1"/>
      <c r="I7339" s="1"/>
      <c r="M7339" s="1"/>
    </row>
    <row r="7340" spans="8:13" x14ac:dyDescent="0.2">
      <c r="H7340" s="1"/>
      <c r="I7340" s="1"/>
      <c r="M7340" s="1"/>
    </row>
    <row r="7341" spans="8:13" x14ac:dyDescent="0.2">
      <c r="H7341" s="1"/>
      <c r="I7341" s="1"/>
      <c r="M7341" s="1"/>
    </row>
    <row r="7342" spans="8:13" x14ac:dyDescent="0.2">
      <c r="H7342" s="1"/>
      <c r="I7342" s="1"/>
      <c r="M7342" s="1"/>
    </row>
    <row r="7343" spans="8:13" x14ac:dyDescent="0.2">
      <c r="H7343" s="1"/>
      <c r="I7343" s="1"/>
      <c r="M7343" s="1"/>
    </row>
    <row r="7344" spans="8:13" x14ac:dyDescent="0.2">
      <c r="H7344" s="1"/>
      <c r="I7344" s="1"/>
      <c r="M7344" s="1"/>
    </row>
    <row r="7345" spans="8:13" x14ac:dyDescent="0.2">
      <c r="H7345" s="1"/>
      <c r="I7345" s="1"/>
      <c r="M7345" s="1"/>
    </row>
    <row r="7346" spans="8:13" x14ac:dyDescent="0.2">
      <c r="H7346" s="1"/>
      <c r="I7346" s="1"/>
      <c r="M7346" s="1"/>
    </row>
    <row r="7347" spans="8:13" x14ac:dyDescent="0.2">
      <c r="H7347" s="1"/>
      <c r="I7347" s="1"/>
      <c r="M7347" s="1"/>
    </row>
    <row r="7348" spans="8:13" x14ac:dyDescent="0.2">
      <c r="H7348" s="1"/>
      <c r="I7348" s="1"/>
      <c r="M7348" s="1"/>
    </row>
    <row r="7349" spans="8:13" x14ac:dyDescent="0.2">
      <c r="H7349" s="1"/>
      <c r="I7349" s="1"/>
      <c r="M7349" s="1"/>
    </row>
    <row r="7350" spans="8:13" x14ac:dyDescent="0.2">
      <c r="H7350" s="1"/>
      <c r="I7350" s="1"/>
      <c r="M7350" s="1"/>
    </row>
    <row r="7351" spans="8:13" x14ac:dyDescent="0.2">
      <c r="H7351" s="1"/>
      <c r="I7351" s="1"/>
      <c r="M7351" s="1"/>
    </row>
    <row r="7352" spans="8:13" x14ac:dyDescent="0.2">
      <c r="H7352" s="1"/>
      <c r="I7352" s="1"/>
      <c r="M7352" s="1"/>
    </row>
    <row r="7353" spans="8:13" x14ac:dyDescent="0.2">
      <c r="H7353" s="1"/>
      <c r="I7353" s="1"/>
      <c r="M7353" s="1"/>
    </row>
    <row r="7354" spans="8:13" x14ac:dyDescent="0.2">
      <c r="H7354" s="1"/>
      <c r="I7354" s="1"/>
      <c r="M7354" s="1"/>
    </row>
    <row r="7355" spans="8:13" x14ac:dyDescent="0.2">
      <c r="H7355" s="1"/>
      <c r="I7355" s="1"/>
      <c r="M7355" s="1"/>
    </row>
    <row r="7356" spans="8:13" x14ac:dyDescent="0.2">
      <c r="H7356" s="1"/>
      <c r="I7356" s="1"/>
      <c r="M7356" s="1"/>
    </row>
    <row r="7357" spans="8:13" x14ac:dyDescent="0.2">
      <c r="H7357" s="1"/>
      <c r="I7357" s="1"/>
      <c r="M7357" s="1"/>
    </row>
    <row r="7358" spans="8:13" x14ac:dyDescent="0.2">
      <c r="H7358" s="1"/>
      <c r="I7358" s="1"/>
      <c r="M7358" s="1"/>
    </row>
    <row r="7359" spans="8:13" x14ac:dyDescent="0.2">
      <c r="H7359" s="1"/>
      <c r="I7359" s="1"/>
      <c r="M7359" s="1"/>
    </row>
    <row r="7360" spans="8:13" x14ac:dyDescent="0.2">
      <c r="H7360" s="1"/>
      <c r="I7360" s="1"/>
      <c r="M7360" s="1"/>
    </row>
    <row r="7361" spans="8:13" x14ac:dyDescent="0.2">
      <c r="H7361" s="1"/>
      <c r="I7361" s="1"/>
      <c r="M7361" s="1"/>
    </row>
    <row r="7362" spans="8:13" x14ac:dyDescent="0.2">
      <c r="H7362" s="1"/>
      <c r="I7362" s="1"/>
      <c r="M7362" s="1"/>
    </row>
    <row r="7363" spans="8:13" x14ac:dyDescent="0.2">
      <c r="H7363" s="1"/>
      <c r="I7363" s="1"/>
      <c r="M7363" s="1"/>
    </row>
    <row r="7364" spans="8:13" x14ac:dyDescent="0.2">
      <c r="H7364" s="1"/>
      <c r="I7364" s="1"/>
      <c r="M7364" s="1"/>
    </row>
    <row r="7365" spans="8:13" x14ac:dyDescent="0.2">
      <c r="H7365" s="1"/>
      <c r="I7365" s="1"/>
      <c r="M7365" s="1"/>
    </row>
    <row r="7366" spans="8:13" x14ac:dyDescent="0.2">
      <c r="H7366" s="1"/>
      <c r="I7366" s="1"/>
      <c r="M7366" s="1"/>
    </row>
    <row r="7367" spans="8:13" x14ac:dyDescent="0.2">
      <c r="H7367" s="1"/>
      <c r="I7367" s="1"/>
      <c r="M7367" s="1"/>
    </row>
    <row r="7368" spans="8:13" x14ac:dyDescent="0.2">
      <c r="H7368" s="1"/>
      <c r="I7368" s="1"/>
      <c r="M7368" s="1"/>
    </row>
    <row r="7369" spans="8:13" x14ac:dyDescent="0.2">
      <c r="H7369" s="1"/>
      <c r="I7369" s="1"/>
      <c r="M7369" s="1"/>
    </row>
    <row r="7370" spans="8:13" x14ac:dyDescent="0.2">
      <c r="H7370" s="1"/>
      <c r="I7370" s="1"/>
      <c r="M7370" s="1"/>
    </row>
    <row r="7371" spans="8:13" x14ac:dyDescent="0.2">
      <c r="H7371" s="1"/>
      <c r="I7371" s="1"/>
      <c r="M7371" s="1"/>
    </row>
    <row r="7372" spans="8:13" x14ac:dyDescent="0.2">
      <c r="H7372" s="1"/>
      <c r="I7372" s="1"/>
      <c r="M7372" s="1"/>
    </row>
    <row r="7373" spans="8:13" x14ac:dyDescent="0.2">
      <c r="H7373" s="1"/>
      <c r="I7373" s="1"/>
      <c r="M7373" s="1"/>
    </row>
    <row r="7374" spans="8:13" x14ac:dyDescent="0.2">
      <c r="H7374" s="1"/>
      <c r="I7374" s="1"/>
      <c r="M7374" s="1"/>
    </row>
    <row r="7375" spans="8:13" x14ac:dyDescent="0.2">
      <c r="H7375" s="1"/>
      <c r="I7375" s="1"/>
      <c r="M7375" s="1"/>
    </row>
    <row r="7376" spans="8:13" x14ac:dyDescent="0.2">
      <c r="H7376" s="1"/>
      <c r="I7376" s="1"/>
      <c r="M7376" s="1"/>
    </row>
    <row r="7377" spans="8:13" x14ac:dyDescent="0.2">
      <c r="H7377" s="1"/>
      <c r="I7377" s="1"/>
      <c r="M7377" s="1"/>
    </row>
    <row r="7378" spans="8:13" x14ac:dyDescent="0.2">
      <c r="H7378" s="1"/>
      <c r="I7378" s="1"/>
      <c r="M7378" s="1"/>
    </row>
    <row r="7379" spans="8:13" x14ac:dyDescent="0.2">
      <c r="H7379" s="1"/>
      <c r="I7379" s="1"/>
      <c r="M7379" s="1"/>
    </row>
    <row r="7380" spans="8:13" x14ac:dyDescent="0.2">
      <c r="H7380" s="1"/>
      <c r="I7380" s="1"/>
      <c r="M7380" s="1"/>
    </row>
    <row r="7381" spans="8:13" x14ac:dyDescent="0.2">
      <c r="H7381" s="1"/>
      <c r="I7381" s="1"/>
      <c r="M7381" s="1"/>
    </row>
    <row r="7382" spans="8:13" x14ac:dyDescent="0.2">
      <c r="H7382" s="1"/>
      <c r="I7382" s="1"/>
      <c r="M7382" s="1"/>
    </row>
    <row r="7383" spans="8:13" x14ac:dyDescent="0.2">
      <c r="H7383" s="1"/>
      <c r="I7383" s="1"/>
      <c r="M7383" s="1"/>
    </row>
    <row r="7384" spans="8:13" x14ac:dyDescent="0.2">
      <c r="H7384" s="1"/>
      <c r="I7384" s="1"/>
      <c r="M7384" s="1"/>
    </row>
    <row r="7385" spans="8:13" x14ac:dyDescent="0.2">
      <c r="H7385" s="1"/>
      <c r="I7385" s="1"/>
      <c r="M7385" s="1"/>
    </row>
    <row r="7386" spans="8:13" x14ac:dyDescent="0.2">
      <c r="H7386" s="1"/>
      <c r="I7386" s="1"/>
      <c r="M7386" s="1"/>
    </row>
    <row r="7387" spans="8:13" x14ac:dyDescent="0.2">
      <c r="H7387" s="1"/>
      <c r="I7387" s="1"/>
      <c r="M7387" s="1"/>
    </row>
    <row r="7388" spans="8:13" x14ac:dyDescent="0.2">
      <c r="H7388" s="1"/>
      <c r="I7388" s="1"/>
      <c r="M7388" s="1"/>
    </row>
    <row r="7389" spans="8:13" x14ac:dyDescent="0.2">
      <c r="H7389" s="1"/>
      <c r="I7389" s="1"/>
      <c r="M7389" s="1"/>
    </row>
    <row r="7390" spans="8:13" x14ac:dyDescent="0.2">
      <c r="H7390" s="1"/>
      <c r="I7390" s="1"/>
      <c r="M7390" s="1"/>
    </row>
    <row r="7391" spans="8:13" x14ac:dyDescent="0.2">
      <c r="H7391" s="1"/>
      <c r="I7391" s="1"/>
      <c r="M7391" s="1"/>
    </row>
    <row r="7392" spans="8:13" x14ac:dyDescent="0.2">
      <c r="H7392" s="1"/>
      <c r="I7392" s="1"/>
      <c r="M7392" s="1"/>
    </row>
    <row r="7393" spans="8:13" x14ac:dyDescent="0.2">
      <c r="H7393" s="1"/>
      <c r="I7393" s="1"/>
      <c r="M7393" s="1"/>
    </row>
    <row r="7394" spans="8:13" x14ac:dyDescent="0.2">
      <c r="H7394" s="1"/>
      <c r="I7394" s="1"/>
      <c r="M7394" s="1"/>
    </row>
    <row r="7395" spans="8:13" x14ac:dyDescent="0.2">
      <c r="H7395" s="1"/>
      <c r="I7395" s="1"/>
      <c r="M7395" s="1"/>
    </row>
    <row r="7396" spans="8:13" x14ac:dyDescent="0.2">
      <c r="H7396" s="1"/>
      <c r="I7396" s="1"/>
      <c r="M7396" s="1"/>
    </row>
    <row r="7397" spans="8:13" x14ac:dyDescent="0.2">
      <c r="H7397" s="1"/>
      <c r="I7397" s="1"/>
      <c r="M7397" s="1"/>
    </row>
    <row r="7398" spans="8:13" x14ac:dyDescent="0.2">
      <c r="H7398" s="1"/>
      <c r="I7398" s="1"/>
      <c r="M7398" s="1"/>
    </row>
    <row r="7399" spans="8:13" x14ac:dyDescent="0.2">
      <c r="H7399" s="1"/>
      <c r="I7399" s="1"/>
      <c r="M7399" s="1"/>
    </row>
    <row r="7400" spans="8:13" x14ac:dyDescent="0.2">
      <c r="H7400" s="1"/>
      <c r="I7400" s="1"/>
      <c r="M7400" s="1"/>
    </row>
    <row r="7401" spans="8:13" x14ac:dyDescent="0.2">
      <c r="H7401" s="1"/>
      <c r="I7401" s="1"/>
      <c r="M7401" s="1"/>
    </row>
    <row r="7402" spans="8:13" x14ac:dyDescent="0.2">
      <c r="H7402" s="1"/>
      <c r="I7402" s="1"/>
      <c r="M7402" s="1"/>
    </row>
    <row r="7403" spans="8:13" x14ac:dyDescent="0.2">
      <c r="H7403" s="1"/>
      <c r="I7403" s="1"/>
      <c r="M7403" s="1"/>
    </row>
    <row r="7404" spans="8:13" x14ac:dyDescent="0.2">
      <c r="H7404" s="1"/>
      <c r="I7404" s="1"/>
      <c r="M7404" s="1"/>
    </row>
    <row r="7405" spans="8:13" x14ac:dyDescent="0.2">
      <c r="H7405" s="1"/>
      <c r="I7405" s="1"/>
      <c r="M7405" s="1"/>
    </row>
    <row r="7406" spans="8:13" x14ac:dyDescent="0.2">
      <c r="H7406" s="1"/>
      <c r="I7406" s="1"/>
      <c r="M7406" s="1"/>
    </row>
    <row r="7407" spans="8:13" x14ac:dyDescent="0.2">
      <c r="H7407" s="1"/>
      <c r="I7407" s="1"/>
      <c r="M7407" s="1"/>
    </row>
    <row r="7408" spans="8:13" x14ac:dyDescent="0.2">
      <c r="H7408" s="1"/>
      <c r="I7408" s="1"/>
      <c r="M7408" s="1"/>
    </row>
    <row r="7409" spans="8:13" x14ac:dyDescent="0.2">
      <c r="H7409" s="1"/>
      <c r="I7409" s="1"/>
      <c r="M7409" s="1"/>
    </row>
    <row r="7410" spans="8:13" x14ac:dyDescent="0.2">
      <c r="H7410" s="1"/>
      <c r="I7410" s="1"/>
      <c r="M7410" s="1"/>
    </row>
    <row r="7411" spans="8:13" x14ac:dyDescent="0.2">
      <c r="H7411" s="1"/>
      <c r="I7411" s="1"/>
      <c r="M7411" s="1"/>
    </row>
    <row r="7412" spans="8:13" x14ac:dyDescent="0.2">
      <c r="H7412" s="1"/>
      <c r="I7412" s="1"/>
      <c r="M7412" s="1"/>
    </row>
    <row r="7413" spans="8:13" x14ac:dyDescent="0.2">
      <c r="H7413" s="1"/>
      <c r="I7413" s="1"/>
      <c r="M7413" s="1"/>
    </row>
    <row r="7414" spans="8:13" x14ac:dyDescent="0.2">
      <c r="H7414" s="1"/>
      <c r="I7414" s="1"/>
      <c r="M7414" s="1"/>
    </row>
    <row r="7415" spans="8:13" x14ac:dyDescent="0.2">
      <c r="H7415" s="1"/>
      <c r="I7415" s="1"/>
      <c r="M7415" s="1"/>
    </row>
    <row r="7416" spans="8:13" x14ac:dyDescent="0.2">
      <c r="H7416" s="1"/>
      <c r="I7416" s="1"/>
      <c r="M7416" s="1"/>
    </row>
    <row r="7417" spans="8:13" x14ac:dyDescent="0.2">
      <c r="H7417" s="1"/>
      <c r="I7417" s="1"/>
      <c r="M7417" s="1"/>
    </row>
    <row r="7418" spans="8:13" x14ac:dyDescent="0.2">
      <c r="H7418" s="1"/>
      <c r="I7418" s="1"/>
      <c r="M7418" s="1"/>
    </row>
    <row r="7419" spans="8:13" x14ac:dyDescent="0.2">
      <c r="H7419" s="1"/>
      <c r="I7419" s="1"/>
      <c r="M7419" s="1"/>
    </row>
    <row r="7420" spans="8:13" x14ac:dyDescent="0.2">
      <c r="H7420" s="1"/>
      <c r="I7420" s="1"/>
      <c r="M7420" s="1"/>
    </row>
    <row r="7421" spans="8:13" x14ac:dyDescent="0.2">
      <c r="H7421" s="1"/>
      <c r="I7421" s="1"/>
      <c r="M7421" s="1"/>
    </row>
    <row r="7422" spans="8:13" x14ac:dyDescent="0.2">
      <c r="H7422" s="1"/>
      <c r="I7422" s="1"/>
      <c r="M7422" s="1"/>
    </row>
    <row r="7423" spans="8:13" x14ac:dyDescent="0.2">
      <c r="H7423" s="1"/>
      <c r="I7423" s="1"/>
      <c r="M7423" s="1"/>
    </row>
    <row r="7424" spans="8:13" x14ac:dyDescent="0.2">
      <c r="H7424" s="1"/>
      <c r="I7424" s="1"/>
      <c r="M7424" s="1"/>
    </row>
    <row r="7425" spans="8:13" x14ac:dyDescent="0.2">
      <c r="H7425" s="1"/>
      <c r="I7425" s="1"/>
      <c r="M7425" s="1"/>
    </row>
    <row r="7426" spans="8:13" x14ac:dyDescent="0.2">
      <c r="H7426" s="1"/>
      <c r="I7426" s="1"/>
      <c r="M7426" s="1"/>
    </row>
    <row r="7427" spans="8:13" x14ac:dyDescent="0.2">
      <c r="H7427" s="1"/>
      <c r="I7427" s="1"/>
      <c r="M7427" s="1"/>
    </row>
    <row r="7428" spans="8:13" x14ac:dyDescent="0.2">
      <c r="H7428" s="1"/>
      <c r="I7428" s="1"/>
      <c r="M7428" s="1"/>
    </row>
    <row r="7429" spans="8:13" x14ac:dyDescent="0.2">
      <c r="H7429" s="1"/>
      <c r="I7429" s="1"/>
      <c r="M7429" s="1"/>
    </row>
    <row r="7430" spans="8:13" x14ac:dyDescent="0.2">
      <c r="H7430" s="1"/>
      <c r="I7430" s="1"/>
      <c r="M7430" s="1"/>
    </row>
    <row r="7431" spans="8:13" x14ac:dyDescent="0.2">
      <c r="H7431" s="1"/>
      <c r="I7431" s="1"/>
      <c r="M7431" s="1"/>
    </row>
    <row r="7432" spans="8:13" x14ac:dyDescent="0.2">
      <c r="H7432" s="1"/>
      <c r="I7432" s="1"/>
      <c r="M7432" s="1"/>
    </row>
    <row r="7433" spans="8:13" x14ac:dyDescent="0.2">
      <c r="H7433" s="1"/>
      <c r="I7433" s="1"/>
      <c r="M7433" s="1"/>
    </row>
    <row r="7434" spans="8:13" x14ac:dyDescent="0.2">
      <c r="H7434" s="1"/>
      <c r="I7434" s="1"/>
      <c r="M7434" s="1"/>
    </row>
    <row r="7435" spans="8:13" x14ac:dyDescent="0.2">
      <c r="H7435" s="1"/>
      <c r="I7435" s="1"/>
      <c r="M7435" s="1"/>
    </row>
    <row r="7436" spans="8:13" x14ac:dyDescent="0.2">
      <c r="H7436" s="1"/>
      <c r="I7436" s="1"/>
      <c r="M7436" s="1"/>
    </row>
    <row r="7437" spans="8:13" x14ac:dyDescent="0.2">
      <c r="H7437" s="1"/>
      <c r="I7437" s="1"/>
      <c r="M7437" s="1"/>
    </row>
    <row r="7438" spans="8:13" x14ac:dyDescent="0.2">
      <c r="H7438" s="1"/>
      <c r="I7438" s="1"/>
      <c r="M7438" s="1"/>
    </row>
    <row r="7439" spans="8:13" x14ac:dyDescent="0.2">
      <c r="H7439" s="1"/>
      <c r="I7439" s="1"/>
      <c r="M7439" s="1"/>
    </row>
    <row r="7440" spans="8:13" x14ac:dyDescent="0.2">
      <c r="H7440" s="1"/>
      <c r="I7440" s="1"/>
      <c r="M7440" s="1"/>
    </row>
    <row r="7441" spans="8:13" x14ac:dyDescent="0.2">
      <c r="H7441" s="1"/>
      <c r="I7441" s="1"/>
      <c r="M7441" s="1"/>
    </row>
    <row r="7442" spans="8:13" x14ac:dyDescent="0.2">
      <c r="H7442" s="1"/>
      <c r="I7442" s="1"/>
      <c r="M7442" s="1"/>
    </row>
    <row r="7443" spans="8:13" x14ac:dyDescent="0.2">
      <c r="H7443" s="1"/>
      <c r="I7443" s="1"/>
      <c r="M7443" s="1"/>
    </row>
    <row r="7444" spans="8:13" x14ac:dyDescent="0.2">
      <c r="H7444" s="1"/>
      <c r="I7444" s="1"/>
      <c r="M7444" s="1"/>
    </row>
    <row r="7445" spans="8:13" x14ac:dyDescent="0.2">
      <c r="H7445" s="1"/>
      <c r="I7445" s="1"/>
      <c r="M7445" s="1"/>
    </row>
    <row r="7446" spans="8:13" x14ac:dyDescent="0.2">
      <c r="H7446" s="1"/>
      <c r="I7446" s="1"/>
      <c r="M7446" s="1"/>
    </row>
    <row r="7447" spans="8:13" x14ac:dyDescent="0.2">
      <c r="H7447" s="1"/>
      <c r="I7447" s="1"/>
      <c r="M7447" s="1"/>
    </row>
    <row r="7448" spans="8:13" x14ac:dyDescent="0.2">
      <c r="H7448" s="1"/>
      <c r="I7448" s="1"/>
      <c r="M7448" s="1"/>
    </row>
    <row r="7449" spans="8:13" x14ac:dyDescent="0.2">
      <c r="H7449" s="1"/>
      <c r="I7449" s="1"/>
      <c r="M7449" s="1"/>
    </row>
    <row r="7450" spans="8:13" x14ac:dyDescent="0.2">
      <c r="H7450" s="1"/>
      <c r="I7450" s="1"/>
      <c r="M7450" s="1"/>
    </row>
    <row r="7451" spans="8:13" x14ac:dyDescent="0.2">
      <c r="H7451" s="1"/>
      <c r="I7451" s="1"/>
      <c r="M7451" s="1"/>
    </row>
    <row r="7452" spans="8:13" x14ac:dyDescent="0.2">
      <c r="H7452" s="1"/>
      <c r="I7452" s="1"/>
      <c r="M7452" s="1"/>
    </row>
    <row r="7453" spans="8:13" x14ac:dyDescent="0.2">
      <c r="H7453" s="1"/>
      <c r="I7453" s="1"/>
      <c r="M7453" s="1"/>
    </row>
    <row r="7454" spans="8:13" x14ac:dyDescent="0.2">
      <c r="H7454" s="1"/>
      <c r="I7454" s="1"/>
      <c r="M7454" s="1"/>
    </row>
    <row r="7455" spans="8:13" x14ac:dyDescent="0.2">
      <c r="H7455" s="1"/>
      <c r="I7455" s="1"/>
      <c r="M7455" s="1"/>
    </row>
    <row r="7456" spans="8:13" x14ac:dyDescent="0.2">
      <c r="H7456" s="1"/>
      <c r="I7456" s="1"/>
      <c r="M7456" s="1"/>
    </row>
    <row r="7457" spans="8:13" x14ac:dyDescent="0.2">
      <c r="H7457" s="1"/>
      <c r="I7457" s="1"/>
      <c r="M7457" s="1"/>
    </row>
    <row r="7458" spans="8:13" x14ac:dyDescent="0.2">
      <c r="H7458" s="1"/>
      <c r="I7458" s="1"/>
      <c r="M7458" s="1"/>
    </row>
    <row r="7459" spans="8:13" x14ac:dyDescent="0.2">
      <c r="H7459" s="1"/>
      <c r="I7459" s="1"/>
      <c r="M7459" s="1"/>
    </row>
    <row r="7460" spans="8:13" x14ac:dyDescent="0.2">
      <c r="H7460" s="1"/>
      <c r="I7460" s="1"/>
      <c r="M7460" s="1"/>
    </row>
    <row r="7461" spans="8:13" x14ac:dyDescent="0.2">
      <c r="H7461" s="1"/>
      <c r="I7461" s="1"/>
      <c r="M7461" s="1"/>
    </row>
    <row r="7462" spans="8:13" x14ac:dyDescent="0.2">
      <c r="H7462" s="1"/>
      <c r="I7462" s="1"/>
      <c r="M7462" s="1"/>
    </row>
    <row r="7463" spans="8:13" x14ac:dyDescent="0.2">
      <c r="H7463" s="1"/>
      <c r="I7463" s="1"/>
      <c r="M7463" s="1"/>
    </row>
    <row r="7464" spans="8:13" x14ac:dyDescent="0.2">
      <c r="H7464" s="1"/>
      <c r="I7464" s="1"/>
      <c r="M7464" s="1"/>
    </row>
    <row r="7465" spans="8:13" x14ac:dyDescent="0.2">
      <c r="H7465" s="1"/>
      <c r="I7465" s="1"/>
      <c r="M7465" s="1"/>
    </row>
    <row r="7466" spans="8:13" x14ac:dyDescent="0.2">
      <c r="H7466" s="1"/>
      <c r="I7466" s="1"/>
      <c r="M7466" s="1"/>
    </row>
    <row r="7467" spans="8:13" x14ac:dyDescent="0.2">
      <c r="H7467" s="1"/>
      <c r="I7467" s="1"/>
      <c r="M7467" s="1"/>
    </row>
    <row r="7468" spans="8:13" x14ac:dyDescent="0.2">
      <c r="H7468" s="1"/>
      <c r="I7468" s="1"/>
      <c r="M7468" s="1"/>
    </row>
    <row r="7469" spans="8:13" x14ac:dyDescent="0.2">
      <c r="H7469" s="1"/>
      <c r="I7469" s="1"/>
      <c r="M7469" s="1"/>
    </row>
    <row r="7470" spans="8:13" x14ac:dyDescent="0.2">
      <c r="H7470" s="1"/>
      <c r="I7470" s="1"/>
      <c r="M7470" s="1"/>
    </row>
    <row r="7471" spans="8:13" x14ac:dyDescent="0.2">
      <c r="H7471" s="1"/>
      <c r="I7471" s="1"/>
      <c r="M7471" s="1"/>
    </row>
    <row r="7472" spans="8:13" x14ac:dyDescent="0.2">
      <c r="H7472" s="1"/>
      <c r="I7472" s="1"/>
      <c r="M7472" s="1"/>
    </row>
    <row r="7473" spans="8:13" x14ac:dyDescent="0.2">
      <c r="H7473" s="1"/>
      <c r="I7473" s="1"/>
      <c r="M7473" s="1"/>
    </row>
    <row r="7474" spans="8:13" x14ac:dyDescent="0.2">
      <c r="H7474" s="1"/>
      <c r="I7474" s="1"/>
      <c r="M7474" s="1"/>
    </row>
    <row r="7475" spans="8:13" x14ac:dyDescent="0.2">
      <c r="H7475" s="1"/>
      <c r="I7475" s="1"/>
      <c r="M7475" s="1"/>
    </row>
    <row r="7476" spans="8:13" x14ac:dyDescent="0.2">
      <c r="H7476" s="1"/>
      <c r="I7476" s="1"/>
      <c r="M7476" s="1"/>
    </row>
    <row r="7477" spans="8:13" x14ac:dyDescent="0.2">
      <c r="H7477" s="1"/>
      <c r="I7477" s="1"/>
      <c r="M7477" s="1"/>
    </row>
    <row r="7478" spans="8:13" x14ac:dyDescent="0.2">
      <c r="H7478" s="1"/>
      <c r="I7478" s="1"/>
      <c r="M7478" s="1"/>
    </row>
    <row r="7479" spans="8:13" x14ac:dyDescent="0.2">
      <c r="H7479" s="1"/>
      <c r="I7479" s="1"/>
      <c r="M7479" s="1"/>
    </row>
    <row r="7480" spans="8:13" x14ac:dyDescent="0.2">
      <c r="H7480" s="1"/>
      <c r="I7480" s="1"/>
      <c r="M7480" s="1"/>
    </row>
    <row r="7481" spans="8:13" x14ac:dyDescent="0.2">
      <c r="H7481" s="1"/>
      <c r="I7481" s="1"/>
      <c r="M7481" s="1"/>
    </row>
    <row r="7482" spans="8:13" x14ac:dyDescent="0.2">
      <c r="H7482" s="1"/>
      <c r="I7482" s="1"/>
      <c r="M7482" s="1"/>
    </row>
    <row r="7483" spans="8:13" x14ac:dyDescent="0.2">
      <c r="H7483" s="1"/>
      <c r="I7483" s="1"/>
      <c r="M7483" s="1"/>
    </row>
    <row r="7484" spans="8:13" x14ac:dyDescent="0.2">
      <c r="H7484" s="1"/>
      <c r="I7484" s="1"/>
      <c r="M7484" s="1"/>
    </row>
    <row r="7485" spans="8:13" x14ac:dyDescent="0.2">
      <c r="H7485" s="1"/>
      <c r="I7485" s="1"/>
      <c r="M7485" s="1"/>
    </row>
    <row r="7486" spans="8:13" x14ac:dyDescent="0.2">
      <c r="H7486" s="1"/>
      <c r="I7486" s="1"/>
      <c r="M7486" s="1"/>
    </row>
    <row r="7487" spans="8:13" x14ac:dyDescent="0.2">
      <c r="H7487" s="1"/>
      <c r="I7487" s="1"/>
      <c r="M7487" s="1"/>
    </row>
    <row r="7488" spans="8:13" x14ac:dyDescent="0.2">
      <c r="H7488" s="1"/>
      <c r="I7488" s="1"/>
      <c r="M7488" s="1"/>
    </row>
    <row r="7489" spans="8:13" x14ac:dyDescent="0.2">
      <c r="H7489" s="1"/>
      <c r="I7489" s="1"/>
      <c r="M7489" s="1"/>
    </row>
    <row r="7490" spans="8:13" x14ac:dyDescent="0.2">
      <c r="H7490" s="1"/>
      <c r="I7490" s="1"/>
      <c r="M7490" s="1"/>
    </row>
    <row r="7491" spans="8:13" x14ac:dyDescent="0.2">
      <c r="H7491" s="1"/>
      <c r="I7491" s="1"/>
      <c r="M7491" s="1"/>
    </row>
    <row r="7492" spans="8:13" x14ac:dyDescent="0.2">
      <c r="H7492" s="1"/>
      <c r="I7492" s="1"/>
      <c r="M7492" s="1"/>
    </row>
    <row r="7493" spans="8:13" x14ac:dyDescent="0.2">
      <c r="H7493" s="1"/>
      <c r="I7493" s="1"/>
      <c r="M7493" s="1"/>
    </row>
    <row r="7494" spans="8:13" x14ac:dyDescent="0.2">
      <c r="H7494" s="1"/>
      <c r="I7494" s="1"/>
      <c r="M7494" s="1"/>
    </row>
    <row r="7495" spans="8:13" x14ac:dyDescent="0.2">
      <c r="H7495" s="1"/>
      <c r="I7495" s="1"/>
      <c r="M7495" s="1"/>
    </row>
    <row r="7496" spans="8:13" x14ac:dyDescent="0.2">
      <c r="H7496" s="1"/>
      <c r="I7496" s="1"/>
      <c r="M7496" s="1"/>
    </row>
    <row r="7497" spans="8:13" x14ac:dyDescent="0.2">
      <c r="H7497" s="1"/>
      <c r="I7497" s="1"/>
      <c r="M7497" s="1"/>
    </row>
    <row r="7498" spans="8:13" x14ac:dyDescent="0.2">
      <c r="H7498" s="1"/>
      <c r="I7498" s="1"/>
      <c r="M7498" s="1"/>
    </row>
    <row r="7499" spans="8:13" x14ac:dyDescent="0.2">
      <c r="H7499" s="1"/>
      <c r="I7499" s="1"/>
      <c r="M7499" s="1"/>
    </row>
    <row r="7500" spans="8:13" x14ac:dyDescent="0.2">
      <c r="H7500" s="1"/>
      <c r="I7500" s="1"/>
      <c r="M7500" s="1"/>
    </row>
    <row r="7501" spans="8:13" x14ac:dyDescent="0.2">
      <c r="H7501" s="1"/>
      <c r="I7501" s="1"/>
      <c r="M7501" s="1"/>
    </row>
    <row r="7502" spans="8:13" x14ac:dyDescent="0.2">
      <c r="H7502" s="1"/>
      <c r="I7502" s="1"/>
      <c r="M7502" s="1"/>
    </row>
    <row r="7503" spans="8:13" x14ac:dyDescent="0.2">
      <c r="H7503" s="1"/>
      <c r="I7503" s="1"/>
      <c r="M7503" s="1"/>
    </row>
    <row r="7504" spans="8:13" x14ac:dyDescent="0.2">
      <c r="H7504" s="1"/>
      <c r="I7504" s="1"/>
      <c r="M7504" s="1"/>
    </row>
    <row r="7505" spans="8:13" x14ac:dyDescent="0.2">
      <c r="H7505" s="1"/>
      <c r="I7505" s="1"/>
      <c r="M7505" s="1"/>
    </row>
    <row r="7506" spans="8:13" x14ac:dyDescent="0.2">
      <c r="H7506" s="1"/>
      <c r="I7506" s="1"/>
      <c r="M7506" s="1"/>
    </row>
    <row r="7507" spans="8:13" x14ac:dyDescent="0.2">
      <c r="H7507" s="1"/>
      <c r="I7507" s="1"/>
      <c r="M7507" s="1"/>
    </row>
    <row r="7508" spans="8:13" x14ac:dyDescent="0.2">
      <c r="H7508" s="1"/>
      <c r="I7508" s="1"/>
      <c r="M7508" s="1"/>
    </row>
    <row r="7509" spans="8:13" x14ac:dyDescent="0.2">
      <c r="H7509" s="1"/>
      <c r="I7509" s="1"/>
      <c r="M7509" s="1"/>
    </row>
    <row r="7510" spans="8:13" x14ac:dyDescent="0.2">
      <c r="H7510" s="1"/>
      <c r="I7510" s="1"/>
      <c r="M7510" s="1"/>
    </row>
    <row r="7511" spans="8:13" x14ac:dyDescent="0.2">
      <c r="H7511" s="1"/>
      <c r="I7511" s="1"/>
      <c r="M7511" s="1"/>
    </row>
    <row r="7512" spans="8:13" x14ac:dyDescent="0.2">
      <c r="H7512" s="1"/>
      <c r="I7512" s="1"/>
      <c r="M7512" s="1"/>
    </row>
    <row r="7513" spans="8:13" x14ac:dyDescent="0.2">
      <c r="H7513" s="1"/>
      <c r="I7513" s="1"/>
      <c r="M7513" s="1"/>
    </row>
    <row r="7514" spans="8:13" x14ac:dyDescent="0.2">
      <c r="H7514" s="1"/>
      <c r="I7514" s="1"/>
      <c r="M7514" s="1"/>
    </row>
    <row r="7515" spans="8:13" x14ac:dyDescent="0.2">
      <c r="H7515" s="1"/>
      <c r="I7515" s="1"/>
      <c r="M7515" s="1"/>
    </row>
    <row r="7516" spans="8:13" x14ac:dyDescent="0.2">
      <c r="H7516" s="1"/>
      <c r="I7516" s="1"/>
      <c r="M7516" s="1"/>
    </row>
    <row r="7517" spans="8:13" x14ac:dyDescent="0.2">
      <c r="H7517" s="1"/>
      <c r="I7517" s="1"/>
      <c r="M7517" s="1"/>
    </row>
    <row r="7518" spans="8:13" x14ac:dyDescent="0.2">
      <c r="H7518" s="1"/>
      <c r="I7518" s="1"/>
      <c r="M7518" s="1"/>
    </row>
    <row r="7519" spans="8:13" x14ac:dyDescent="0.2">
      <c r="H7519" s="1"/>
      <c r="I7519" s="1"/>
      <c r="M7519" s="1"/>
    </row>
    <row r="7520" spans="8:13" x14ac:dyDescent="0.2">
      <c r="H7520" s="1"/>
      <c r="I7520" s="1"/>
      <c r="M7520" s="1"/>
    </row>
    <row r="7521" spans="8:13" x14ac:dyDescent="0.2">
      <c r="H7521" s="1"/>
      <c r="I7521" s="1"/>
      <c r="M7521" s="1"/>
    </row>
    <row r="7522" spans="8:13" x14ac:dyDescent="0.2">
      <c r="H7522" s="1"/>
      <c r="I7522" s="1"/>
      <c r="M7522" s="1"/>
    </row>
    <row r="7523" spans="8:13" x14ac:dyDescent="0.2">
      <c r="H7523" s="1"/>
      <c r="I7523" s="1"/>
      <c r="M7523" s="1"/>
    </row>
    <row r="7524" spans="8:13" x14ac:dyDescent="0.2">
      <c r="H7524" s="1"/>
      <c r="I7524" s="1"/>
      <c r="M7524" s="1"/>
    </row>
    <row r="7525" spans="8:13" x14ac:dyDescent="0.2">
      <c r="H7525" s="1"/>
      <c r="I7525" s="1"/>
      <c r="M7525" s="1"/>
    </row>
    <row r="7526" spans="8:13" x14ac:dyDescent="0.2">
      <c r="H7526" s="1"/>
      <c r="I7526" s="1"/>
      <c r="M7526" s="1"/>
    </row>
    <row r="7527" spans="8:13" x14ac:dyDescent="0.2">
      <c r="H7527" s="1"/>
      <c r="I7527" s="1"/>
      <c r="M7527" s="1"/>
    </row>
    <row r="7528" spans="8:13" x14ac:dyDescent="0.2">
      <c r="H7528" s="1"/>
      <c r="I7528" s="1"/>
      <c r="M7528" s="1"/>
    </row>
    <row r="7529" spans="8:13" x14ac:dyDescent="0.2">
      <c r="H7529" s="1"/>
      <c r="I7529" s="1"/>
      <c r="M7529" s="1"/>
    </row>
    <row r="7530" spans="8:13" x14ac:dyDescent="0.2">
      <c r="H7530" s="1"/>
      <c r="I7530" s="1"/>
      <c r="M7530" s="1"/>
    </row>
    <row r="7531" spans="8:13" x14ac:dyDescent="0.2">
      <c r="H7531" s="1"/>
      <c r="I7531" s="1"/>
      <c r="M7531" s="1"/>
    </row>
    <row r="7532" spans="8:13" x14ac:dyDescent="0.2">
      <c r="H7532" s="1"/>
      <c r="I7532" s="1"/>
      <c r="M7532" s="1"/>
    </row>
    <row r="7533" spans="8:13" x14ac:dyDescent="0.2">
      <c r="H7533" s="1"/>
      <c r="I7533" s="1"/>
      <c r="M7533" s="1"/>
    </row>
    <row r="7534" spans="8:13" x14ac:dyDescent="0.2">
      <c r="H7534" s="1"/>
      <c r="I7534" s="1"/>
      <c r="M7534" s="1"/>
    </row>
    <row r="7535" spans="8:13" x14ac:dyDescent="0.2">
      <c r="H7535" s="1"/>
      <c r="I7535" s="1"/>
      <c r="M7535" s="1"/>
    </row>
    <row r="7536" spans="8:13" x14ac:dyDescent="0.2">
      <c r="H7536" s="1"/>
      <c r="I7536" s="1"/>
      <c r="M7536" s="1"/>
    </row>
    <row r="7537" spans="8:13" x14ac:dyDescent="0.2">
      <c r="H7537" s="1"/>
      <c r="I7537" s="1"/>
      <c r="M7537" s="1"/>
    </row>
    <row r="7538" spans="8:13" x14ac:dyDescent="0.2">
      <c r="H7538" s="1"/>
      <c r="I7538" s="1"/>
      <c r="M7538" s="1"/>
    </row>
    <row r="7539" spans="8:13" x14ac:dyDescent="0.2">
      <c r="H7539" s="1"/>
      <c r="I7539" s="1"/>
      <c r="M7539" s="1"/>
    </row>
    <row r="7540" spans="8:13" x14ac:dyDescent="0.2">
      <c r="H7540" s="1"/>
      <c r="I7540" s="1"/>
      <c r="M7540" s="1"/>
    </row>
    <row r="7541" spans="8:13" x14ac:dyDescent="0.2">
      <c r="H7541" s="1"/>
      <c r="I7541" s="1"/>
      <c r="M7541" s="1"/>
    </row>
    <row r="7542" spans="8:13" x14ac:dyDescent="0.2">
      <c r="H7542" s="1"/>
      <c r="I7542" s="1"/>
      <c r="M7542" s="1"/>
    </row>
    <row r="7543" spans="8:13" x14ac:dyDescent="0.2">
      <c r="H7543" s="1"/>
      <c r="I7543" s="1"/>
      <c r="M7543" s="1"/>
    </row>
    <row r="7544" spans="8:13" x14ac:dyDescent="0.2">
      <c r="H7544" s="1"/>
      <c r="I7544" s="1"/>
      <c r="M7544" s="1"/>
    </row>
    <row r="7545" spans="8:13" x14ac:dyDescent="0.2">
      <c r="H7545" s="1"/>
      <c r="I7545" s="1"/>
      <c r="M7545" s="1"/>
    </row>
    <row r="7546" spans="8:13" x14ac:dyDescent="0.2">
      <c r="H7546" s="1"/>
      <c r="I7546" s="1"/>
      <c r="M7546" s="1"/>
    </row>
    <row r="7547" spans="8:13" x14ac:dyDescent="0.2">
      <c r="H7547" s="1"/>
      <c r="I7547" s="1"/>
      <c r="M7547" s="1"/>
    </row>
    <row r="7548" spans="8:13" x14ac:dyDescent="0.2">
      <c r="H7548" s="1"/>
      <c r="I7548" s="1"/>
      <c r="M7548" s="1"/>
    </row>
    <row r="7549" spans="8:13" x14ac:dyDescent="0.2">
      <c r="H7549" s="1"/>
      <c r="I7549" s="1"/>
      <c r="M7549" s="1"/>
    </row>
    <row r="7550" spans="8:13" x14ac:dyDescent="0.2">
      <c r="H7550" s="1"/>
      <c r="I7550" s="1"/>
      <c r="M7550" s="1"/>
    </row>
    <row r="7551" spans="8:13" x14ac:dyDescent="0.2">
      <c r="H7551" s="1"/>
      <c r="I7551" s="1"/>
      <c r="M7551" s="1"/>
    </row>
    <row r="7552" spans="8:13" x14ac:dyDescent="0.2">
      <c r="H7552" s="1"/>
      <c r="I7552" s="1"/>
      <c r="M7552" s="1"/>
    </row>
    <row r="7553" spans="8:13" x14ac:dyDescent="0.2">
      <c r="H7553" s="1"/>
      <c r="I7553" s="1"/>
      <c r="M7553" s="1"/>
    </row>
    <row r="7554" spans="8:13" x14ac:dyDescent="0.2">
      <c r="H7554" s="1"/>
      <c r="I7554" s="1"/>
      <c r="M7554" s="1"/>
    </row>
    <row r="7555" spans="8:13" x14ac:dyDescent="0.2">
      <c r="H7555" s="1"/>
      <c r="I7555" s="1"/>
      <c r="M7555" s="1"/>
    </row>
    <row r="7556" spans="8:13" x14ac:dyDescent="0.2">
      <c r="H7556" s="1"/>
      <c r="I7556" s="1"/>
      <c r="M7556" s="1"/>
    </row>
    <row r="7557" spans="8:13" x14ac:dyDescent="0.2">
      <c r="H7557" s="1"/>
      <c r="I7557" s="1"/>
      <c r="M7557" s="1"/>
    </row>
    <row r="7558" spans="8:13" x14ac:dyDescent="0.2">
      <c r="H7558" s="1"/>
      <c r="I7558" s="1"/>
      <c r="M7558" s="1"/>
    </row>
    <row r="7559" spans="8:13" x14ac:dyDescent="0.2">
      <c r="H7559" s="1"/>
      <c r="I7559" s="1"/>
      <c r="M7559" s="1"/>
    </row>
    <row r="7560" spans="8:13" x14ac:dyDescent="0.2">
      <c r="H7560" s="1"/>
      <c r="I7560" s="1"/>
      <c r="M7560" s="1"/>
    </row>
    <row r="7561" spans="8:13" x14ac:dyDescent="0.2">
      <c r="H7561" s="1"/>
      <c r="I7561" s="1"/>
      <c r="M7561" s="1"/>
    </row>
    <row r="7562" spans="8:13" x14ac:dyDescent="0.2">
      <c r="H7562" s="1"/>
      <c r="I7562" s="1"/>
      <c r="M7562" s="1"/>
    </row>
    <row r="7563" spans="8:13" x14ac:dyDescent="0.2">
      <c r="H7563" s="1"/>
      <c r="I7563" s="1"/>
      <c r="M7563" s="1"/>
    </row>
    <row r="7564" spans="8:13" x14ac:dyDescent="0.2">
      <c r="H7564" s="1"/>
      <c r="I7564" s="1"/>
      <c r="M7564" s="1"/>
    </row>
    <row r="7565" spans="8:13" x14ac:dyDescent="0.2">
      <c r="H7565" s="1"/>
      <c r="I7565" s="1"/>
      <c r="M7565" s="1"/>
    </row>
    <row r="7566" spans="8:13" x14ac:dyDescent="0.2">
      <c r="H7566" s="1"/>
      <c r="I7566" s="1"/>
      <c r="M7566" s="1"/>
    </row>
    <row r="7567" spans="8:13" x14ac:dyDescent="0.2">
      <c r="H7567" s="1"/>
      <c r="I7567" s="1"/>
      <c r="M7567" s="1"/>
    </row>
    <row r="7568" spans="8:13" x14ac:dyDescent="0.2">
      <c r="H7568" s="1"/>
      <c r="I7568" s="1"/>
      <c r="M7568" s="1"/>
    </row>
    <row r="7569" spans="8:13" x14ac:dyDescent="0.2">
      <c r="H7569" s="1"/>
      <c r="I7569" s="1"/>
      <c r="M7569" s="1"/>
    </row>
    <row r="7570" spans="8:13" x14ac:dyDescent="0.2">
      <c r="H7570" s="1"/>
      <c r="I7570" s="1"/>
      <c r="M7570" s="1"/>
    </row>
    <row r="7571" spans="8:13" x14ac:dyDescent="0.2">
      <c r="H7571" s="1"/>
      <c r="I7571" s="1"/>
      <c r="M7571" s="1"/>
    </row>
    <row r="7572" spans="8:13" x14ac:dyDescent="0.2">
      <c r="H7572" s="1"/>
      <c r="I7572" s="1"/>
      <c r="M7572" s="1"/>
    </row>
    <row r="7573" spans="8:13" x14ac:dyDescent="0.2">
      <c r="H7573" s="1"/>
      <c r="I7573" s="1"/>
      <c r="M7573" s="1"/>
    </row>
    <row r="7574" spans="8:13" x14ac:dyDescent="0.2">
      <c r="H7574" s="1"/>
      <c r="I7574" s="1"/>
      <c r="M7574" s="1"/>
    </row>
    <row r="7575" spans="8:13" x14ac:dyDescent="0.2">
      <c r="H7575" s="1"/>
      <c r="I7575" s="1"/>
      <c r="M7575" s="1"/>
    </row>
    <row r="7576" spans="8:13" x14ac:dyDescent="0.2">
      <c r="H7576" s="1"/>
      <c r="I7576" s="1"/>
      <c r="M7576" s="1"/>
    </row>
    <row r="7577" spans="8:13" x14ac:dyDescent="0.2">
      <c r="H7577" s="1"/>
      <c r="I7577" s="1"/>
      <c r="M7577" s="1"/>
    </row>
    <row r="7578" spans="8:13" x14ac:dyDescent="0.2">
      <c r="H7578" s="1"/>
      <c r="I7578" s="1"/>
      <c r="M7578" s="1"/>
    </row>
    <row r="7579" spans="8:13" x14ac:dyDescent="0.2">
      <c r="H7579" s="1"/>
      <c r="I7579" s="1"/>
      <c r="M7579" s="1"/>
    </row>
    <row r="7580" spans="8:13" x14ac:dyDescent="0.2">
      <c r="H7580" s="1"/>
      <c r="I7580" s="1"/>
      <c r="M7580" s="1"/>
    </row>
    <row r="7581" spans="8:13" x14ac:dyDescent="0.2">
      <c r="H7581" s="1"/>
      <c r="I7581" s="1"/>
      <c r="M7581" s="1"/>
    </row>
    <row r="7582" spans="8:13" x14ac:dyDescent="0.2">
      <c r="H7582" s="1"/>
      <c r="I7582" s="1"/>
      <c r="M7582" s="1"/>
    </row>
    <row r="7583" spans="8:13" x14ac:dyDescent="0.2">
      <c r="H7583" s="1"/>
      <c r="I7583" s="1"/>
      <c r="M7583" s="1"/>
    </row>
    <row r="7584" spans="8:13" x14ac:dyDescent="0.2">
      <c r="H7584" s="1"/>
      <c r="I7584" s="1"/>
      <c r="M7584" s="1"/>
    </row>
    <row r="7585" spans="8:13" x14ac:dyDescent="0.2">
      <c r="H7585" s="1"/>
      <c r="I7585" s="1"/>
      <c r="M7585" s="1"/>
    </row>
    <row r="7586" spans="8:13" x14ac:dyDescent="0.2">
      <c r="H7586" s="1"/>
      <c r="I7586" s="1"/>
      <c r="M7586" s="1"/>
    </row>
    <row r="7587" spans="8:13" x14ac:dyDescent="0.2">
      <c r="H7587" s="1"/>
      <c r="I7587" s="1"/>
      <c r="M7587" s="1"/>
    </row>
    <row r="7588" spans="8:13" x14ac:dyDescent="0.2">
      <c r="H7588" s="1"/>
      <c r="I7588" s="1"/>
      <c r="M7588" s="1"/>
    </row>
    <row r="7589" spans="8:13" x14ac:dyDescent="0.2">
      <c r="H7589" s="1"/>
      <c r="I7589" s="1"/>
      <c r="M7589" s="1"/>
    </row>
    <row r="7590" spans="8:13" x14ac:dyDescent="0.2">
      <c r="H7590" s="1"/>
      <c r="I7590" s="1"/>
      <c r="M7590" s="1"/>
    </row>
    <row r="7591" spans="8:13" x14ac:dyDescent="0.2">
      <c r="H7591" s="1"/>
      <c r="I7591" s="1"/>
      <c r="M7591" s="1"/>
    </row>
    <row r="7592" spans="8:13" x14ac:dyDescent="0.2">
      <c r="H7592" s="1"/>
      <c r="I7592" s="1"/>
      <c r="M7592" s="1"/>
    </row>
    <row r="7593" spans="8:13" x14ac:dyDescent="0.2">
      <c r="H7593" s="1"/>
      <c r="I7593" s="1"/>
      <c r="M7593" s="1"/>
    </row>
    <row r="7594" spans="8:13" x14ac:dyDescent="0.2">
      <c r="H7594" s="1"/>
      <c r="I7594" s="1"/>
      <c r="M7594" s="1"/>
    </row>
    <row r="7595" spans="8:13" x14ac:dyDescent="0.2">
      <c r="H7595" s="1"/>
      <c r="I7595" s="1"/>
      <c r="M7595" s="1"/>
    </row>
    <row r="7596" spans="8:13" x14ac:dyDescent="0.2">
      <c r="H7596" s="1"/>
      <c r="I7596" s="1"/>
      <c r="M7596" s="1"/>
    </row>
    <row r="7597" spans="8:13" x14ac:dyDescent="0.2">
      <c r="H7597" s="1"/>
      <c r="I7597" s="1"/>
      <c r="M7597" s="1"/>
    </row>
    <row r="7598" spans="8:13" x14ac:dyDescent="0.2">
      <c r="H7598" s="1"/>
      <c r="I7598" s="1"/>
      <c r="M7598" s="1"/>
    </row>
    <row r="7599" spans="8:13" x14ac:dyDescent="0.2">
      <c r="H7599" s="1"/>
      <c r="I7599" s="1"/>
      <c r="M7599" s="1"/>
    </row>
    <row r="7600" spans="8:13" x14ac:dyDescent="0.2">
      <c r="H7600" s="1"/>
      <c r="I7600" s="1"/>
      <c r="M7600" s="1"/>
    </row>
    <row r="7601" spans="4:13" x14ac:dyDescent="0.2">
      <c r="H7601" s="1"/>
      <c r="I7601" s="1"/>
      <c r="M7601" s="1"/>
    </row>
    <row r="7602" spans="4:13" x14ac:dyDescent="0.2">
      <c r="H7602" s="1"/>
      <c r="I7602" s="1"/>
      <c r="M7602" s="1"/>
    </row>
    <row r="7603" spans="4:13" x14ac:dyDescent="0.2">
      <c r="H7603" s="1"/>
      <c r="I7603" s="1"/>
      <c r="M7603" s="1"/>
    </row>
    <row r="7604" spans="4:13" x14ac:dyDescent="0.2">
      <c r="H7604" s="1"/>
      <c r="I7604" s="1"/>
      <c r="M7604" s="1"/>
    </row>
    <row r="7605" spans="4:13" x14ac:dyDescent="0.2">
      <c r="H7605" s="1"/>
      <c r="I7605" s="1"/>
      <c r="M7605" s="1"/>
    </row>
    <row r="7606" spans="4:13" x14ac:dyDescent="0.2">
      <c r="H7606" s="1"/>
      <c r="I7606" s="1"/>
      <c r="M7606" s="1"/>
    </row>
    <row r="7607" spans="4:13" x14ac:dyDescent="0.2">
      <c r="H7607" s="1"/>
      <c r="I7607" s="1"/>
      <c r="M7607" s="1"/>
    </row>
    <row r="7608" spans="4:13" x14ac:dyDescent="0.2">
      <c r="H7608" s="1"/>
      <c r="I7608" s="1"/>
      <c r="M7608" s="1"/>
    </row>
    <row r="7609" spans="4:13" x14ac:dyDescent="0.2">
      <c r="H7609" s="1"/>
      <c r="I7609" s="1"/>
      <c r="M7609" s="1"/>
    </row>
    <row r="7610" spans="4:13" x14ac:dyDescent="0.2">
      <c r="D7610" s="1"/>
      <c r="E7610" s="1"/>
      <c r="H7610" s="1"/>
      <c r="I7610" s="1"/>
      <c r="M7610" s="1"/>
    </row>
    <row r="7611" spans="4:13" x14ac:dyDescent="0.2">
      <c r="D7611" s="1"/>
      <c r="E7611" s="1"/>
      <c r="H7611" s="1"/>
      <c r="I7611" s="1"/>
      <c r="M7611" s="1"/>
    </row>
    <row r="7612" spans="4:13" x14ac:dyDescent="0.2">
      <c r="D7612" s="1"/>
      <c r="E7612" s="1"/>
      <c r="H7612" s="1"/>
      <c r="I7612" s="1"/>
      <c r="M7612" s="1"/>
    </row>
    <row r="7613" spans="4:13" x14ac:dyDescent="0.2">
      <c r="D7613" s="1"/>
      <c r="E7613" s="1"/>
      <c r="H7613" s="1"/>
      <c r="I7613" s="1"/>
      <c r="M7613" s="1"/>
    </row>
    <row r="7614" spans="4:13" x14ac:dyDescent="0.2">
      <c r="D7614" s="1"/>
      <c r="E7614" s="1"/>
      <c r="H7614" s="1"/>
      <c r="I7614" s="1"/>
      <c r="M7614" s="1"/>
    </row>
    <row r="7615" spans="4:13" x14ac:dyDescent="0.2">
      <c r="D7615" s="1"/>
      <c r="E7615" s="1"/>
      <c r="H7615" s="1"/>
      <c r="I7615" s="1"/>
      <c r="M7615" s="1"/>
    </row>
    <row r="7616" spans="4:13" x14ac:dyDescent="0.2">
      <c r="D7616" s="1"/>
      <c r="E7616" s="1"/>
      <c r="H7616" s="1"/>
      <c r="I7616" s="1"/>
      <c r="M7616" s="1"/>
    </row>
    <row r="7617" spans="4:13" x14ac:dyDescent="0.2">
      <c r="D7617" s="1"/>
      <c r="E7617" s="1"/>
      <c r="H7617" s="1"/>
      <c r="I7617" s="1"/>
      <c r="M7617" s="1"/>
    </row>
    <row r="7618" spans="4:13" x14ac:dyDescent="0.2">
      <c r="D7618" s="1"/>
      <c r="E7618" s="1"/>
      <c r="H7618" s="1"/>
      <c r="I7618" s="1"/>
      <c r="M7618" s="1"/>
    </row>
    <row r="7619" spans="4:13" x14ac:dyDescent="0.2">
      <c r="D7619" s="1"/>
      <c r="E7619" s="1"/>
      <c r="H7619" s="1"/>
      <c r="I7619" s="1"/>
      <c r="M7619" s="1"/>
    </row>
    <row r="7620" spans="4:13" x14ac:dyDescent="0.2">
      <c r="D7620" s="1"/>
      <c r="E7620" s="1"/>
      <c r="H7620" s="1"/>
      <c r="I7620" s="1"/>
      <c r="M7620" s="1"/>
    </row>
    <row r="7621" spans="4:13" x14ac:dyDescent="0.2">
      <c r="D7621" s="1"/>
      <c r="E7621" s="1"/>
      <c r="H7621" s="1"/>
      <c r="I7621" s="1"/>
      <c r="M7621" s="1"/>
    </row>
    <row r="7622" spans="4:13" x14ac:dyDescent="0.2">
      <c r="D7622" s="1"/>
      <c r="E7622" s="1"/>
      <c r="H7622" s="1"/>
      <c r="I7622" s="1"/>
      <c r="M7622" s="1"/>
    </row>
    <row r="7623" spans="4:13" x14ac:dyDescent="0.2">
      <c r="D7623" s="1"/>
      <c r="E7623" s="1"/>
      <c r="H7623" s="1"/>
      <c r="I7623" s="1"/>
      <c r="M7623" s="1"/>
    </row>
    <row r="7624" spans="4:13" x14ac:dyDescent="0.2">
      <c r="D7624" s="1"/>
      <c r="E7624" s="1"/>
      <c r="H7624" s="1"/>
      <c r="I7624" s="1"/>
      <c r="M7624" s="1"/>
    </row>
    <row r="7625" spans="4:13" x14ac:dyDescent="0.2">
      <c r="D7625" s="1"/>
      <c r="E7625" s="1"/>
      <c r="H7625" s="1"/>
      <c r="I7625" s="1"/>
      <c r="M7625" s="1"/>
    </row>
    <row r="7626" spans="4:13" x14ac:dyDescent="0.2">
      <c r="D7626" s="1"/>
      <c r="E7626" s="1"/>
      <c r="H7626" s="1"/>
      <c r="I7626" s="1"/>
      <c r="M7626" s="1"/>
    </row>
    <row r="7627" spans="4:13" x14ac:dyDescent="0.2">
      <c r="D7627" s="1"/>
      <c r="E7627" s="1"/>
      <c r="H7627" s="1"/>
      <c r="I7627" s="1"/>
      <c r="M7627" s="1"/>
    </row>
    <row r="7628" spans="4:13" x14ac:dyDescent="0.2">
      <c r="D7628" s="1"/>
      <c r="E7628" s="1"/>
      <c r="H7628" s="1"/>
      <c r="I7628" s="1"/>
      <c r="M7628" s="1"/>
    </row>
    <row r="7629" spans="4:13" x14ac:dyDescent="0.2">
      <c r="D7629" s="1"/>
      <c r="E7629" s="1"/>
      <c r="H7629" s="1"/>
      <c r="I7629" s="1"/>
      <c r="M7629" s="1"/>
    </row>
    <row r="7630" spans="4:13" x14ac:dyDescent="0.2">
      <c r="D7630" s="1"/>
      <c r="E7630" s="1"/>
      <c r="H7630" s="1"/>
      <c r="I7630" s="1"/>
      <c r="M7630" s="1"/>
    </row>
    <row r="7631" spans="4:13" x14ac:dyDescent="0.2">
      <c r="D7631" s="1"/>
      <c r="E7631" s="1"/>
      <c r="H7631" s="1"/>
      <c r="I7631" s="1"/>
      <c r="M7631" s="1"/>
    </row>
    <row r="7632" spans="4:13" x14ac:dyDescent="0.2">
      <c r="D7632" s="1"/>
      <c r="E7632" s="1"/>
      <c r="H7632" s="1"/>
      <c r="I7632" s="1"/>
      <c r="M7632" s="1"/>
    </row>
    <row r="7633" spans="4:13" x14ac:dyDescent="0.2">
      <c r="D7633" s="1"/>
      <c r="E7633" s="1"/>
      <c r="H7633" s="1"/>
      <c r="I7633" s="1"/>
      <c r="M7633" s="1"/>
    </row>
    <row r="7634" spans="4:13" x14ac:dyDescent="0.2">
      <c r="D7634" s="1"/>
      <c r="E7634" s="1"/>
      <c r="H7634" s="1"/>
      <c r="I7634" s="1"/>
      <c r="M7634" s="1"/>
    </row>
    <row r="7635" spans="4:13" x14ac:dyDescent="0.2">
      <c r="D7635" s="1"/>
      <c r="E7635" s="1"/>
      <c r="H7635" s="1"/>
      <c r="I7635" s="1"/>
      <c r="M7635" s="1"/>
    </row>
    <row r="7636" spans="4:13" x14ac:dyDescent="0.2">
      <c r="D7636" s="1"/>
      <c r="E7636" s="1"/>
      <c r="H7636" s="1"/>
      <c r="I7636" s="1"/>
      <c r="M7636" s="1"/>
    </row>
    <row r="7637" spans="4:13" x14ac:dyDescent="0.2">
      <c r="D7637" s="1"/>
      <c r="E7637" s="1"/>
      <c r="H7637" s="1"/>
      <c r="I7637" s="1"/>
      <c r="M7637" s="1"/>
    </row>
    <row r="7638" spans="4:13" x14ac:dyDescent="0.2">
      <c r="D7638" s="1"/>
      <c r="E7638" s="1"/>
      <c r="H7638" s="1"/>
      <c r="I7638" s="1"/>
      <c r="M7638" s="1"/>
    </row>
    <row r="7639" spans="4:13" x14ac:dyDescent="0.2">
      <c r="D7639" s="1"/>
      <c r="E7639" s="1"/>
      <c r="H7639" s="1"/>
      <c r="I7639" s="1"/>
      <c r="M7639" s="1"/>
    </row>
    <row r="7640" spans="4:13" x14ac:dyDescent="0.2">
      <c r="D7640" s="1"/>
      <c r="E7640" s="1"/>
      <c r="H7640" s="1"/>
      <c r="I7640" s="1"/>
      <c r="M7640" s="1"/>
    </row>
    <row r="7641" spans="4:13" x14ac:dyDescent="0.2">
      <c r="D7641" s="1"/>
      <c r="E7641" s="1"/>
      <c r="H7641" s="1"/>
      <c r="I7641" s="1"/>
      <c r="M7641" s="1"/>
    </row>
    <row r="7642" spans="4:13" x14ac:dyDescent="0.2">
      <c r="D7642" s="1"/>
      <c r="E7642" s="1"/>
      <c r="H7642" s="1"/>
      <c r="I7642" s="1"/>
      <c r="M7642" s="1"/>
    </row>
    <row r="7643" spans="4:13" x14ac:dyDescent="0.2">
      <c r="D7643" s="1"/>
      <c r="E7643" s="1"/>
      <c r="H7643" s="1"/>
      <c r="I7643" s="1"/>
      <c r="M7643" s="1"/>
    </row>
    <row r="7644" spans="4:13" x14ac:dyDescent="0.2">
      <c r="D7644" s="1"/>
      <c r="E7644" s="1"/>
      <c r="H7644" s="1"/>
      <c r="I7644" s="1"/>
      <c r="M7644" s="1"/>
    </row>
    <row r="7645" spans="4:13" x14ac:dyDescent="0.2">
      <c r="D7645" s="1"/>
      <c r="E7645" s="1"/>
      <c r="H7645" s="1"/>
      <c r="I7645" s="1"/>
      <c r="M7645" s="1"/>
    </row>
    <row r="7646" spans="4:13" x14ac:dyDescent="0.2">
      <c r="D7646" s="1"/>
      <c r="E7646" s="1"/>
      <c r="H7646" s="1"/>
      <c r="I7646" s="1"/>
      <c r="M7646" s="1"/>
    </row>
    <row r="7647" spans="4:13" x14ac:dyDescent="0.2">
      <c r="D7647" s="1"/>
      <c r="E7647" s="1"/>
      <c r="H7647" s="1"/>
      <c r="I7647" s="1"/>
      <c r="M7647" s="1"/>
    </row>
    <row r="7648" spans="4:13" x14ac:dyDescent="0.2">
      <c r="D7648" s="1"/>
      <c r="E7648" s="1"/>
      <c r="H7648" s="1"/>
      <c r="I7648" s="1"/>
      <c r="M7648" s="1"/>
    </row>
    <row r="7649" spans="4:13" x14ac:dyDescent="0.2">
      <c r="D7649" s="1"/>
      <c r="E7649" s="1"/>
      <c r="H7649" s="1"/>
      <c r="I7649" s="1"/>
      <c r="M7649" s="1"/>
    </row>
    <row r="7650" spans="4:13" x14ac:dyDescent="0.2">
      <c r="D7650" s="1"/>
      <c r="E7650" s="1"/>
      <c r="H7650" s="1"/>
      <c r="I7650" s="1"/>
      <c r="M7650" s="1"/>
    </row>
    <row r="7651" spans="4:13" x14ac:dyDescent="0.2">
      <c r="D7651" s="1"/>
      <c r="E7651" s="1"/>
      <c r="H7651" s="1"/>
      <c r="I7651" s="1"/>
      <c r="M7651" s="1"/>
    </row>
    <row r="7652" spans="4:13" x14ac:dyDescent="0.2">
      <c r="D7652" s="1"/>
      <c r="E7652" s="1"/>
      <c r="H7652" s="1"/>
      <c r="I7652" s="1"/>
      <c r="M7652" s="1"/>
    </row>
    <row r="7653" spans="4:13" x14ac:dyDescent="0.2">
      <c r="D7653" s="1"/>
      <c r="E7653" s="1"/>
      <c r="H7653" s="1"/>
      <c r="I7653" s="1"/>
      <c r="M7653" s="1"/>
    </row>
    <row r="7654" spans="4:13" x14ac:dyDescent="0.2">
      <c r="D7654" s="1"/>
      <c r="E7654" s="1"/>
      <c r="H7654" s="1"/>
      <c r="I7654" s="1"/>
      <c r="M7654" s="1"/>
    </row>
    <row r="7655" spans="4:13" x14ac:dyDescent="0.2">
      <c r="D7655" s="1"/>
      <c r="E7655" s="1"/>
      <c r="H7655" s="1"/>
      <c r="I7655" s="1"/>
      <c r="M7655" s="1"/>
    </row>
    <row r="7656" spans="4:13" x14ac:dyDescent="0.2">
      <c r="D7656" s="1"/>
      <c r="E7656" s="1"/>
      <c r="H7656" s="1"/>
      <c r="I7656" s="1"/>
      <c r="M7656" s="1"/>
    </row>
    <row r="7657" spans="4:13" x14ac:dyDescent="0.2">
      <c r="D7657" s="1"/>
      <c r="E7657" s="1"/>
      <c r="H7657" s="1"/>
      <c r="I7657" s="1"/>
      <c r="M7657" s="1"/>
    </row>
    <row r="7658" spans="4:13" x14ac:dyDescent="0.2">
      <c r="D7658" s="1"/>
      <c r="E7658" s="1"/>
      <c r="H7658" s="1"/>
      <c r="I7658" s="1"/>
      <c r="M7658" s="1"/>
    </row>
    <row r="7659" spans="4:13" x14ac:dyDescent="0.2">
      <c r="D7659" s="1"/>
      <c r="E7659" s="1"/>
      <c r="H7659" s="1"/>
      <c r="I7659" s="1"/>
      <c r="M7659" s="1"/>
    </row>
    <row r="7660" spans="4:13" x14ac:dyDescent="0.2">
      <c r="D7660" s="1"/>
      <c r="E7660" s="1"/>
      <c r="H7660" s="1"/>
      <c r="I7660" s="1"/>
      <c r="M7660" s="1"/>
    </row>
    <row r="7661" spans="4:13" x14ac:dyDescent="0.2">
      <c r="D7661" s="1"/>
      <c r="E7661" s="1"/>
      <c r="H7661" s="1"/>
      <c r="I7661" s="1"/>
      <c r="M7661" s="1"/>
    </row>
    <row r="7662" spans="4:13" x14ac:dyDescent="0.2">
      <c r="D7662" s="1"/>
      <c r="E7662" s="1"/>
      <c r="H7662" s="1"/>
      <c r="I7662" s="1"/>
      <c r="M7662" s="1"/>
    </row>
    <row r="7663" spans="4:13" x14ac:dyDescent="0.2">
      <c r="D7663" s="1"/>
      <c r="E7663" s="1"/>
      <c r="H7663" s="1"/>
      <c r="I7663" s="1"/>
      <c r="M7663" s="1"/>
    </row>
    <row r="7664" spans="4:13" x14ac:dyDescent="0.2">
      <c r="D7664" s="1"/>
      <c r="E7664" s="1"/>
      <c r="H7664" s="1"/>
      <c r="I7664" s="1"/>
      <c r="M7664" s="1"/>
    </row>
    <row r="7665" spans="4:13" x14ac:dyDescent="0.2">
      <c r="D7665" s="1"/>
      <c r="E7665" s="1"/>
      <c r="H7665" s="1"/>
      <c r="I7665" s="1"/>
      <c r="M7665" s="1"/>
    </row>
    <row r="7666" spans="4:13" x14ac:dyDescent="0.2">
      <c r="D7666" s="1"/>
      <c r="E7666" s="1"/>
      <c r="H7666" s="1"/>
      <c r="I7666" s="1"/>
      <c r="M7666" s="1"/>
    </row>
    <row r="7667" spans="4:13" x14ac:dyDescent="0.2">
      <c r="D7667" s="1"/>
      <c r="E7667" s="1"/>
      <c r="H7667" s="1"/>
      <c r="I7667" s="1"/>
      <c r="M7667" s="1"/>
    </row>
    <row r="7668" spans="4:13" x14ac:dyDescent="0.2">
      <c r="D7668" s="1"/>
      <c r="E7668" s="1"/>
      <c r="H7668" s="1"/>
      <c r="I7668" s="1"/>
      <c r="M7668" s="1"/>
    </row>
    <row r="7669" spans="4:13" x14ac:dyDescent="0.2">
      <c r="D7669" s="1"/>
      <c r="E7669" s="1"/>
      <c r="H7669" s="1"/>
      <c r="I7669" s="1"/>
      <c r="M7669" s="1"/>
    </row>
    <row r="7670" spans="4:13" x14ac:dyDescent="0.2">
      <c r="D7670" s="1"/>
      <c r="E7670" s="1"/>
      <c r="H7670" s="1"/>
      <c r="I7670" s="1"/>
      <c r="M7670" s="1"/>
    </row>
    <row r="7671" spans="4:13" x14ac:dyDescent="0.2">
      <c r="D7671" s="1"/>
      <c r="E7671" s="1"/>
      <c r="H7671" s="1"/>
      <c r="I7671" s="1"/>
      <c r="M7671" s="1"/>
    </row>
    <row r="7672" spans="4:13" x14ac:dyDescent="0.2">
      <c r="D7672" s="1"/>
      <c r="E7672" s="1"/>
      <c r="H7672" s="1"/>
      <c r="I7672" s="1"/>
      <c r="M7672" s="1"/>
    </row>
    <row r="7673" spans="4:13" x14ac:dyDescent="0.2">
      <c r="D7673" s="1"/>
      <c r="E7673" s="1"/>
      <c r="H7673" s="1"/>
      <c r="I7673" s="1"/>
      <c r="M7673" s="1"/>
    </row>
    <row r="7674" spans="4:13" x14ac:dyDescent="0.2">
      <c r="D7674" s="1"/>
      <c r="E7674" s="1"/>
      <c r="H7674" s="1"/>
      <c r="I7674" s="1"/>
      <c r="M7674" s="1"/>
    </row>
    <row r="7675" spans="4:13" x14ac:dyDescent="0.2">
      <c r="D7675" s="1"/>
      <c r="E7675" s="1"/>
      <c r="H7675" s="1"/>
      <c r="I7675" s="1"/>
      <c r="M7675" s="1"/>
    </row>
    <row r="7676" spans="4:13" x14ac:dyDescent="0.2">
      <c r="D7676" s="1"/>
      <c r="E7676" s="1"/>
      <c r="H7676" s="1"/>
      <c r="I7676" s="1"/>
      <c r="M7676" s="1"/>
    </row>
    <row r="7677" spans="4:13" x14ac:dyDescent="0.2">
      <c r="D7677" s="1"/>
      <c r="E7677" s="1"/>
      <c r="H7677" s="1"/>
      <c r="I7677" s="1"/>
      <c r="M7677" s="1"/>
    </row>
    <row r="7678" spans="4:13" x14ac:dyDescent="0.2">
      <c r="D7678" s="1"/>
      <c r="E7678" s="1"/>
      <c r="H7678" s="1"/>
      <c r="I7678" s="1"/>
      <c r="M7678" s="1"/>
    </row>
    <row r="7679" spans="4:13" x14ac:dyDescent="0.2">
      <c r="D7679" s="1"/>
      <c r="E7679" s="1"/>
      <c r="H7679" s="1"/>
      <c r="I7679" s="1"/>
      <c r="M7679" s="1"/>
    </row>
    <row r="7680" spans="4:13" x14ac:dyDescent="0.2">
      <c r="D7680" s="1"/>
      <c r="E7680" s="1"/>
      <c r="H7680" s="1"/>
      <c r="I7680" s="1"/>
      <c r="M7680" s="1"/>
    </row>
    <row r="7681" spans="4:13" x14ac:dyDescent="0.2">
      <c r="D7681" s="1"/>
      <c r="E7681" s="1"/>
      <c r="H7681" s="1"/>
      <c r="I7681" s="1"/>
      <c r="M7681" s="1"/>
    </row>
    <row r="7682" spans="4:13" x14ac:dyDescent="0.2">
      <c r="D7682" s="1"/>
      <c r="E7682" s="1"/>
      <c r="H7682" s="1"/>
      <c r="I7682" s="1"/>
      <c r="M7682" s="1"/>
    </row>
    <row r="7683" spans="4:13" x14ac:dyDescent="0.2">
      <c r="D7683" s="1"/>
      <c r="E7683" s="1"/>
      <c r="H7683" s="1"/>
      <c r="I7683" s="1"/>
      <c r="M7683" s="1"/>
    </row>
    <row r="7684" spans="4:13" x14ac:dyDescent="0.2">
      <c r="D7684" s="1"/>
      <c r="E7684" s="1"/>
      <c r="H7684" s="1"/>
      <c r="I7684" s="1"/>
      <c r="M7684" s="1"/>
    </row>
    <row r="7685" spans="4:13" x14ac:dyDescent="0.2">
      <c r="D7685" s="1"/>
      <c r="E7685" s="1"/>
      <c r="H7685" s="1"/>
      <c r="I7685" s="1"/>
      <c r="M7685" s="1"/>
    </row>
    <row r="7686" spans="4:13" x14ac:dyDescent="0.2">
      <c r="D7686" s="1"/>
      <c r="E7686" s="1"/>
      <c r="H7686" s="1"/>
      <c r="I7686" s="1"/>
      <c r="M7686" s="1"/>
    </row>
    <row r="7687" spans="4:13" x14ac:dyDescent="0.2">
      <c r="D7687" s="1"/>
      <c r="E7687" s="1"/>
      <c r="H7687" s="1"/>
      <c r="I7687" s="1"/>
      <c r="M7687" s="1"/>
    </row>
    <row r="7688" spans="4:13" x14ac:dyDescent="0.2">
      <c r="D7688" s="1"/>
      <c r="E7688" s="1"/>
      <c r="H7688" s="1"/>
      <c r="I7688" s="1"/>
      <c r="M7688" s="1"/>
    </row>
    <row r="7689" spans="4:13" x14ac:dyDescent="0.2">
      <c r="D7689" s="1"/>
      <c r="E7689" s="1"/>
      <c r="H7689" s="1"/>
      <c r="I7689" s="1"/>
      <c r="M7689" s="1"/>
    </row>
    <row r="7690" spans="4:13" x14ac:dyDescent="0.2">
      <c r="D7690" s="1"/>
      <c r="E7690" s="1"/>
      <c r="H7690" s="1"/>
      <c r="I7690" s="1"/>
      <c r="M7690" s="1"/>
    </row>
    <row r="7691" spans="4:13" x14ac:dyDescent="0.2">
      <c r="D7691" s="1"/>
      <c r="E7691" s="1"/>
      <c r="H7691" s="1"/>
      <c r="I7691" s="1"/>
      <c r="M7691" s="1"/>
    </row>
    <row r="7692" spans="4:13" x14ac:dyDescent="0.2">
      <c r="D7692" s="1"/>
      <c r="E7692" s="1"/>
      <c r="H7692" s="1"/>
      <c r="I7692" s="1"/>
      <c r="M7692" s="1"/>
    </row>
    <row r="7693" spans="4:13" x14ac:dyDescent="0.2">
      <c r="D7693" s="1"/>
      <c r="E7693" s="1"/>
      <c r="H7693" s="1"/>
      <c r="I7693" s="1"/>
      <c r="M7693" s="1"/>
    </row>
    <row r="7694" spans="4:13" x14ac:dyDescent="0.2">
      <c r="D7694" s="1"/>
      <c r="E7694" s="1"/>
      <c r="H7694" s="1"/>
      <c r="I7694" s="1"/>
      <c r="M7694" s="1"/>
    </row>
    <row r="7695" spans="4:13" x14ac:dyDescent="0.2">
      <c r="D7695" s="1"/>
      <c r="E7695" s="1"/>
      <c r="H7695" s="1"/>
      <c r="I7695" s="1"/>
      <c r="M7695" s="1"/>
    </row>
    <row r="7696" spans="4:13" x14ac:dyDescent="0.2">
      <c r="D7696" s="1"/>
      <c r="E7696" s="1"/>
      <c r="H7696" s="1"/>
      <c r="I7696" s="1"/>
      <c r="M7696" s="1"/>
    </row>
    <row r="7697" spans="4:13" x14ac:dyDescent="0.2">
      <c r="D7697" s="1"/>
      <c r="E7697" s="1"/>
      <c r="H7697" s="1"/>
      <c r="I7697" s="1"/>
      <c r="M7697" s="1"/>
    </row>
    <row r="7698" spans="4:13" x14ac:dyDescent="0.2">
      <c r="D7698" s="1"/>
      <c r="E7698" s="1"/>
      <c r="H7698" s="1"/>
      <c r="I7698" s="1"/>
      <c r="M7698" s="1"/>
    </row>
    <row r="7699" spans="4:13" x14ac:dyDescent="0.2">
      <c r="D7699" s="1"/>
      <c r="E7699" s="1"/>
      <c r="H7699" s="1"/>
      <c r="I7699" s="1"/>
      <c r="M7699" s="1"/>
    </row>
    <row r="7700" spans="4:13" x14ac:dyDescent="0.2">
      <c r="D7700" s="1"/>
      <c r="E7700" s="1"/>
      <c r="H7700" s="1"/>
      <c r="I7700" s="1"/>
      <c r="M7700" s="1"/>
    </row>
    <row r="7701" spans="4:13" x14ac:dyDescent="0.2">
      <c r="D7701" s="1"/>
      <c r="E7701" s="1"/>
      <c r="H7701" s="1"/>
      <c r="I7701" s="1"/>
      <c r="M7701" s="1"/>
    </row>
    <row r="7702" spans="4:13" x14ac:dyDescent="0.2">
      <c r="D7702" s="1"/>
      <c r="E7702" s="1"/>
      <c r="H7702" s="1"/>
      <c r="I7702" s="1"/>
      <c r="M7702" s="1"/>
    </row>
    <row r="7703" spans="4:13" x14ac:dyDescent="0.2">
      <c r="D7703" s="1"/>
      <c r="E7703" s="1"/>
      <c r="H7703" s="1"/>
      <c r="I7703" s="1"/>
      <c r="M7703" s="1"/>
    </row>
    <row r="7704" spans="4:13" x14ac:dyDescent="0.2">
      <c r="D7704" s="1"/>
      <c r="E7704" s="1"/>
      <c r="H7704" s="1"/>
      <c r="I7704" s="1"/>
      <c r="M7704" s="1"/>
    </row>
    <row r="7705" spans="4:13" x14ac:dyDescent="0.2">
      <c r="D7705" s="1"/>
      <c r="E7705" s="1"/>
      <c r="H7705" s="1"/>
      <c r="I7705" s="1"/>
      <c r="M7705" s="1"/>
    </row>
    <row r="7706" spans="4:13" x14ac:dyDescent="0.2">
      <c r="D7706" s="1"/>
      <c r="E7706" s="1"/>
      <c r="H7706" s="1"/>
      <c r="I7706" s="1"/>
      <c r="M7706" s="1"/>
    </row>
    <row r="7707" spans="4:13" x14ac:dyDescent="0.2">
      <c r="D7707" s="1"/>
      <c r="E7707" s="1"/>
      <c r="H7707" s="1"/>
      <c r="I7707" s="1"/>
      <c r="M7707" s="1"/>
    </row>
    <row r="7708" spans="4:13" x14ac:dyDescent="0.2">
      <c r="D7708" s="1"/>
      <c r="E7708" s="1"/>
      <c r="H7708" s="1"/>
      <c r="I7708" s="1"/>
      <c r="M7708" s="1"/>
    </row>
    <row r="7709" spans="4:13" x14ac:dyDescent="0.2">
      <c r="D7709" s="1"/>
      <c r="E7709" s="1"/>
      <c r="H7709" s="1"/>
      <c r="I7709" s="1"/>
      <c r="M7709" s="1"/>
    </row>
    <row r="7710" spans="4:13" x14ac:dyDescent="0.2">
      <c r="D7710" s="1"/>
      <c r="E7710" s="1"/>
      <c r="H7710" s="1"/>
      <c r="I7710" s="1"/>
      <c r="M7710" s="1"/>
    </row>
    <row r="7711" spans="4:13" x14ac:dyDescent="0.2">
      <c r="D7711" s="1"/>
      <c r="E7711" s="1"/>
      <c r="H7711" s="1"/>
      <c r="I7711" s="1"/>
      <c r="M7711" s="1"/>
    </row>
    <row r="7712" spans="4:13" x14ac:dyDescent="0.2">
      <c r="D7712" s="1"/>
      <c r="E7712" s="1"/>
      <c r="H7712" s="1"/>
      <c r="I7712" s="1"/>
      <c r="M7712" s="1"/>
    </row>
    <row r="7713" spans="4:13" x14ac:dyDescent="0.2">
      <c r="D7713" s="1"/>
      <c r="E7713" s="1"/>
      <c r="H7713" s="1"/>
      <c r="I7713" s="1"/>
      <c r="M7713" s="1"/>
    </row>
    <row r="7714" spans="4:13" x14ac:dyDescent="0.2">
      <c r="D7714" s="1"/>
      <c r="E7714" s="1"/>
      <c r="H7714" s="1"/>
      <c r="I7714" s="1"/>
      <c r="M7714" s="1"/>
    </row>
    <row r="7715" spans="4:13" x14ac:dyDescent="0.2">
      <c r="D7715" s="1"/>
      <c r="E7715" s="1"/>
      <c r="H7715" s="1"/>
      <c r="I7715" s="1"/>
      <c r="M7715" s="1"/>
    </row>
    <row r="7716" spans="4:13" x14ac:dyDescent="0.2">
      <c r="D7716" s="1"/>
      <c r="E7716" s="1"/>
      <c r="H7716" s="1"/>
      <c r="I7716" s="1"/>
      <c r="M7716" s="1"/>
    </row>
    <row r="7717" spans="4:13" x14ac:dyDescent="0.2">
      <c r="D7717" s="1"/>
      <c r="E7717" s="1"/>
      <c r="H7717" s="1"/>
      <c r="I7717" s="1"/>
      <c r="M7717" s="1"/>
    </row>
    <row r="7718" spans="4:13" x14ac:dyDescent="0.2">
      <c r="D7718" s="1"/>
      <c r="E7718" s="1"/>
      <c r="H7718" s="1"/>
      <c r="I7718" s="1"/>
      <c r="M7718" s="1"/>
    </row>
    <row r="7719" spans="4:13" x14ac:dyDescent="0.2">
      <c r="D7719" s="1"/>
      <c r="E7719" s="1"/>
      <c r="H7719" s="1"/>
      <c r="I7719" s="1"/>
      <c r="M7719" s="1"/>
    </row>
    <row r="7720" spans="4:13" x14ac:dyDescent="0.2">
      <c r="D7720" s="1"/>
      <c r="E7720" s="1"/>
      <c r="H7720" s="1"/>
      <c r="I7720" s="1"/>
      <c r="M7720" s="1"/>
    </row>
    <row r="7721" spans="4:13" x14ac:dyDescent="0.2">
      <c r="D7721" s="1"/>
      <c r="E7721" s="1"/>
      <c r="H7721" s="1"/>
      <c r="I7721" s="1"/>
      <c r="M7721" s="1"/>
    </row>
    <row r="7722" spans="4:13" x14ac:dyDescent="0.2">
      <c r="D7722" s="1"/>
      <c r="E7722" s="1"/>
      <c r="H7722" s="1"/>
      <c r="I7722" s="1"/>
      <c r="M7722" s="1"/>
    </row>
    <row r="7723" spans="4:13" x14ac:dyDescent="0.2">
      <c r="D7723" s="1"/>
      <c r="E7723" s="1"/>
      <c r="H7723" s="1"/>
      <c r="I7723" s="1"/>
      <c r="M7723" s="1"/>
    </row>
    <row r="7724" spans="4:13" x14ac:dyDescent="0.2">
      <c r="D7724" s="1"/>
      <c r="E7724" s="1"/>
      <c r="H7724" s="1"/>
      <c r="I7724" s="1"/>
      <c r="M7724" s="1"/>
    </row>
    <row r="7725" spans="4:13" x14ac:dyDescent="0.2">
      <c r="D7725" s="1"/>
      <c r="E7725" s="1"/>
      <c r="H7725" s="1"/>
      <c r="I7725" s="1"/>
      <c r="M7725" s="1"/>
    </row>
    <row r="7726" spans="4:13" x14ac:dyDescent="0.2">
      <c r="D7726" s="1"/>
      <c r="E7726" s="1"/>
      <c r="H7726" s="1"/>
      <c r="I7726" s="1"/>
      <c r="M7726" s="1"/>
    </row>
    <row r="7727" spans="4:13" x14ac:dyDescent="0.2">
      <c r="D7727" s="1"/>
      <c r="E7727" s="1"/>
      <c r="H7727" s="1"/>
      <c r="I7727" s="1"/>
      <c r="M7727" s="1"/>
    </row>
    <row r="7728" spans="4:13" x14ac:dyDescent="0.2">
      <c r="D7728" s="1"/>
      <c r="E7728" s="1"/>
      <c r="H7728" s="1"/>
      <c r="I7728" s="1"/>
      <c r="M7728" s="1"/>
    </row>
    <row r="7729" spans="4:13" x14ac:dyDescent="0.2">
      <c r="D7729" s="1"/>
      <c r="E7729" s="1"/>
      <c r="H7729" s="1"/>
      <c r="I7729" s="1"/>
      <c r="M7729" s="1"/>
    </row>
    <row r="7730" spans="4:13" x14ac:dyDescent="0.2">
      <c r="D7730" s="1"/>
      <c r="E7730" s="1"/>
      <c r="H7730" s="1"/>
      <c r="I7730" s="1"/>
      <c r="M7730" s="1"/>
    </row>
    <row r="7731" spans="4:13" x14ac:dyDescent="0.2">
      <c r="D7731" s="1"/>
      <c r="E7731" s="1"/>
      <c r="H7731" s="1"/>
      <c r="I7731" s="1"/>
      <c r="M7731" s="1"/>
    </row>
    <row r="7732" spans="4:13" x14ac:dyDescent="0.2">
      <c r="D7732" s="1"/>
      <c r="E7732" s="1"/>
      <c r="H7732" s="1"/>
      <c r="I7732" s="1"/>
      <c r="M7732" s="1"/>
    </row>
    <row r="7733" spans="4:13" x14ac:dyDescent="0.2">
      <c r="D7733" s="1"/>
      <c r="E7733" s="1"/>
      <c r="H7733" s="1"/>
      <c r="I7733" s="1"/>
      <c r="M7733" s="1"/>
    </row>
    <row r="7734" spans="4:13" x14ac:dyDescent="0.2">
      <c r="D7734" s="1"/>
      <c r="E7734" s="1"/>
      <c r="H7734" s="1"/>
      <c r="I7734" s="1"/>
      <c r="M7734" s="1"/>
    </row>
    <row r="7735" spans="4:13" x14ac:dyDescent="0.2">
      <c r="D7735" s="1"/>
      <c r="E7735" s="1"/>
      <c r="H7735" s="1"/>
      <c r="I7735" s="1"/>
      <c r="M7735" s="1"/>
    </row>
    <row r="7736" spans="4:13" x14ac:dyDescent="0.2">
      <c r="D7736" s="1"/>
      <c r="E7736" s="1"/>
      <c r="H7736" s="1"/>
      <c r="I7736" s="1"/>
      <c r="M7736" s="1"/>
    </row>
    <row r="7737" spans="4:13" x14ac:dyDescent="0.2">
      <c r="D7737" s="1"/>
      <c r="E7737" s="1"/>
      <c r="H7737" s="1"/>
      <c r="I7737" s="1"/>
      <c r="M7737" s="1"/>
    </row>
    <row r="7738" spans="4:13" x14ac:dyDescent="0.2">
      <c r="D7738" s="1"/>
      <c r="E7738" s="1"/>
      <c r="H7738" s="1"/>
      <c r="I7738" s="1"/>
      <c r="M7738" s="1"/>
    </row>
    <row r="7739" spans="4:13" x14ac:dyDescent="0.2">
      <c r="D7739" s="1"/>
      <c r="E7739" s="1"/>
      <c r="H7739" s="1"/>
      <c r="I7739" s="1"/>
      <c r="M7739" s="1"/>
    </row>
    <row r="7740" spans="4:13" x14ac:dyDescent="0.2">
      <c r="D7740" s="1"/>
      <c r="E7740" s="1"/>
      <c r="H7740" s="1"/>
      <c r="I7740" s="1"/>
      <c r="M7740" s="1"/>
    </row>
    <row r="7741" spans="4:13" x14ac:dyDescent="0.2">
      <c r="D7741" s="1"/>
      <c r="E7741" s="1"/>
      <c r="H7741" s="1"/>
      <c r="I7741" s="1"/>
      <c r="M7741" s="1"/>
    </row>
    <row r="7742" spans="4:13" x14ac:dyDescent="0.2">
      <c r="D7742" s="1"/>
      <c r="E7742" s="1"/>
      <c r="H7742" s="1"/>
      <c r="I7742" s="1"/>
      <c r="M7742" s="1"/>
    </row>
    <row r="7743" spans="4:13" x14ac:dyDescent="0.2">
      <c r="D7743" s="1"/>
      <c r="E7743" s="1"/>
      <c r="H7743" s="1"/>
      <c r="I7743" s="1"/>
      <c r="M7743" s="1"/>
    </row>
    <row r="7744" spans="4:13" x14ac:dyDescent="0.2">
      <c r="D7744" s="1"/>
      <c r="E7744" s="1"/>
      <c r="H7744" s="1"/>
      <c r="I7744" s="1"/>
      <c r="M7744" s="1"/>
    </row>
    <row r="7745" spans="4:13" x14ac:dyDescent="0.2">
      <c r="D7745" s="1"/>
      <c r="E7745" s="1"/>
      <c r="H7745" s="1"/>
      <c r="I7745" s="1"/>
      <c r="M7745" s="1"/>
    </row>
    <row r="7746" spans="4:13" x14ac:dyDescent="0.2">
      <c r="D7746" s="1"/>
      <c r="E7746" s="1"/>
      <c r="H7746" s="1"/>
      <c r="I7746" s="1"/>
      <c r="M7746" s="1"/>
    </row>
    <row r="7747" spans="4:13" x14ac:dyDescent="0.2">
      <c r="D7747" s="1"/>
      <c r="E7747" s="1"/>
      <c r="H7747" s="1"/>
      <c r="I7747" s="1"/>
      <c r="M7747" s="1"/>
    </row>
    <row r="7748" spans="4:13" x14ac:dyDescent="0.2">
      <c r="D7748" s="1"/>
      <c r="E7748" s="1"/>
      <c r="H7748" s="1"/>
      <c r="I7748" s="1"/>
      <c r="M7748" s="1"/>
    </row>
    <row r="7749" spans="4:13" x14ac:dyDescent="0.2">
      <c r="D7749" s="1"/>
      <c r="E7749" s="1"/>
      <c r="H7749" s="1"/>
      <c r="I7749" s="1"/>
      <c r="M7749" s="1"/>
    </row>
    <row r="7750" spans="4:13" x14ac:dyDescent="0.2">
      <c r="D7750" s="1"/>
      <c r="E7750" s="1"/>
      <c r="H7750" s="1"/>
      <c r="I7750" s="1"/>
      <c r="M7750" s="1"/>
    </row>
    <row r="7751" spans="4:13" x14ac:dyDescent="0.2">
      <c r="D7751" s="1"/>
      <c r="E7751" s="1"/>
      <c r="H7751" s="1"/>
      <c r="I7751" s="1"/>
      <c r="M7751" s="1"/>
    </row>
    <row r="7752" spans="4:13" x14ac:dyDescent="0.2">
      <c r="D7752" s="1"/>
      <c r="E7752" s="1"/>
      <c r="H7752" s="1"/>
      <c r="I7752" s="1"/>
      <c r="M7752" s="1"/>
    </row>
    <row r="7753" spans="4:13" x14ac:dyDescent="0.2">
      <c r="D7753" s="1"/>
      <c r="E7753" s="1"/>
      <c r="H7753" s="1"/>
      <c r="I7753" s="1"/>
      <c r="M7753" s="1"/>
    </row>
    <row r="7754" spans="4:13" x14ac:dyDescent="0.2">
      <c r="D7754" s="1"/>
      <c r="E7754" s="1"/>
      <c r="H7754" s="1"/>
      <c r="I7754" s="1"/>
      <c r="M7754" s="1"/>
    </row>
    <row r="7755" spans="4:13" x14ac:dyDescent="0.2">
      <c r="D7755" s="1"/>
      <c r="E7755" s="1"/>
      <c r="H7755" s="1"/>
      <c r="I7755" s="1"/>
      <c r="M7755" s="1"/>
    </row>
    <row r="7756" spans="4:13" x14ac:dyDescent="0.2">
      <c r="D7756" s="1"/>
      <c r="E7756" s="1"/>
      <c r="H7756" s="1"/>
      <c r="I7756" s="1"/>
      <c r="M7756" s="1"/>
    </row>
    <row r="7757" spans="4:13" x14ac:dyDescent="0.2">
      <c r="D7757" s="1"/>
      <c r="E7757" s="1"/>
      <c r="H7757" s="1"/>
      <c r="I7757" s="1"/>
      <c r="M7757" s="1"/>
    </row>
    <row r="7758" spans="4:13" x14ac:dyDescent="0.2">
      <c r="D7758" s="1"/>
      <c r="E7758" s="1"/>
      <c r="H7758" s="1"/>
      <c r="I7758" s="1"/>
      <c r="M7758" s="1"/>
    </row>
    <row r="7759" spans="4:13" x14ac:dyDescent="0.2">
      <c r="D7759" s="1"/>
      <c r="E7759" s="1"/>
      <c r="H7759" s="1"/>
      <c r="I7759" s="1"/>
      <c r="M7759" s="1"/>
    </row>
    <row r="7760" spans="4:13" x14ac:dyDescent="0.2">
      <c r="D7760" s="1"/>
      <c r="E7760" s="1"/>
      <c r="H7760" s="1"/>
      <c r="I7760" s="1"/>
      <c r="M7760" s="1"/>
    </row>
    <row r="7761" spans="4:13" x14ac:dyDescent="0.2">
      <c r="D7761" s="1"/>
      <c r="E7761" s="1"/>
      <c r="H7761" s="1"/>
      <c r="I7761" s="1"/>
      <c r="M7761" s="1"/>
    </row>
    <row r="7762" spans="4:13" x14ac:dyDescent="0.2">
      <c r="D7762" s="1"/>
      <c r="E7762" s="1"/>
      <c r="H7762" s="1"/>
      <c r="I7762" s="1"/>
      <c r="M7762" s="1"/>
    </row>
    <row r="7763" spans="4:13" x14ac:dyDescent="0.2">
      <c r="D7763" s="1"/>
      <c r="E7763" s="1"/>
      <c r="H7763" s="1"/>
      <c r="I7763" s="1"/>
      <c r="M7763" s="1"/>
    </row>
    <row r="7764" spans="4:13" x14ac:dyDescent="0.2">
      <c r="D7764" s="1"/>
      <c r="E7764" s="1"/>
      <c r="H7764" s="1"/>
      <c r="I7764" s="1"/>
      <c r="M7764" s="1"/>
    </row>
    <row r="7765" spans="4:13" x14ac:dyDescent="0.2">
      <c r="D7765" s="1"/>
      <c r="E7765" s="1"/>
      <c r="H7765" s="1"/>
      <c r="I7765" s="1"/>
      <c r="M7765" s="1"/>
    </row>
    <row r="7766" spans="4:13" x14ac:dyDescent="0.2">
      <c r="D7766" s="1"/>
      <c r="E7766" s="1"/>
      <c r="H7766" s="1"/>
      <c r="I7766" s="1"/>
      <c r="M7766" s="1"/>
    </row>
    <row r="7767" spans="4:13" x14ac:dyDescent="0.2">
      <c r="D7767" s="1"/>
      <c r="E7767" s="1"/>
      <c r="H7767" s="1"/>
      <c r="I7767" s="1"/>
      <c r="M7767" s="1"/>
    </row>
    <row r="7768" spans="4:13" x14ac:dyDescent="0.2">
      <c r="D7768" s="1"/>
      <c r="E7768" s="1"/>
      <c r="H7768" s="1"/>
      <c r="I7768" s="1"/>
      <c r="M7768" s="1"/>
    </row>
    <row r="7769" spans="4:13" x14ac:dyDescent="0.2">
      <c r="D7769" s="1"/>
      <c r="E7769" s="1"/>
      <c r="H7769" s="1"/>
      <c r="I7769" s="1"/>
      <c r="M7769" s="1"/>
    </row>
    <row r="7770" spans="4:13" x14ac:dyDescent="0.2">
      <c r="D7770" s="1"/>
      <c r="E7770" s="1"/>
      <c r="H7770" s="1"/>
      <c r="I7770" s="1"/>
      <c r="M7770" s="1"/>
    </row>
    <row r="7771" spans="4:13" x14ac:dyDescent="0.2">
      <c r="D7771" s="1"/>
      <c r="E7771" s="1"/>
      <c r="H7771" s="1"/>
      <c r="I7771" s="1"/>
      <c r="M7771" s="1"/>
    </row>
    <row r="7772" spans="4:13" x14ac:dyDescent="0.2">
      <c r="D7772" s="1"/>
      <c r="E7772" s="1"/>
      <c r="H7772" s="1"/>
      <c r="I7772" s="1"/>
      <c r="M7772" s="1"/>
    </row>
    <row r="7773" spans="4:13" x14ac:dyDescent="0.2">
      <c r="D7773" s="1"/>
      <c r="E7773" s="1"/>
      <c r="H7773" s="1"/>
      <c r="I7773" s="1"/>
      <c r="M7773" s="1"/>
    </row>
    <row r="7774" spans="4:13" x14ac:dyDescent="0.2">
      <c r="D7774" s="1"/>
      <c r="E7774" s="1"/>
      <c r="H7774" s="1"/>
      <c r="I7774" s="1"/>
      <c r="M7774" s="1"/>
    </row>
    <row r="7775" spans="4:13" x14ac:dyDescent="0.2">
      <c r="D7775" s="1"/>
      <c r="E7775" s="1"/>
      <c r="H7775" s="1"/>
      <c r="I7775" s="1"/>
      <c r="M7775" s="1"/>
    </row>
    <row r="7776" spans="4:13" x14ac:dyDescent="0.2">
      <c r="D7776" s="1"/>
      <c r="E7776" s="1"/>
      <c r="H7776" s="1"/>
      <c r="I7776" s="1"/>
      <c r="M7776" s="1"/>
    </row>
    <row r="7777" spans="4:13" x14ac:dyDescent="0.2">
      <c r="D7777" s="1"/>
      <c r="E7777" s="1"/>
      <c r="H7777" s="1"/>
      <c r="I7777" s="1"/>
      <c r="M7777" s="1"/>
    </row>
    <row r="7778" spans="4:13" x14ac:dyDescent="0.2">
      <c r="D7778" s="1"/>
      <c r="E7778" s="1"/>
      <c r="H7778" s="1"/>
      <c r="I7778" s="1"/>
      <c r="M7778" s="1"/>
    </row>
    <row r="7779" spans="4:13" x14ac:dyDescent="0.2">
      <c r="D7779" s="1"/>
      <c r="E7779" s="1"/>
      <c r="H7779" s="1"/>
      <c r="I7779" s="1"/>
      <c r="M7779" s="1"/>
    </row>
    <row r="7780" spans="4:13" x14ac:dyDescent="0.2">
      <c r="D7780" s="1"/>
      <c r="E7780" s="1"/>
      <c r="H7780" s="1"/>
      <c r="I7780" s="1"/>
      <c r="M7780" s="1"/>
    </row>
    <row r="7781" spans="4:13" x14ac:dyDescent="0.2">
      <c r="D7781" s="1"/>
      <c r="E7781" s="1"/>
      <c r="H7781" s="1"/>
      <c r="I7781" s="1"/>
      <c r="M7781" s="1"/>
    </row>
    <row r="7782" spans="4:13" x14ac:dyDescent="0.2">
      <c r="D7782" s="1"/>
      <c r="E7782" s="1"/>
      <c r="H7782" s="1"/>
      <c r="I7782" s="1"/>
      <c r="M7782" s="1"/>
    </row>
    <row r="7783" spans="4:13" x14ac:dyDescent="0.2">
      <c r="D7783" s="1"/>
      <c r="E7783" s="1"/>
      <c r="H7783" s="1"/>
      <c r="I7783" s="1"/>
      <c r="M7783" s="1"/>
    </row>
    <row r="7784" spans="4:13" x14ac:dyDescent="0.2">
      <c r="D7784" s="1"/>
      <c r="E7784" s="1"/>
      <c r="H7784" s="1"/>
      <c r="I7784" s="1"/>
      <c r="M7784" s="1"/>
    </row>
    <row r="7785" spans="4:13" x14ac:dyDescent="0.2">
      <c r="D7785" s="1"/>
      <c r="E7785" s="1"/>
      <c r="H7785" s="1"/>
      <c r="I7785" s="1"/>
      <c r="M7785" s="1"/>
    </row>
    <row r="7786" spans="4:13" x14ac:dyDescent="0.2">
      <c r="D7786" s="1"/>
      <c r="E7786" s="1"/>
      <c r="H7786" s="1"/>
      <c r="I7786" s="1"/>
      <c r="M7786" s="1"/>
    </row>
    <row r="7787" spans="4:13" x14ac:dyDescent="0.2">
      <c r="D7787" s="1"/>
      <c r="E7787" s="1"/>
      <c r="H7787" s="1"/>
      <c r="I7787" s="1"/>
      <c r="M7787" s="1"/>
    </row>
    <row r="7788" spans="4:13" x14ac:dyDescent="0.2">
      <c r="D7788" s="1"/>
      <c r="E7788" s="1"/>
      <c r="H7788" s="1"/>
      <c r="I7788" s="1"/>
      <c r="M7788" s="1"/>
    </row>
    <row r="7789" spans="4:13" x14ac:dyDescent="0.2">
      <c r="D7789" s="1"/>
      <c r="E7789" s="1"/>
      <c r="H7789" s="1"/>
      <c r="I7789" s="1"/>
      <c r="M7789" s="1"/>
    </row>
    <row r="7790" spans="4:13" x14ac:dyDescent="0.2">
      <c r="D7790" s="1"/>
      <c r="E7790" s="1"/>
      <c r="H7790" s="1"/>
      <c r="I7790" s="1"/>
      <c r="M7790" s="1"/>
    </row>
    <row r="7791" spans="4:13" x14ac:dyDescent="0.2">
      <c r="D7791" s="1"/>
      <c r="E7791" s="1"/>
      <c r="H7791" s="1"/>
      <c r="I7791" s="1"/>
      <c r="M7791" s="1"/>
    </row>
    <row r="7792" spans="4:13" x14ac:dyDescent="0.2">
      <c r="D7792" s="1"/>
      <c r="E7792" s="1"/>
      <c r="H7792" s="1"/>
      <c r="I7792" s="1"/>
      <c r="M7792" s="1"/>
    </row>
    <row r="7793" spans="4:13" x14ac:dyDescent="0.2">
      <c r="D7793" s="1"/>
      <c r="E7793" s="1"/>
      <c r="H7793" s="1"/>
      <c r="I7793" s="1"/>
      <c r="M7793" s="1"/>
    </row>
    <row r="7794" spans="4:13" x14ac:dyDescent="0.2">
      <c r="D7794" s="1"/>
      <c r="E7794" s="1"/>
      <c r="H7794" s="1"/>
      <c r="I7794" s="1"/>
      <c r="M7794" s="1"/>
    </row>
    <row r="7795" spans="4:13" x14ac:dyDescent="0.2">
      <c r="D7795" s="1"/>
      <c r="E7795" s="1"/>
      <c r="H7795" s="1"/>
      <c r="I7795" s="1"/>
      <c r="M7795" s="1"/>
    </row>
    <row r="7796" spans="4:13" x14ac:dyDescent="0.2">
      <c r="D7796" s="1"/>
      <c r="E7796" s="1"/>
      <c r="H7796" s="1"/>
      <c r="I7796" s="1"/>
      <c r="M7796" s="1"/>
    </row>
    <row r="7797" spans="4:13" x14ac:dyDescent="0.2">
      <c r="D7797" s="1"/>
      <c r="E7797" s="1"/>
      <c r="H7797" s="1"/>
      <c r="I7797" s="1"/>
      <c r="M7797" s="1"/>
    </row>
    <row r="7798" spans="4:13" x14ac:dyDescent="0.2">
      <c r="D7798" s="1"/>
      <c r="E7798" s="1"/>
      <c r="H7798" s="1"/>
      <c r="I7798" s="1"/>
      <c r="M7798" s="1"/>
    </row>
    <row r="7799" spans="4:13" x14ac:dyDescent="0.2">
      <c r="D7799" s="1"/>
      <c r="E7799" s="1"/>
      <c r="H7799" s="1"/>
      <c r="I7799" s="1"/>
      <c r="M7799" s="1"/>
    </row>
    <row r="7800" spans="4:13" x14ac:dyDescent="0.2">
      <c r="D7800" s="1"/>
      <c r="E7800" s="1"/>
      <c r="H7800" s="1"/>
      <c r="I7800" s="1"/>
      <c r="M7800" s="1"/>
    </row>
    <row r="7801" spans="4:13" x14ac:dyDescent="0.2">
      <c r="D7801" s="1"/>
      <c r="E7801" s="1"/>
      <c r="H7801" s="1"/>
      <c r="I7801" s="1"/>
      <c r="M7801" s="1"/>
    </row>
    <row r="7802" spans="4:13" x14ac:dyDescent="0.2">
      <c r="D7802" s="1"/>
      <c r="E7802" s="1"/>
      <c r="H7802" s="1"/>
      <c r="I7802" s="1"/>
      <c r="M7802" s="1"/>
    </row>
    <row r="7803" spans="4:13" x14ac:dyDescent="0.2">
      <c r="D7803" s="1"/>
      <c r="E7803" s="1"/>
      <c r="H7803" s="1"/>
      <c r="I7803" s="1"/>
      <c r="M7803" s="1"/>
    </row>
    <row r="7804" spans="4:13" x14ac:dyDescent="0.2">
      <c r="D7804" s="1"/>
      <c r="E7804" s="1"/>
      <c r="H7804" s="1"/>
      <c r="I7804" s="1"/>
      <c r="M7804" s="1"/>
    </row>
    <row r="7805" spans="4:13" x14ac:dyDescent="0.2">
      <c r="D7805" s="1"/>
      <c r="E7805" s="1"/>
      <c r="H7805" s="1"/>
      <c r="I7805" s="1"/>
      <c r="M7805" s="1"/>
    </row>
    <row r="7806" spans="4:13" x14ac:dyDescent="0.2">
      <c r="D7806" s="1"/>
      <c r="E7806" s="1"/>
      <c r="H7806" s="1"/>
      <c r="I7806" s="1"/>
      <c r="M7806" s="1"/>
    </row>
    <row r="7807" spans="4:13" x14ac:dyDescent="0.2">
      <c r="D7807" s="1"/>
      <c r="E7807" s="1"/>
      <c r="H7807" s="1"/>
      <c r="I7807" s="1"/>
      <c r="M7807" s="1"/>
    </row>
    <row r="7808" spans="4:13" x14ac:dyDescent="0.2">
      <c r="D7808" s="1"/>
      <c r="E7808" s="1"/>
      <c r="H7808" s="1"/>
      <c r="I7808" s="1"/>
      <c r="M7808" s="1"/>
    </row>
    <row r="7809" spans="4:13" x14ac:dyDescent="0.2">
      <c r="D7809" s="1"/>
      <c r="E7809" s="1"/>
      <c r="H7809" s="1"/>
      <c r="I7809" s="1"/>
      <c r="M7809" s="1"/>
    </row>
    <row r="7810" spans="4:13" x14ac:dyDescent="0.2">
      <c r="D7810" s="1"/>
      <c r="E7810" s="1"/>
      <c r="H7810" s="1"/>
      <c r="I7810" s="1"/>
      <c r="M7810" s="1"/>
    </row>
    <row r="7811" spans="4:13" x14ac:dyDescent="0.2">
      <c r="D7811" s="1"/>
      <c r="E7811" s="1"/>
      <c r="H7811" s="1"/>
      <c r="I7811" s="1"/>
      <c r="M7811" s="1"/>
    </row>
    <row r="7812" spans="4:13" x14ac:dyDescent="0.2">
      <c r="D7812" s="1"/>
      <c r="E7812" s="1"/>
      <c r="H7812" s="1"/>
      <c r="I7812" s="1"/>
      <c r="M7812" s="1"/>
    </row>
    <row r="7813" spans="4:13" x14ac:dyDescent="0.2">
      <c r="D7813" s="1"/>
      <c r="E7813" s="1"/>
      <c r="H7813" s="1"/>
      <c r="I7813" s="1"/>
      <c r="M7813" s="1"/>
    </row>
    <row r="7814" spans="4:13" x14ac:dyDescent="0.2">
      <c r="D7814" s="1"/>
      <c r="E7814" s="1"/>
      <c r="H7814" s="1"/>
      <c r="I7814" s="1"/>
      <c r="M7814" s="1"/>
    </row>
    <row r="7815" spans="4:13" x14ac:dyDescent="0.2">
      <c r="D7815" s="1"/>
      <c r="E7815" s="1"/>
      <c r="H7815" s="1"/>
      <c r="I7815" s="1"/>
      <c r="M7815" s="1"/>
    </row>
    <row r="7816" spans="4:13" x14ac:dyDescent="0.2">
      <c r="D7816" s="1"/>
      <c r="E7816" s="1"/>
      <c r="H7816" s="1"/>
      <c r="I7816" s="1"/>
      <c r="M7816" s="1"/>
    </row>
    <row r="7817" spans="4:13" x14ac:dyDescent="0.2">
      <c r="D7817" s="1"/>
      <c r="E7817" s="1"/>
      <c r="H7817" s="1"/>
      <c r="I7817" s="1"/>
      <c r="M7817" s="1"/>
    </row>
    <row r="7818" spans="4:13" x14ac:dyDescent="0.2">
      <c r="D7818" s="1"/>
      <c r="E7818" s="1"/>
      <c r="H7818" s="1"/>
      <c r="I7818" s="1"/>
      <c r="M7818" s="1"/>
    </row>
    <row r="7819" spans="4:13" x14ac:dyDescent="0.2">
      <c r="D7819" s="1"/>
      <c r="E7819" s="1"/>
      <c r="H7819" s="1"/>
      <c r="I7819" s="1"/>
      <c r="M7819" s="1"/>
    </row>
    <row r="7820" spans="4:13" x14ac:dyDescent="0.2">
      <c r="D7820" s="1"/>
      <c r="E7820" s="1"/>
      <c r="H7820" s="1"/>
      <c r="I7820" s="1"/>
      <c r="M7820" s="1"/>
    </row>
    <row r="7821" spans="4:13" x14ac:dyDescent="0.2">
      <c r="D7821" s="1"/>
      <c r="E7821" s="1"/>
      <c r="H7821" s="1"/>
      <c r="I7821" s="1"/>
      <c r="M7821" s="1"/>
    </row>
    <row r="7822" spans="4:13" x14ac:dyDescent="0.2">
      <c r="D7822" s="1"/>
      <c r="E7822" s="1"/>
      <c r="H7822" s="1"/>
      <c r="I7822" s="1"/>
      <c r="M7822" s="1"/>
    </row>
    <row r="7823" spans="4:13" x14ac:dyDescent="0.2">
      <c r="D7823" s="1"/>
      <c r="E7823" s="1"/>
      <c r="H7823" s="1"/>
      <c r="I7823" s="1"/>
      <c r="M7823" s="1"/>
    </row>
    <row r="7824" spans="4:13" x14ac:dyDescent="0.2">
      <c r="D7824" s="1"/>
      <c r="E7824" s="1"/>
      <c r="H7824" s="1"/>
      <c r="I7824" s="1"/>
      <c r="M7824" s="1"/>
    </row>
    <row r="7825" spans="4:13" x14ac:dyDescent="0.2">
      <c r="D7825" s="1"/>
      <c r="E7825" s="1"/>
      <c r="H7825" s="1"/>
      <c r="I7825" s="1"/>
      <c r="M7825" s="1"/>
    </row>
    <row r="7826" spans="4:13" x14ac:dyDescent="0.2">
      <c r="D7826" s="1"/>
      <c r="E7826" s="1"/>
      <c r="H7826" s="1"/>
      <c r="I7826" s="1"/>
      <c r="M7826" s="1"/>
    </row>
    <row r="7827" spans="4:13" x14ac:dyDescent="0.2">
      <c r="D7827" s="1"/>
      <c r="E7827" s="1"/>
      <c r="H7827" s="1"/>
      <c r="I7827" s="1"/>
      <c r="M7827" s="1"/>
    </row>
    <row r="7828" spans="4:13" x14ac:dyDescent="0.2">
      <c r="D7828" s="1"/>
      <c r="E7828" s="1"/>
      <c r="H7828" s="1"/>
      <c r="I7828" s="1"/>
      <c r="M7828" s="1"/>
    </row>
    <row r="7829" spans="4:13" x14ac:dyDescent="0.2">
      <c r="D7829" s="1"/>
      <c r="E7829" s="1"/>
      <c r="H7829" s="1"/>
      <c r="I7829" s="1"/>
      <c r="M7829" s="1"/>
    </row>
    <row r="7830" spans="4:13" x14ac:dyDescent="0.2">
      <c r="D7830" s="1"/>
      <c r="E7830" s="1"/>
      <c r="H7830" s="1"/>
      <c r="I7830" s="1"/>
      <c r="M7830" s="1"/>
    </row>
    <row r="7831" spans="4:13" x14ac:dyDescent="0.2">
      <c r="D7831" s="1"/>
      <c r="E7831" s="1"/>
      <c r="H7831" s="1"/>
      <c r="I7831" s="1"/>
      <c r="M7831" s="1"/>
    </row>
    <row r="7832" spans="4:13" x14ac:dyDescent="0.2">
      <c r="D7832" s="1"/>
      <c r="E7832" s="1"/>
      <c r="H7832" s="1"/>
      <c r="I7832" s="1"/>
      <c r="M7832" s="1"/>
    </row>
    <row r="7833" spans="4:13" x14ac:dyDescent="0.2">
      <c r="D7833" s="1"/>
      <c r="E7833" s="1"/>
      <c r="H7833" s="1"/>
      <c r="I7833" s="1"/>
      <c r="M7833" s="1"/>
    </row>
    <row r="7834" spans="4:13" x14ac:dyDescent="0.2">
      <c r="D7834" s="1"/>
      <c r="E7834" s="1"/>
      <c r="H7834" s="1"/>
      <c r="I7834" s="1"/>
      <c r="M7834" s="1"/>
    </row>
    <row r="7835" spans="4:13" x14ac:dyDescent="0.2">
      <c r="D7835" s="1"/>
      <c r="E7835" s="1"/>
      <c r="H7835" s="1"/>
      <c r="I7835" s="1"/>
      <c r="M7835" s="1"/>
    </row>
    <row r="7836" spans="4:13" x14ac:dyDescent="0.2">
      <c r="D7836" s="1"/>
      <c r="E7836" s="1"/>
      <c r="H7836" s="1"/>
      <c r="I7836" s="1"/>
      <c r="M7836" s="1"/>
    </row>
    <row r="7837" spans="4:13" x14ac:dyDescent="0.2">
      <c r="D7837" s="1"/>
      <c r="E7837" s="1"/>
      <c r="H7837" s="1"/>
      <c r="I7837" s="1"/>
      <c r="M7837" s="1"/>
    </row>
    <row r="7838" spans="4:13" x14ac:dyDescent="0.2">
      <c r="D7838" s="1"/>
      <c r="E7838" s="1"/>
      <c r="H7838" s="1"/>
      <c r="I7838" s="1"/>
      <c r="M7838" s="1"/>
    </row>
    <row r="7839" spans="4:13" x14ac:dyDescent="0.2">
      <c r="D7839" s="1"/>
      <c r="E7839" s="1"/>
      <c r="H7839" s="1"/>
      <c r="I7839" s="1"/>
      <c r="M7839" s="1"/>
    </row>
    <row r="7840" spans="4:13" x14ac:dyDescent="0.2">
      <c r="D7840" s="1"/>
      <c r="E7840" s="1"/>
      <c r="H7840" s="1"/>
      <c r="I7840" s="1"/>
      <c r="M7840" s="1"/>
    </row>
    <row r="7841" spans="4:13" x14ac:dyDescent="0.2">
      <c r="D7841" s="1"/>
      <c r="E7841" s="1"/>
      <c r="H7841" s="1"/>
      <c r="I7841" s="1"/>
      <c r="M7841" s="1"/>
    </row>
    <row r="7842" spans="4:13" x14ac:dyDescent="0.2">
      <c r="D7842" s="1"/>
      <c r="E7842" s="1"/>
      <c r="H7842" s="1"/>
      <c r="I7842" s="1"/>
      <c r="M7842" s="1"/>
    </row>
    <row r="7843" spans="4:13" x14ac:dyDescent="0.2">
      <c r="D7843" s="1"/>
      <c r="E7843" s="1"/>
      <c r="H7843" s="1"/>
      <c r="I7843" s="1"/>
      <c r="M7843" s="1"/>
    </row>
    <row r="7844" spans="4:13" x14ac:dyDescent="0.2">
      <c r="D7844" s="1"/>
      <c r="E7844" s="1"/>
      <c r="H7844" s="1"/>
      <c r="I7844" s="1"/>
      <c r="M7844" s="1"/>
    </row>
    <row r="7845" spans="4:13" x14ac:dyDescent="0.2">
      <c r="D7845" s="1"/>
      <c r="E7845" s="1"/>
      <c r="H7845" s="1"/>
      <c r="I7845" s="1"/>
      <c r="M7845" s="1"/>
    </row>
    <row r="7846" spans="4:13" x14ac:dyDescent="0.2">
      <c r="D7846" s="1"/>
      <c r="E7846" s="1"/>
      <c r="H7846" s="1"/>
      <c r="I7846" s="1"/>
      <c r="M7846" s="1"/>
    </row>
    <row r="7847" spans="4:13" x14ac:dyDescent="0.2">
      <c r="D7847" s="1"/>
      <c r="E7847" s="1"/>
      <c r="H7847" s="1"/>
      <c r="I7847" s="1"/>
      <c r="M7847" s="1"/>
    </row>
    <row r="7848" spans="4:13" x14ac:dyDescent="0.2">
      <c r="D7848" s="1"/>
      <c r="E7848" s="1"/>
      <c r="H7848" s="1"/>
      <c r="I7848" s="1"/>
      <c r="M7848" s="1"/>
    </row>
    <row r="7849" spans="4:13" x14ac:dyDescent="0.2">
      <c r="D7849" s="1"/>
      <c r="E7849" s="1"/>
      <c r="H7849" s="1"/>
      <c r="I7849" s="1"/>
      <c r="M7849" s="1"/>
    </row>
    <row r="7850" spans="4:13" x14ac:dyDescent="0.2">
      <c r="D7850" s="1"/>
      <c r="E7850" s="1"/>
      <c r="H7850" s="1"/>
      <c r="I7850" s="1"/>
      <c r="M7850" s="1"/>
    </row>
    <row r="7851" spans="4:13" x14ac:dyDescent="0.2">
      <c r="D7851" s="1"/>
      <c r="E7851" s="1"/>
      <c r="H7851" s="1"/>
      <c r="I7851" s="1"/>
      <c r="M7851" s="1"/>
    </row>
    <row r="7852" spans="4:13" x14ac:dyDescent="0.2">
      <c r="D7852" s="1"/>
      <c r="E7852" s="1"/>
      <c r="H7852" s="1"/>
      <c r="I7852" s="1"/>
      <c r="M7852" s="1"/>
    </row>
    <row r="7853" spans="4:13" x14ac:dyDescent="0.2">
      <c r="D7853" s="1"/>
      <c r="E7853" s="1"/>
      <c r="H7853" s="1"/>
      <c r="I7853" s="1"/>
      <c r="M7853" s="1"/>
    </row>
    <row r="7854" spans="4:13" x14ac:dyDescent="0.2">
      <c r="D7854" s="1"/>
      <c r="E7854" s="1"/>
      <c r="H7854" s="1"/>
      <c r="I7854" s="1"/>
      <c r="M7854" s="1"/>
    </row>
    <row r="7855" spans="4:13" x14ac:dyDescent="0.2">
      <c r="D7855" s="1"/>
      <c r="E7855" s="1"/>
      <c r="H7855" s="1"/>
      <c r="I7855" s="1"/>
      <c r="M7855" s="1"/>
    </row>
    <row r="7856" spans="4:13" x14ac:dyDescent="0.2">
      <c r="D7856" s="1"/>
      <c r="E7856" s="1"/>
      <c r="H7856" s="1"/>
      <c r="I7856" s="1"/>
      <c r="M7856" s="1"/>
    </row>
    <row r="7857" spans="4:13" x14ac:dyDescent="0.2">
      <c r="D7857" s="1"/>
      <c r="E7857" s="1"/>
      <c r="H7857" s="1"/>
      <c r="I7857" s="1"/>
      <c r="M7857" s="1"/>
    </row>
    <row r="7858" spans="4:13" x14ac:dyDescent="0.2">
      <c r="D7858" s="1"/>
      <c r="E7858" s="1"/>
      <c r="H7858" s="1"/>
      <c r="I7858" s="1"/>
      <c r="M7858" s="1"/>
    </row>
    <row r="7859" spans="4:13" x14ac:dyDescent="0.2">
      <c r="D7859" s="1"/>
      <c r="E7859" s="1"/>
      <c r="H7859" s="1"/>
      <c r="I7859" s="1"/>
      <c r="M7859" s="1"/>
    </row>
    <row r="7860" spans="4:13" x14ac:dyDescent="0.2">
      <c r="D7860" s="1"/>
      <c r="E7860" s="1"/>
      <c r="H7860" s="1"/>
      <c r="I7860" s="1"/>
      <c r="M7860" s="1"/>
    </row>
    <row r="7861" spans="4:13" x14ac:dyDescent="0.2">
      <c r="D7861" s="1"/>
      <c r="E7861" s="1"/>
      <c r="H7861" s="1"/>
      <c r="I7861" s="1"/>
      <c r="M7861" s="1"/>
    </row>
    <row r="7862" spans="4:13" x14ac:dyDescent="0.2">
      <c r="D7862" s="1"/>
      <c r="E7862" s="1"/>
      <c r="H7862" s="1"/>
      <c r="I7862" s="1"/>
      <c r="M7862" s="1"/>
    </row>
    <row r="7863" spans="4:13" x14ac:dyDescent="0.2">
      <c r="D7863" s="1"/>
      <c r="E7863" s="1"/>
      <c r="H7863" s="1"/>
      <c r="I7863" s="1"/>
      <c r="M7863" s="1"/>
    </row>
    <row r="7864" spans="4:13" x14ac:dyDescent="0.2">
      <c r="D7864" s="1"/>
      <c r="E7864" s="1"/>
      <c r="H7864" s="1"/>
      <c r="I7864" s="1"/>
      <c r="M7864" s="1"/>
    </row>
    <row r="7865" spans="4:13" x14ac:dyDescent="0.2">
      <c r="D7865" s="1"/>
      <c r="E7865" s="1"/>
      <c r="H7865" s="1"/>
      <c r="I7865" s="1"/>
      <c r="M7865" s="1"/>
    </row>
    <row r="7866" spans="4:13" x14ac:dyDescent="0.2">
      <c r="D7866" s="1"/>
      <c r="E7866" s="1"/>
      <c r="H7866" s="1"/>
      <c r="I7866" s="1"/>
      <c r="M7866" s="1"/>
    </row>
    <row r="7867" spans="4:13" x14ac:dyDescent="0.2">
      <c r="D7867" s="1"/>
      <c r="E7867" s="1"/>
      <c r="H7867" s="1"/>
      <c r="I7867" s="1"/>
      <c r="M7867" s="1"/>
    </row>
    <row r="7868" spans="4:13" x14ac:dyDescent="0.2">
      <c r="D7868" s="1"/>
      <c r="E7868" s="1"/>
      <c r="H7868" s="1"/>
      <c r="I7868" s="1"/>
      <c r="M7868" s="1"/>
    </row>
    <row r="7869" spans="4:13" x14ac:dyDescent="0.2">
      <c r="D7869" s="1"/>
      <c r="E7869" s="1"/>
      <c r="H7869" s="1"/>
      <c r="I7869" s="1"/>
      <c r="M7869" s="1"/>
    </row>
    <row r="7870" spans="4:13" x14ac:dyDescent="0.2">
      <c r="D7870" s="1"/>
      <c r="E7870" s="1"/>
      <c r="H7870" s="1"/>
      <c r="I7870" s="1"/>
      <c r="M7870" s="1"/>
    </row>
    <row r="7871" spans="4:13" x14ac:dyDescent="0.2">
      <c r="D7871" s="1"/>
      <c r="E7871" s="1"/>
      <c r="H7871" s="1"/>
      <c r="I7871" s="1"/>
      <c r="M7871" s="1"/>
    </row>
    <row r="7872" spans="4:13" x14ac:dyDescent="0.2">
      <c r="D7872" s="1"/>
      <c r="E7872" s="1"/>
      <c r="H7872" s="1"/>
      <c r="I7872" s="1"/>
      <c r="M7872" s="1"/>
    </row>
    <row r="7873" spans="4:13" x14ac:dyDescent="0.2">
      <c r="D7873" s="1"/>
      <c r="E7873" s="1"/>
      <c r="H7873" s="1"/>
      <c r="I7873" s="1"/>
      <c r="M7873" s="1"/>
    </row>
    <row r="7874" spans="4:13" x14ac:dyDescent="0.2">
      <c r="D7874" s="1"/>
      <c r="E7874" s="1"/>
      <c r="H7874" s="1"/>
      <c r="I7874" s="1"/>
      <c r="M7874" s="1"/>
    </row>
    <row r="7875" spans="4:13" x14ac:dyDescent="0.2">
      <c r="D7875" s="1"/>
      <c r="E7875" s="1"/>
      <c r="H7875" s="1"/>
      <c r="I7875" s="1"/>
      <c r="M7875" s="1"/>
    </row>
    <row r="7876" spans="4:13" x14ac:dyDescent="0.2">
      <c r="D7876" s="1"/>
      <c r="E7876" s="1"/>
      <c r="H7876" s="1"/>
      <c r="I7876" s="1"/>
      <c r="M7876" s="1"/>
    </row>
    <row r="7877" spans="4:13" x14ac:dyDescent="0.2">
      <c r="D7877" s="1"/>
      <c r="E7877" s="1"/>
      <c r="H7877" s="1"/>
      <c r="I7877" s="1"/>
      <c r="M7877" s="1"/>
    </row>
    <row r="7878" spans="4:13" x14ac:dyDescent="0.2">
      <c r="D7878" s="1"/>
      <c r="E7878" s="1"/>
      <c r="H7878" s="1"/>
      <c r="I7878" s="1"/>
      <c r="M7878" s="1"/>
    </row>
    <row r="7879" spans="4:13" x14ac:dyDescent="0.2">
      <c r="D7879" s="1"/>
      <c r="E7879" s="1"/>
      <c r="H7879" s="1"/>
      <c r="I7879" s="1"/>
      <c r="M7879" s="1"/>
    </row>
    <row r="7880" spans="4:13" x14ac:dyDescent="0.2">
      <c r="D7880" s="1"/>
      <c r="E7880" s="1"/>
      <c r="H7880" s="1"/>
      <c r="I7880" s="1"/>
      <c r="M7880" s="1"/>
    </row>
    <row r="7881" spans="4:13" x14ac:dyDescent="0.2">
      <c r="D7881" s="1"/>
      <c r="E7881" s="1"/>
      <c r="H7881" s="1"/>
      <c r="I7881" s="1"/>
      <c r="M7881" s="1"/>
    </row>
    <row r="7882" spans="4:13" x14ac:dyDescent="0.2">
      <c r="D7882" s="1"/>
      <c r="E7882" s="1"/>
      <c r="H7882" s="1"/>
      <c r="I7882" s="1"/>
      <c r="M7882" s="1"/>
    </row>
    <row r="7883" spans="4:13" x14ac:dyDescent="0.2">
      <c r="D7883" s="1"/>
      <c r="E7883" s="1"/>
      <c r="H7883" s="1"/>
      <c r="I7883" s="1"/>
      <c r="M7883" s="1"/>
    </row>
    <row r="7884" spans="4:13" x14ac:dyDescent="0.2">
      <c r="D7884" s="1"/>
      <c r="E7884" s="1"/>
      <c r="H7884" s="1"/>
      <c r="I7884" s="1"/>
      <c r="M7884" s="1"/>
    </row>
    <row r="7885" spans="4:13" x14ac:dyDescent="0.2">
      <c r="D7885" s="1"/>
      <c r="E7885" s="1"/>
      <c r="H7885" s="1"/>
      <c r="I7885" s="1"/>
      <c r="M7885" s="1"/>
    </row>
    <row r="7886" spans="4:13" x14ac:dyDescent="0.2">
      <c r="D7886" s="1"/>
      <c r="E7886" s="1"/>
      <c r="H7886" s="1"/>
      <c r="I7886" s="1"/>
      <c r="M7886" s="1"/>
    </row>
    <row r="7887" spans="4:13" x14ac:dyDescent="0.2">
      <c r="D7887" s="1"/>
      <c r="E7887" s="1"/>
      <c r="H7887" s="1"/>
      <c r="I7887" s="1"/>
      <c r="M7887" s="1"/>
    </row>
    <row r="7888" spans="4:13" x14ac:dyDescent="0.2">
      <c r="D7888" s="1"/>
      <c r="E7888" s="1"/>
      <c r="H7888" s="1"/>
      <c r="I7888" s="1"/>
      <c r="M7888" s="1"/>
    </row>
    <row r="7889" spans="4:13" x14ac:dyDescent="0.2">
      <c r="D7889" s="1"/>
      <c r="E7889" s="1"/>
      <c r="H7889" s="1"/>
      <c r="I7889" s="1"/>
      <c r="M7889" s="1"/>
    </row>
    <row r="7890" spans="4:13" x14ac:dyDescent="0.2">
      <c r="D7890" s="1"/>
      <c r="E7890" s="1"/>
      <c r="H7890" s="1"/>
      <c r="I7890" s="1"/>
      <c r="M7890" s="1"/>
    </row>
    <row r="7891" spans="4:13" x14ac:dyDescent="0.2">
      <c r="D7891" s="1"/>
      <c r="E7891" s="1"/>
      <c r="H7891" s="1"/>
      <c r="I7891" s="1"/>
      <c r="M7891" s="1"/>
    </row>
    <row r="7892" spans="4:13" x14ac:dyDescent="0.2">
      <c r="D7892" s="1"/>
      <c r="E7892" s="1"/>
      <c r="H7892" s="1"/>
      <c r="I7892" s="1"/>
      <c r="M7892" s="1"/>
    </row>
    <row r="7893" spans="4:13" x14ac:dyDescent="0.2">
      <c r="D7893" s="1"/>
      <c r="E7893" s="1"/>
      <c r="H7893" s="1"/>
      <c r="I7893" s="1"/>
      <c r="M7893" s="1"/>
    </row>
    <row r="7894" spans="4:13" x14ac:dyDescent="0.2">
      <c r="D7894" s="1"/>
      <c r="E7894" s="1"/>
      <c r="H7894" s="1"/>
      <c r="I7894" s="1"/>
      <c r="M7894" s="1"/>
    </row>
    <row r="7895" spans="4:13" x14ac:dyDescent="0.2">
      <c r="D7895" s="1"/>
      <c r="E7895" s="1"/>
      <c r="H7895" s="1"/>
      <c r="I7895" s="1"/>
      <c r="M7895" s="1"/>
    </row>
    <row r="7896" spans="4:13" x14ac:dyDescent="0.2">
      <c r="D7896" s="1"/>
      <c r="E7896" s="1"/>
      <c r="H7896" s="1"/>
      <c r="I7896" s="1"/>
      <c r="M7896" s="1"/>
    </row>
    <row r="7897" spans="4:13" x14ac:dyDescent="0.2">
      <c r="D7897" s="1"/>
      <c r="E7897" s="1"/>
      <c r="H7897" s="1"/>
      <c r="I7897" s="1"/>
      <c r="M7897" s="1"/>
    </row>
    <row r="7898" spans="4:13" x14ac:dyDescent="0.2">
      <c r="D7898" s="1"/>
      <c r="E7898" s="1"/>
      <c r="H7898" s="1"/>
      <c r="I7898" s="1"/>
      <c r="M7898" s="1"/>
    </row>
    <row r="7899" spans="4:13" x14ac:dyDescent="0.2">
      <c r="D7899" s="1"/>
      <c r="E7899" s="1"/>
      <c r="H7899" s="1"/>
      <c r="I7899" s="1"/>
      <c r="M7899" s="1"/>
    </row>
    <row r="7900" spans="4:13" x14ac:dyDescent="0.2">
      <c r="D7900" s="1"/>
      <c r="E7900" s="1"/>
      <c r="H7900" s="1"/>
      <c r="I7900" s="1"/>
      <c r="M7900" s="1"/>
    </row>
    <row r="7901" spans="4:13" x14ac:dyDescent="0.2">
      <c r="D7901" s="1"/>
      <c r="E7901" s="1"/>
      <c r="H7901" s="1"/>
      <c r="I7901" s="1"/>
      <c r="M7901" s="1"/>
    </row>
    <row r="7902" spans="4:13" x14ac:dyDescent="0.2">
      <c r="D7902" s="1"/>
      <c r="E7902" s="1"/>
      <c r="H7902" s="1"/>
      <c r="I7902" s="1"/>
      <c r="M7902" s="1"/>
    </row>
    <row r="7903" spans="4:13" x14ac:dyDescent="0.2">
      <c r="D7903" s="1"/>
      <c r="E7903" s="1"/>
      <c r="H7903" s="1"/>
      <c r="I7903" s="1"/>
      <c r="M7903" s="1"/>
    </row>
    <row r="7904" spans="4:13" x14ac:dyDescent="0.2">
      <c r="D7904" s="1"/>
      <c r="E7904" s="1"/>
      <c r="H7904" s="1"/>
      <c r="I7904" s="1"/>
      <c r="M7904" s="1"/>
    </row>
    <row r="7905" spans="4:13" x14ac:dyDescent="0.2">
      <c r="D7905" s="1"/>
      <c r="E7905" s="1"/>
      <c r="H7905" s="1"/>
      <c r="I7905" s="1"/>
      <c r="M7905" s="1"/>
    </row>
    <row r="7906" spans="4:13" x14ac:dyDescent="0.2">
      <c r="D7906" s="1"/>
      <c r="E7906" s="1"/>
      <c r="H7906" s="1"/>
      <c r="I7906" s="1"/>
      <c r="M7906" s="1"/>
    </row>
    <row r="7907" spans="4:13" x14ac:dyDescent="0.2">
      <c r="D7907" s="1"/>
      <c r="E7907" s="1"/>
      <c r="H7907" s="1"/>
      <c r="I7907" s="1"/>
      <c r="M7907" s="1"/>
    </row>
    <row r="7908" spans="4:13" x14ac:dyDescent="0.2">
      <c r="D7908" s="1"/>
      <c r="E7908" s="1"/>
      <c r="H7908" s="1"/>
      <c r="I7908" s="1"/>
      <c r="M7908" s="1"/>
    </row>
    <row r="7909" spans="4:13" x14ac:dyDescent="0.2">
      <c r="D7909" s="1"/>
      <c r="E7909" s="1"/>
      <c r="H7909" s="1"/>
      <c r="I7909" s="1"/>
      <c r="M7909" s="1"/>
    </row>
    <row r="7910" spans="4:13" x14ac:dyDescent="0.2">
      <c r="D7910" s="1"/>
      <c r="E7910" s="1"/>
      <c r="H7910" s="1"/>
      <c r="I7910" s="1"/>
      <c r="M7910" s="1"/>
    </row>
    <row r="7911" spans="4:13" x14ac:dyDescent="0.2">
      <c r="D7911" s="1"/>
      <c r="E7911" s="1"/>
      <c r="H7911" s="1"/>
      <c r="I7911" s="1"/>
      <c r="M7911" s="1"/>
    </row>
    <row r="7912" spans="4:13" x14ac:dyDescent="0.2">
      <c r="D7912" s="1"/>
      <c r="E7912" s="1"/>
      <c r="H7912" s="1"/>
      <c r="I7912" s="1"/>
      <c r="M7912" s="1"/>
    </row>
    <row r="7913" spans="4:13" x14ac:dyDescent="0.2">
      <c r="D7913" s="1"/>
      <c r="E7913" s="1"/>
      <c r="H7913" s="1"/>
      <c r="I7913" s="1"/>
      <c r="M7913" s="1"/>
    </row>
    <row r="7914" spans="4:13" x14ac:dyDescent="0.2">
      <c r="D7914" s="1"/>
      <c r="E7914" s="1"/>
      <c r="H7914" s="1"/>
      <c r="I7914" s="1"/>
      <c r="M7914" s="1"/>
    </row>
    <row r="7915" spans="4:13" x14ac:dyDescent="0.2">
      <c r="D7915" s="1"/>
      <c r="E7915" s="1"/>
      <c r="H7915" s="1"/>
      <c r="I7915" s="1"/>
      <c r="M7915" s="1"/>
    </row>
    <row r="7916" spans="4:13" x14ac:dyDescent="0.2">
      <c r="D7916" s="1"/>
      <c r="E7916" s="1"/>
      <c r="H7916" s="1"/>
      <c r="I7916" s="1"/>
      <c r="M7916" s="1"/>
    </row>
    <row r="7917" spans="4:13" x14ac:dyDescent="0.2">
      <c r="D7917" s="1"/>
      <c r="E7917" s="1"/>
      <c r="H7917" s="1"/>
      <c r="I7917" s="1"/>
      <c r="M7917" s="1"/>
    </row>
    <row r="7918" spans="4:13" x14ac:dyDescent="0.2">
      <c r="D7918" s="1"/>
      <c r="E7918" s="1"/>
      <c r="H7918" s="1"/>
      <c r="I7918" s="1"/>
      <c r="M7918" s="1"/>
    </row>
    <row r="7919" spans="4:13" x14ac:dyDescent="0.2">
      <c r="D7919" s="1"/>
      <c r="E7919" s="1"/>
      <c r="H7919" s="1"/>
      <c r="I7919" s="1"/>
      <c r="M7919" s="1"/>
    </row>
    <row r="7920" spans="4:13" x14ac:dyDescent="0.2">
      <c r="D7920" s="1"/>
      <c r="E7920" s="1"/>
      <c r="H7920" s="1"/>
      <c r="I7920" s="1"/>
      <c r="M7920" s="1"/>
    </row>
    <row r="7921" spans="4:13" x14ac:dyDescent="0.2">
      <c r="D7921" s="1"/>
      <c r="E7921" s="1"/>
      <c r="H7921" s="1"/>
      <c r="I7921" s="1"/>
      <c r="M7921" s="1"/>
    </row>
    <row r="7922" spans="4:13" x14ac:dyDescent="0.2">
      <c r="D7922" s="1"/>
      <c r="E7922" s="1"/>
      <c r="H7922" s="1"/>
      <c r="I7922" s="1"/>
      <c r="M7922" s="1"/>
    </row>
    <row r="7923" spans="4:13" x14ac:dyDescent="0.2">
      <c r="D7923" s="1"/>
      <c r="E7923" s="1"/>
      <c r="H7923" s="1"/>
      <c r="I7923" s="1"/>
      <c r="M7923" s="1"/>
    </row>
    <row r="7924" spans="4:13" x14ac:dyDescent="0.2">
      <c r="D7924" s="1"/>
      <c r="E7924" s="1"/>
      <c r="H7924" s="1"/>
      <c r="I7924" s="1"/>
      <c r="M7924" s="1"/>
    </row>
    <row r="7925" spans="4:13" x14ac:dyDescent="0.2">
      <c r="D7925" s="1"/>
      <c r="E7925" s="1"/>
      <c r="H7925" s="1"/>
      <c r="I7925" s="1"/>
      <c r="M7925" s="1"/>
    </row>
    <row r="7926" spans="4:13" x14ac:dyDescent="0.2">
      <c r="D7926" s="1"/>
      <c r="E7926" s="1"/>
      <c r="H7926" s="1"/>
      <c r="I7926" s="1"/>
      <c r="M7926" s="1"/>
    </row>
    <row r="7927" spans="4:13" x14ac:dyDescent="0.2">
      <c r="D7927" s="1"/>
      <c r="E7927" s="1"/>
      <c r="H7927" s="1"/>
      <c r="I7927" s="1"/>
      <c r="M7927" s="1"/>
    </row>
    <row r="7928" spans="4:13" x14ac:dyDescent="0.2">
      <c r="D7928" s="1"/>
      <c r="E7928" s="1"/>
      <c r="H7928" s="1"/>
      <c r="I7928" s="1"/>
      <c r="M7928" s="1"/>
    </row>
    <row r="7929" spans="4:13" x14ac:dyDescent="0.2">
      <c r="D7929" s="1"/>
      <c r="E7929" s="1"/>
      <c r="H7929" s="1"/>
      <c r="I7929" s="1"/>
      <c r="M7929" s="1"/>
    </row>
    <row r="7930" spans="4:13" x14ac:dyDescent="0.2">
      <c r="D7930" s="1"/>
      <c r="E7930" s="1"/>
      <c r="H7930" s="1"/>
      <c r="I7930" s="1"/>
      <c r="M7930" s="1"/>
    </row>
    <row r="7931" spans="4:13" x14ac:dyDescent="0.2">
      <c r="D7931" s="1"/>
      <c r="E7931" s="1"/>
      <c r="H7931" s="1"/>
      <c r="I7931" s="1"/>
      <c r="M7931" s="1"/>
    </row>
    <row r="7932" spans="4:13" x14ac:dyDescent="0.2">
      <c r="D7932" s="1"/>
      <c r="E7932" s="1"/>
      <c r="H7932" s="1"/>
      <c r="I7932" s="1"/>
      <c r="M7932" s="1"/>
    </row>
    <row r="7933" spans="4:13" x14ac:dyDescent="0.2">
      <c r="D7933" s="1"/>
      <c r="E7933" s="1"/>
      <c r="H7933" s="1"/>
      <c r="I7933" s="1"/>
      <c r="M7933" s="1"/>
    </row>
    <row r="7934" spans="4:13" x14ac:dyDescent="0.2">
      <c r="D7934" s="1"/>
      <c r="E7934" s="1"/>
      <c r="H7934" s="1"/>
      <c r="I7934" s="1"/>
      <c r="M7934" s="1"/>
    </row>
    <row r="7935" spans="4:13" x14ac:dyDescent="0.2">
      <c r="D7935" s="1"/>
      <c r="E7935" s="1"/>
      <c r="H7935" s="1"/>
      <c r="I7935" s="1"/>
      <c r="M7935" s="1"/>
    </row>
    <row r="7936" spans="4:13" x14ac:dyDescent="0.2">
      <c r="D7936" s="1"/>
      <c r="E7936" s="1"/>
      <c r="H7936" s="1"/>
      <c r="I7936" s="1"/>
      <c r="M7936" s="1"/>
    </row>
    <row r="7937" spans="4:13" x14ac:dyDescent="0.2">
      <c r="D7937" s="1"/>
      <c r="E7937" s="1"/>
      <c r="H7937" s="1"/>
      <c r="I7937" s="1"/>
      <c r="M7937" s="1"/>
    </row>
    <row r="7938" spans="4:13" x14ac:dyDescent="0.2">
      <c r="D7938" s="1"/>
      <c r="E7938" s="1"/>
      <c r="H7938" s="1"/>
      <c r="I7938" s="1"/>
      <c r="M7938" s="1"/>
    </row>
    <row r="7939" spans="4:13" x14ac:dyDescent="0.2">
      <c r="D7939" s="1"/>
      <c r="E7939" s="1"/>
      <c r="H7939" s="1"/>
      <c r="I7939" s="1"/>
      <c r="M7939" s="1"/>
    </row>
    <row r="7940" spans="4:13" x14ac:dyDescent="0.2">
      <c r="D7940" s="1"/>
      <c r="E7940" s="1"/>
      <c r="H7940" s="1"/>
      <c r="I7940" s="1"/>
      <c r="M7940" s="1"/>
    </row>
    <row r="7941" spans="4:13" x14ac:dyDescent="0.2">
      <c r="D7941" s="1"/>
      <c r="E7941" s="1"/>
      <c r="H7941" s="1"/>
      <c r="I7941" s="1"/>
      <c r="M7941" s="1"/>
    </row>
    <row r="7942" spans="4:13" x14ac:dyDescent="0.2">
      <c r="D7942" s="1"/>
      <c r="E7942" s="1"/>
      <c r="H7942" s="1"/>
      <c r="I7942" s="1"/>
      <c r="M7942" s="1"/>
    </row>
    <row r="7943" spans="4:13" x14ac:dyDescent="0.2">
      <c r="D7943" s="1"/>
      <c r="E7943" s="1"/>
      <c r="H7943" s="1"/>
      <c r="I7943" s="1"/>
      <c r="M7943" s="1"/>
    </row>
    <row r="7944" spans="4:13" x14ac:dyDescent="0.2">
      <c r="D7944" s="1"/>
      <c r="E7944" s="1"/>
      <c r="H7944" s="1"/>
      <c r="I7944" s="1"/>
      <c r="M7944" s="1"/>
    </row>
    <row r="7945" spans="4:13" x14ac:dyDescent="0.2">
      <c r="D7945" s="1"/>
      <c r="E7945" s="1"/>
      <c r="H7945" s="1"/>
      <c r="I7945" s="1"/>
      <c r="M7945" s="1"/>
    </row>
    <row r="7946" spans="4:13" x14ac:dyDescent="0.2">
      <c r="D7946" s="1"/>
      <c r="E7946" s="1"/>
      <c r="H7946" s="1"/>
      <c r="I7946" s="1"/>
      <c r="M7946" s="1"/>
    </row>
    <row r="7947" spans="4:13" x14ac:dyDescent="0.2">
      <c r="D7947" s="1"/>
      <c r="E7947" s="1"/>
      <c r="H7947" s="1"/>
      <c r="I7947" s="1"/>
      <c r="M7947" s="1"/>
    </row>
    <row r="7948" spans="4:13" x14ac:dyDescent="0.2">
      <c r="D7948" s="1"/>
      <c r="E7948" s="1"/>
      <c r="H7948" s="1"/>
      <c r="I7948" s="1"/>
      <c r="M7948" s="1"/>
    </row>
    <row r="7949" spans="4:13" x14ac:dyDescent="0.2">
      <c r="D7949" s="1"/>
      <c r="E7949" s="1"/>
      <c r="H7949" s="1"/>
      <c r="I7949" s="1"/>
      <c r="M7949" s="1"/>
    </row>
    <row r="7950" spans="4:13" x14ac:dyDescent="0.2">
      <c r="D7950" s="1"/>
      <c r="E7950" s="1"/>
      <c r="H7950" s="1"/>
      <c r="I7950" s="1"/>
      <c r="M7950" s="1"/>
    </row>
    <row r="7951" spans="4:13" x14ac:dyDescent="0.2">
      <c r="D7951" s="1"/>
      <c r="E7951" s="1"/>
      <c r="H7951" s="1"/>
      <c r="I7951" s="1"/>
      <c r="M7951" s="1"/>
    </row>
    <row r="7952" spans="4:13" x14ac:dyDescent="0.2">
      <c r="D7952" s="1"/>
      <c r="E7952" s="1"/>
      <c r="H7952" s="1"/>
      <c r="I7952" s="1"/>
      <c r="M7952" s="1"/>
    </row>
    <row r="7953" spans="4:13" x14ac:dyDescent="0.2">
      <c r="D7953" s="1"/>
      <c r="E7953" s="1"/>
      <c r="H7953" s="1"/>
      <c r="I7953" s="1"/>
      <c r="M7953" s="1"/>
    </row>
    <row r="7954" spans="4:13" x14ac:dyDescent="0.2">
      <c r="D7954" s="1"/>
      <c r="E7954" s="1"/>
      <c r="H7954" s="1"/>
      <c r="I7954" s="1"/>
      <c r="M7954" s="1"/>
    </row>
    <row r="7955" spans="4:13" x14ac:dyDescent="0.2">
      <c r="D7955" s="1"/>
      <c r="E7955" s="1"/>
      <c r="H7955" s="1"/>
      <c r="I7955" s="1"/>
      <c r="M7955" s="1"/>
    </row>
    <row r="7956" spans="4:13" x14ac:dyDescent="0.2">
      <c r="D7956" s="1"/>
      <c r="E7956" s="1"/>
      <c r="H7956" s="1"/>
      <c r="I7956" s="1"/>
      <c r="M7956" s="1"/>
    </row>
    <row r="7957" spans="4:13" x14ac:dyDescent="0.2">
      <c r="D7957" s="1"/>
      <c r="E7957" s="1"/>
      <c r="H7957" s="1"/>
      <c r="I7957" s="1"/>
      <c r="M7957" s="1"/>
    </row>
    <row r="7958" spans="4:13" x14ac:dyDescent="0.2">
      <c r="D7958" s="1"/>
      <c r="E7958" s="1"/>
      <c r="H7958" s="1"/>
      <c r="I7958" s="1"/>
      <c r="M7958" s="1"/>
    </row>
    <row r="7959" spans="4:13" x14ac:dyDescent="0.2">
      <c r="D7959" s="1"/>
      <c r="E7959" s="1"/>
      <c r="H7959" s="1"/>
      <c r="I7959" s="1"/>
      <c r="M7959" s="1"/>
    </row>
    <row r="7960" spans="4:13" x14ac:dyDescent="0.2">
      <c r="D7960" s="1"/>
      <c r="E7960" s="1"/>
      <c r="H7960" s="1"/>
      <c r="I7960" s="1"/>
      <c r="M7960" s="1"/>
    </row>
    <row r="7961" spans="4:13" x14ac:dyDescent="0.2">
      <c r="D7961" s="1"/>
      <c r="E7961" s="1"/>
      <c r="H7961" s="1"/>
      <c r="I7961" s="1"/>
      <c r="M7961" s="1"/>
    </row>
    <row r="7962" spans="4:13" x14ac:dyDescent="0.2">
      <c r="D7962" s="1"/>
      <c r="E7962" s="1"/>
      <c r="H7962" s="1"/>
      <c r="I7962" s="1"/>
      <c r="M7962" s="1"/>
    </row>
    <row r="7963" spans="4:13" x14ac:dyDescent="0.2">
      <c r="D7963" s="1"/>
      <c r="E7963" s="1"/>
      <c r="H7963" s="1"/>
      <c r="I7963" s="1"/>
      <c r="M7963" s="1"/>
    </row>
    <row r="7964" spans="4:13" x14ac:dyDescent="0.2">
      <c r="D7964" s="1"/>
      <c r="E7964" s="1"/>
      <c r="H7964" s="1"/>
      <c r="I7964" s="1"/>
      <c r="M7964" s="1"/>
    </row>
    <row r="7965" spans="4:13" x14ac:dyDescent="0.2">
      <c r="D7965" s="1"/>
      <c r="E7965" s="1"/>
      <c r="H7965" s="1"/>
      <c r="I7965" s="1"/>
      <c r="M7965" s="1"/>
    </row>
    <row r="7966" spans="4:13" x14ac:dyDescent="0.2">
      <c r="D7966" s="1"/>
      <c r="E7966" s="1"/>
      <c r="H7966" s="1"/>
      <c r="I7966" s="1"/>
      <c r="M7966" s="1"/>
    </row>
    <row r="7967" spans="4:13" x14ac:dyDescent="0.2">
      <c r="D7967" s="1"/>
      <c r="E7967" s="1"/>
      <c r="H7967" s="1"/>
      <c r="I7967" s="1"/>
      <c r="M7967" s="1"/>
    </row>
    <row r="7968" spans="4:13" x14ac:dyDescent="0.2">
      <c r="D7968" s="1"/>
      <c r="E7968" s="1"/>
      <c r="H7968" s="1"/>
      <c r="I7968" s="1"/>
      <c r="M7968" s="1"/>
    </row>
    <row r="7969" spans="4:13" x14ac:dyDescent="0.2">
      <c r="D7969" s="1"/>
      <c r="E7969" s="1"/>
      <c r="H7969" s="1"/>
      <c r="I7969" s="1"/>
      <c r="M7969" s="1"/>
    </row>
    <row r="7970" spans="4:13" x14ac:dyDescent="0.2">
      <c r="D7970" s="1"/>
      <c r="E7970" s="1"/>
      <c r="H7970" s="1"/>
      <c r="I7970" s="1"/>
      <c r="M7970" s="1"/>
    </row>
    <row r="7971" spans="4:13" x14ac:dyDescent="0.2">
      <c r="D7971" s="1"/>
      <c r="E7971" s="1"/>
      <c r="H7971" s="1"/>
      <c r="I7971" s="1"/>
      <c r="M7971" s="1"/>
    </row>
    <row r="7972" spans="4:13" x14ac:dyDescent="0.2">
      <c r="D7972" s="1"/>
      <c r="E7972" s="1"/>
      <c r="H7972" s="1"/>
      <c r="I7972" s="1"/>
      <c r="M7972" s="1"/>
    </row>
    <row r="7973" spans="4:13" x14ac:dyDescent="0.2">
      <c r="D7973" s="1"/>
      <c r="E7973" s="1"/>
      <c r="H7973" s="1"/>
      <c r="I7973" s="1"/>
      <c r="M7973" s="1"/>
    </row>
    <row r="7974" spans="4:13" x14ac:dyDescent="0.2">
      <c r="D7974" s="1"/>
      <c r="E7974" s="1"/>
      <c r="H7974" s="1"/>
      <c r="I7974" s="1"/>
      <c r="M7974" s="1"/>
    </row>
    <row r="7975" spans="4:13" x14ac:dyDescent="0.2">
      <c r="D7975" s="1"/>
      <c r="E7975" s="1"/>
      <c r="H7975" s="1"/>
      <c r="I7975" s="1"/>
      <c r="M7975" s="1"/>
    </row>
    <row r="7976" spans="4:13" x14ac:dyDescent="0.2">
      <c r="D7976" s="1"/>
      <c r="E7976" s="1"/>
      <c r="H7976" s="1"/>
      <c r="I7976" s="1"/>
      <c r="M7976" s="1"/>
    </row>
    <row r="7977" spans="4:13" x14ac:dyDescent="0.2">
      <c r="D7977" s="1"/>
      <c r="E7977" s="1"/>
      <c r="H7977" s="1"/>
      <c r="I7977" s="1"/>
      <c r="M7977" s="1"/>
    </row>
    <row r="7978" spans="4:13" x14ac:dyDescent="0.2">
      <c r="D7978" s="1"/>
      <c r="E7978" s="1"/>
      <c r="H7978" s="1"/>
      <c r="I7978" s="1"/>
      <c r="M7978" s="1"/>
    </row>
    <row r="7979" spans="4:13" x14ac:dyDescent="0.2">
      <c r="D7979" s="1"/>
      <c r="E7979" s="1"/>
      <c r="H7979" s="1"/>
      <c r="I7979" s="1"/>
      <c r="M7979" s="1"/>
    </row>
    <row r="7980" spans="4:13" x14ac:dyDescent="0.2">
      <c r="D7980" s="1"/>
      <c r="E7980" s="1"/>
      <c r="H7980" s="1"/>
      <c r="I7980" s="1"/>
      <c r="M7980" s="1"/>
    </row>
    <row r="7981" spans="4:13" x14ac:dyDescent="0.2">
      <c r="D7981" s="1"/>
      <c r="E7981" s="1"/>
      <c r="H7981" s="1"/>
      <c r="I7981" s="1"/>
      <c r="M7981" s="1"/>
    </row>
    <row r="7982" spans="4:13" x14ac:dyDescent="0.2">
      <c r="D7982" s="1"/>
      <c r="E7982" s="1"/>
      <c r="H7982" s="1"/>
      <c r="I7982" s="1"/>
      <c r="M7982" s="1"/>
    </row>
    <row r="7983" spans="4:13" x14ac:dyDescent="0.2">
      <c r="D7983" s="1"/>
      <c r="E7983" s="1"/>
      <c r="H7983" s="1"/>
      <c r="I7983" s="1"/>
      <c r="M7983" s="1"/>
    </row>
    <row r="7984" spans="4:13" x14ac:dyDescent="0.2">
      <c r="D7984" s="1"/>
      <c r="E7984" s="1"/>
      <c r="H7984" s="1"/>
      <c r="I7984" s="1"/>
      <c r="M7984" s="1"/>
    </row>
    <row r="7985" spans="4:13" x14ac:dyDescent="0.2">
      <c r="D7985" s="1"/>
      <c r="E7985" s="1"/>
      <c r="H7985" s="1"/>
      <c r="I7985" s="1"/>
      <c r="M7985" s="1"/>
    </row>
    <row r="7986" spans="4:13" x14ac:dyDescent="0.2">
      <c r="D7986" s="1"/>
      <c r="E7986" s="1"/>
      <c r="H7986" s="1"/>
      <c r="I7986" s="1"/>
      <c r="M7986" s="1"/>
    </row>
    <row r="7987" spans="4:13" x14ac:dyDescent="0.2">
      <c r="D7987" s="1"/>
      <c r="E7987" s="1"/>
      <c r="H7987" s="1"/>
      <c r="I7987" s="1"/>
      <c r="M7987" s="1"/>
    </row>
    <row r="7988" spans="4:13" x14ac:dyDescent="0.2">
      <c r="D7988" s="1"/>
      <c r="E7988" s="1"/>
      <c r="H7988" s="1"/>
      <c r="I7988" s="1"/>
      <c r="M7988" s="1"/>
    </row>
    <row r="7989" spans="4:13" x14ac:dyDescent="0.2">
      <c r="D7989" s="1"/>
      <c r="E7989" s="1"/>
      <c r="H7989" s="1"/>
      <c r="I7989" s="1"/>
      <c r="M7989" s="1"/>
    </row>
    <row r="7990" spans="4:13" x14ac:dyDescent="0.2">
      <c r="D7990" s="1"/>
      <c r="E7990" s="1"/>
      <c r="H7990" s="1"/>
      <c r="I7990" s="1"/>
      <c r="M7990" s="1"/>
    </row>
    <row r="7991" spans="4:13" x14ac:dyDescent="0.2">
      <c r="D7991" s="1"/>
      <c r="E7991" s="1"/>
      <c r="H7991" s="1"/>
      <c r="I7991" s="1"/>
      <c r="M7991" s="1"/>
    </row>
    <row r="7992" spans="4:13" x14ac:dyDescent="0.2">
      <c r="D7992" s="1"/>
      <c r="E7992" s="1"/>
      <c r="H7992" s="1"/>
      <c r="I7992" s="1"/>
      <c r="M7992" s="1"/>
    </row>
    <row r="7993" spans="4:13" x14ac:dyDescent="0.2">
      <c r="D7993" s="1"/>
      <c r="E7993" s="1"/>
      <c r="H7993" s="1"/>
      <c r="I7993" s="1"/>
      <c r="M7993" s="1"/>
    </row>
    <row r="7994" spans="4:13" x14ac:dyDescent="0.2">
      <c r="D7994" s="1"/>
      <c r="E7994" s="1"/>
      <c r="H7994" s="1"/>
      <c r="I7994" s="1"/>
      <c r="M7994" s="1"/>
    </row>
    <row r="7995" spans="4:13" x14ac:dyDescent="0.2">
      <c r="D7995" s="1"/>
      <c r="E7995" s="1"/>
      <c r="H7995" s="1"/>
      <c r="I7995" s="1"/>
      <c r="M7995" s="1"/>
    </row>
    <row r="7996" spans="4:13" x14ac:dyDescent="0.2">
      <c r="D7996" s="1"/>
      <c r="E7996" s="1"/>
      <c r="H7996" s="1"/>
      <c r="I7996" s="1"/>
      <c r="M7996" s="1"/>
    </row>
    <row r="7997" spans="4:13" x14ac:dyDescent="0.2">
      <c r="D7997" s="1"/>
      <c r="E7997" s="1"/>
      <c r="H7997" s="1"/>
      <c r="I7997" s="1"/>
      <c r="M7997" s="1"/>
    </row>
    <row r="7998" spans="4:13" x14ac:dyDescent="0.2">
      <c r="D7998" s="1"/>
      <c r="E7998" s="1"/>
      <c r="H7998" s="1"/>
      <c r="I7998" s="1"/>
      <c r="M7998" s="1"/>
    </row>
    <row r="7999" spans="4:13" x14ac:dyDescent="0.2">
      <c r="D7999" s="1"/>
      <c r="E7999" s="1"/>
      <c r="H7999" s="1"/>
      <c r="I7999" s="1"/>
      <c r="M7999" s="1"/>
    </row>
    <row r="8000" spans="4:13" x14ac:dyDescent="0.2">
      <c r="D8000" s="1"/>
      <c r="E8000" s="1"/>
      <c r="H8000" s="1"/>
      <c r="I8000" s="1"/>
      <c r="M8000" s="1"/>
    </row>
    <row r="8001" spans="4:13" x14ac:dyDescent="0.2">
      <c r="D8001" s="1"/>
      <c r="E8001" s="1"/>
      <c r="H8001" s="1"/>
      <c r="I8001" s="1"/>
      <c r="M8001" s="1"/>
    </row>
    <row r="8002" spans="4:13" x14ac:dyDescent="0.2">
      <c r="D8002" s="1"/>
      <c r="E8002" s="1"/>
      <c r="H8002" s="1"/>
      <c r="I8002" s="1"/>
      <c r="M8002" s="1"/>
    </row>
    <row r="8003" spans="4:13" x14ac:dyDescent="0.2">
      <c r="D8003" s="1"/>
      <c r="E8003" s="1"/>
      <c r="H8003" s="1"/>
      <c r="I8003" s="1"/>
      <c r="M8003" s="1"/>
    </row>
    <row r="8004" spans="4:13" x14ac:dyDescent="0.2">
      <c r="D8004" s="1"/>
      <c r="E8004" s="1"/>
      <c r="H8004" s="1"/>
      <c r="I8004" s="1"/>
      <c r="M8004" s="1"/>
    </row>
    <row r="8005" spans="4:13" x14ac:dyDescent="0.2">
      <c r="D8005" s="1"/>
      <c r="E8005" s="1"/>
      <c r="H8005" s="1"/>
      <c r="I8005" s="1"/>
      <c r="M8005" s="1"/>
    </row>
    <row r="8006" spans="4:13" x14ac:dyDescent="0.2">
      <c r="D8006" s="1"/>
      <c r="E8006" s="1"/>
      <c r="H8006" s="1"/>
      <c r="I8006" s="1"/>
      <c r="M8006" s="1"/>
    </row>
    <row r="8007" spans="4:13" x14ac:dyDescent="0.2">
      <c r="D8007" s="1"/>
      <c r="E8007" s="1"/>
      <c r="H8007" s="1"/>
      <c r="I8007" s="1"/>
      <c r="M8007" s="1"/>
    </row>
    <row r="8008" spans="4:13" x14ac:dyDescent="0.2">
      <c r="D8008" s="1"/>
      <c r="E8008" s="1"/>
      <c r="H8008" s="1"/>
      <c r="I8008" s="1"/>
      <c r="M8008" s="1"/>
    </row>
    <row r="8009" spans="4:13" x14ac:dyDescent="0.2">
      <c r="D8009" s="1"/>
      <c r="E8009" s="1"/>
      <c r="H8009" s="1"/>
      <c r="I8009" s="1"/>
      <c r="M8009" s="1"/>
    </row>
    <row r="8010" spans="4:13" x14ac:dyDescent="0.2">
      <c r="D8010" s="1"/>
      <c r="E8010" s="1"/>
      <c r="H8010" s="1"/>
      <c r="I8010" s="1"/>
      <c r="M8010" s="1"/>
    </row>
    <row r="8011" spans="4:13" x14ac:dyDescent="0.2">
      <c r="D8011" s="1"/>
      <c r="E8011" s="1"/>
      <c r="H8011" s="1"/>
      <c r="I8011" s="1"/>
      <c r="M8011" s="1"/>
    </row>
    <row r="8012" spans="4:13" x14ac:dyDescent="0.2">
      <c r="D8012" s="1"/>
      <c r="E8012" s="1"/>
      <c r="H8012" s="1"/>
      <c r="I8012" s="1"/>
      <c r="M8012" s="1"/>
    </row>
    <row r="8013" spans="4:13" x14ac:dyDescent="0.2">
      <c r="D8013" s="1"/>
      <c r="E8013" s="1"/>
      <c r="H8013" s="1"/>
      <c r="I8013" s="1"/>
      <c r="M8013" s="1"/>
    </row>
    <row r="8014" spans="4:13" x14ac:dyDescent="0.2">
      <c r="D8014" s="1"/>
      <c r="E8014" s="1"/>
      <c r="H8014" s="1"/>
      <c r="I8014" s="1"/>
      <c r="M8014" s="1"/>
    </row>
    <row r="8015" spans="4:13" x14ac:dyDescent="0.2">
      <c r="D8015" s="1"/>
      <c r="E8015" s="1"/>
      <c r="H8015" s="1"/>
      <c r="I8015" s="1"/>
      <c r="M8015" s="1"/>
    </row>
    <row r="8016" spans="4:13" x14ac:dyDescent="0.2">
      <c r="D8016" s="1"/>
      <c r="E8016" s="1"/>
      <c r="H8016" s="1"/>
      <c r="I8016" s="1"/>
      <c r="M8016" s="1"/>
    </row>
    <row r="8017" spans="4:13" x14ac:dyDescent="0.2">
      <c r="D8017" s="1"/>
      <c r="E8017" s="1"/>
      <c r="H8017" s="1"/>
      <c r="I8017" s="1"/>
      <c r="M8017" s="1"/>
    </row>
    <row r="8018" spans="4:13" x14ac:dyDescent="0.2">
      <c r="D8018" s="1"/>
      <c r="E8018" s="1"/>
      <c r="H8018" s="1"/>
      <c r="I8018" s="1"/>
      <c r="M8018" s="1"/>
    </row>
    <row r="8019" spans="4:13" x14ac:dyDescent="0.2">
      <c r="D8019" s="1"/>
      <c r="E8019" s="1"/>
      <c r="H8019" s="1"/>
      <c r="I8019" s="1"/>
      <c r="M8019" s="1"/>
    </row>
    <row r="8020" spans="4:13" x14ac:dyDescent="0.2">
      <c r="D8020" s="1"/>
      <c r="E8020" s="1"/>
      <c r="H8020" s="1"/>
      <c r="I8020" s="1"/>
      <c r="M8020" s="1"/>
    </row>
    <row r="8021" spans="4:13" x14ac:dyDescent="0.2">
      <c r="D8021" s="1"/>
      <c r="E8021" s="1"/>
      <c r="H8021" s="1"/>
      <c r="I8021" s="1"/>
      <c r="M8021" s="1"/>
    </row>
    <row r="8022" spans="4:13" x14ac:dyDescent="0.2">
      <c r="D8022" s="1"/>
      <c r="E8022" s="1"/>
      <c r="H8022" s="1"/>
      <c r="I8022" s="1"/>
      <c r="M8022" s="1"/>
    </row>
    <row r="8023" spans="4:13" x14ac:dyDescent="0.2">
      <c r="D8023" s="1"/>
      <c r="E8023" s="1"/>
      <c r="H8023" s="1"/>
      <c r="I8023" s="1"/>
      <c r="M8023" s="1"/>
    </row>
    <row r="8024" spans="4:13" x14ac:dyDescent="0.2">
      <c r="D8024" s="1"/>
      <c r="E8024" s="1"/>
      <c r="H8024" s="1"/>
      <c r="I8024" s="1"/>
      <c r="M8024" s="1"/>
    </row>
    <row r="8025" spans="4:13" x14ac:dyDescent="0.2">
      <c r="D8025" s="1"/>
      <c r="E8025" s="1"/>
      <c r="H8025" s="1"/>
      <c r="I8025" s="1"/>
      <c r="M8025" s="1"/>
    </row>
    <row r="8026" spans="4:13" x14ac:dyDescent="0.2">
      <c r="D8026" s="1"/>
      <c r="E8026" s="1"/>
      <c r="H8026" s="1"/>
      <c r="I8026" s="1"/>
      <c r="M8026" s="1"/>
    </row>
    <row r="8027" spans="4:13" x14ac:dyDescent="0.2">
      <c r="D8027" s="1"/>
      <c r="E8027" s="1"/>
      <c r="H8027" s="1"/>
      <c r="I8027" s="1"/>
      <c r="M8027" s="1"/>
    </row>
    <row r="8028" spans="4:13" x14ac:dyDescent="0.2">
      <c r="D8028" s="1"/>
      <c r="E8028" s="1"/>
      <c r="H8028" s="1"/>
      <c r="I8028" s="1"/>
      <c r="M8028" s="1"/>
    </row>
    <row r="8029" spans="4:13" x14ac:dyDescent="0.2">
      <c r="D8029" s="1"/>
      <c r="E8029" s="1"/>
      <c r="H8029" s="1"/>
      <c r="I8029" s="1"/>
      <c r="M8029" s="1"/>
    </row>
    <row r="8030" spans="4:13" x14ac:dyDescent="0.2">
      <c r="D8030" s="1"/>
      <c r="E8030" s="1"/>
      <c r="H8030" s="1"/>
      <c r="I8030" s="1"/>
      <c r="M8030" s="1"/>
    </row>
    <row r="8031" spans="4:13" x14ac:dyDescent="0.2">
      <c r="D8031" s="1"/>
      <c r="E8031" s="1"/>
      <c r="H8031" s="1"/>
      <c r="I8031" s="1"/>
      <c r="M8031" s="1"/>
    </row>
    <row r="8032" spans="4:13" x14ac:dyDescent="0.2">
      <c r="D8032" s="1"/>
      <c r="E8032" s="1"/>
      <c r="H8032" s="1"/>
      <c r="I8032" s="1"/>
      <c r="M8032" s="1"/>
    </row>
    <row r="8033" spans="4:13" x14ac:dyDescent="0.2">
      <c r="D8033" s="1"/>
      <c r="E8033" s="1"/>
      <c r="H8033" s="1"/>
      <c r="I8033" s="1"/>
      <c r="M8033" s="1"/>
    </row>
    <row r="8034" spans="4:13" x14ac:dyDescent="0.2">
      <c r="D8034" s="1"/>
      <c r="E8034" s="1"/>
      <c r="H8034" s="1"/>
      <c r="I8034" s="1"/>
      <c r="M8034" s="1"/>
    </row>
    <row r="8035" spans="4:13" x14ac:dyDescent="0.2">
      <c r="D8035" s="1"/>
      <c r="E8035" s="1"/>
      <c r="H8035" s="1"/>
      <c r="I8035" s="1"/>
      <c r="M8035" s="1"/>
    </row>
    <row r="8036" spans="4:13" x14ac:dyDescent="0.2">
      <c r="D8036" s="1"/>
      <c r="E8036" s="1"/>
      <c r="H8036" s="1"/>
      <c r="I8036" s="1"/>
      <c r="M8036" s="1"/>
    </row>
    <row r="8037" spans="4:13" x14ac:dyDescent="0.2">
      <c r="D8037" s="1"/>
      <c r="E8037" s="1"/>
      <c r="H8037" s="1"/>
      <c r="I8037" s="1"/>
      <c r="M8037" s="1"/>
    </row>
    <row r="8038" spans="4:13" x14ac:dyDescent="0.2">
      <c r="D8038" s="1"/>
      <c r="E8038" s="1"/>
      <c r="H8038" s="1"/>
      <c r="I8038" s="1"/>
      <c r="M8038" s="1"/>
    </row>
    <row r="8039" spans="4:13" x14ac:dyDescent="0.2">
      <c r="D8039" s="1"/>
      <c r="E8039" s="1"/>
      <c r="H8039" s="1"/>
      <c r="I8039" s="1"/>
      <c r="M8039" s="1"/>
    </row>
    <row r="8040" spans="4:13" x14ac:dyDescent="0.2">
      <c r="D8040" s="1"/>
      <c r="E8040" s="1"/>
      <c r="H8040" s="1"/>
      <c r="I8040" s="1"/>
      <c r="M8040" s="1"/>
    </row>
    <row r="8041" spans="4:13" x14ac:dyDescent="0.2">
      <c r="D8041" s="1"/>
      <c r="E8041" s="1"/>
      <c r="H8041" s="1"/>
      <c r="I8041" s="1"/>
      <c r="M8041" s="1"/>
    </row>
    <row r="8042" spans="4:13" x14ac:dyDescent="0.2">
      <c r="D8042" s="1"/>
      <c r="E8042" s="1"/>
      <c r="H8042" s="1"/>
      <c r="I8042" s="1"/>
      <c r="M8042" s="1"/>
    </row>
    <row r="8043" spans="4:13" x14ac:dyDescent="0.2">
      <c r="D8043" s="1"/>
      <c r="E8043" s="1"/>
      <c r="H8043" s="1"/>
      <c r="I8043" s="1"/>
      <c r="M8043" s="1"/>
    </row>
    <row r="8044" spans="4:13" x14ac:dyDescent="0.2">
      <c r="D8044" s="1"/>
      <c r="E8044" s="1"/>
      <c r="H8044" s="1"/>
      <c r="I8044" s="1"/>
      <c r="M8044" s="1"/>
    </row>
    <row r="8045" spans="4:13" x14ac:dyDescent="0.2">
      <c r="D8045" s="1"/>
      <c r="E8045" s="1"/>
      <c r="H8045" s="1"/>
      <c r="I8045" s="1"/>
      <c r="M8045" s="1"/>
    </row>
    <row r="8046" spans="4:13" x14ac:dyDescent="0.2">
      <c r="D8046" s="1"/>
      <c r="E8046" s="1"/>
      <c r="H8046" s="1"/>
      <c r="I8046" s="1"/>
      <c r="M8046" s="1"/>
    </row>
    <row r="8047" spans="4:13" x14ac:dyDescent="0.2">
      <c r="D8047" s="1"/>
      <c r="E8047" s="1"/>
      <c r="H8047" s="1"/>
      <c r="I8047" s="1"/>
      <c r="M8047" s="1"/>
    </row>
    <row r="8048" spans="4:13" x14ac:dyDescent="0.2">
      <c r="D8048" s="1"/>
      <c r="E8048" s="1"/>
      <c r="H8048" s="1"/>
      <c r="I8048" s="1"/>
      <c r="M8048" s="1"/>
    </row>
    <row r="8049" spans="4:13" x14ac:dyDescent="0.2">
      <c r="D8049" s="1"/>
      <c r="E8049" s="1"/>
      <c r="H8049" s="1"/>
      <c r="I8049" s="1"/>
      <c r="M8049" s="1"/>
    </row>
    <row r="8050" spans="4:13" x14ac:dyDescent="0.2">
      <c r="D8050" s="1"/>
      <c r="E8050" s="1"/>
      <c r="H8050" s="1"/>
      <c r="I8050" s="1"/>
      <c r="M8050" s="1"/>
    </row>
    <row r="8051" spans="4:13" x14ac:dyDescent="0.2">
      <c r="D8051" s="1"/>
      <c r="E8051" s="1"/>
      <c r="H8051" s="1"/>
      <c r="I8051" s="1"/>
      <c r="M8051" s="1"/>
    </row>
    <row r="8052" spans="4:13" x14ac:dyDescent="0.2">
      <c r="D8052" s="1"/>
      <c r="E8052" s="1"/>
      <c r="H8052" s="1"/>
      <c r="I8052" s="1"/>
      <c r="M8052" s="1"/>
    </row>
    <row r="8053" spans="4:13" x14ac:dyDescent="0.2">
      <c r="D8053" s="1"/>
      <c r="E8053" s="1"/>
      <c r="H8053" s="1"/>
      <c r="I8053" s="1"/>
      <c r="M8053" s="1"/>
    </row>
    <row r="8054" spans="4:13" x14ac:dyDescent="0.2">
      <c r="D8054" s="1"/>
      <c r="E8054" s="1"/>
      <c r="H8054" s="1"/>
      <c r="I8054" s="1"/>
      <c r="M8054" s="1"/>
    </row>
    <row r="8055" spans="4:13" x14ac:dyDescent="0.2">
      <c r="D8055" s="1"/>
      <c r="E8055" s="1"/>
      <c r="H8055" s="1"/>
      <c r="I8055" s="1"/>
      <c r="M8055" s="1"/>
    </row>
    <row r="8056" spans="4:13" x14ac:dyDescent="0.2">
      <c r="D8056" s="1"/>
      <c r="E8056" s="1"/>
      <c r="H8056" s="1"/>
      <c r="I8056" s="1"/>
      <c r="M8056" s="1"/>
    </row>
    <row r="8057" spans="4:13" x14ac:dyDescent="0.2">
      <c r="D8057" s="1"/>
      <c r="E8057" s="1"/>
      <c r="H8057" s="1"/>
      <c r="I8057" s="1"/>
      <c r="M8057" s="1"/>
    </row>
    <row r="8058" spans="4:13" x14ac:dyDescent="0.2">
      <c r="D8058" s="1"/>
      <c r="E8058" s="1"/>
      <c r="H8058" s="1"/>
      <c r="I8058" s="1"/>
      <c r="M8058" s="1"/>
    </row>
    <row r="8059" spans="4:13" x14ac:dyDescent="0.2">
      <c r="D8059" s="1"/>
      <c r="E8059" s="1"/>
      <c r="H8059" s="1"/>
      <c r="I8059" s="1"/>
      <c r="M8059" s="1"/>
    </row>
    <row r="8060" spans="4:13" x14ac:dyDescent="0.2">
      <c r="D8060" s="1"/>
      <c r="E8060" s="1"/>
      <c r="H8060" s="1"/>
      <c r="I8060" s="1"/>
      <c r="M8060" s="1"/>
    </row>
    <row r="8061" spans="4:13" x14ac:dyDescent="0.2">
      <c r="D8061" s="1"/>
      <c r="E8061" s="1"/>
      <c r="H8061" s="1"/>
      <c r="I8061" s="1"/>
      <c r="M8061" s="1"/>
    </row>
    <row r="8062" spans="4:13" x14ac:dyDescent="0.2">
      <c r="D8062" s="1"/>
      <c r="E8062" s="1"/>
      <c r="H8062" s="1"/>
      <c r="I8062" s="1"/>
      <c r="M8062" s="1"/>
    </row>
    <row r="8063" spans="4:13" x14ac:dyDescent="0.2">
      <c r="D8063" s="1"/>
      <c r="E8063" s="1"/>
      <c r="H8063" s="1"/>
      <c r="I8063" s="1"/>
      <c r="M8063" s="1"/>
    </row>
    <row r="8064" spans="4:13" x14ac:dyDescent="0.2">
      <c r="D8064" s="1"/>
      <c r="E8064" s="1"/>
      <c r="H8064" s="1"/>
      <c r="I8064" s="1"/>
      <c r="M8064" s="1"/>
    </row>
    <row r="8065" spans="4:13" x14ac:dyDescent="0.2">
      <c r="D8065" s="1"/>
      <c r="E8065" s="1"/>
      <c r="H8065" s="1"/>
      <c r="I8065" s="1"/>
      <c r="M8065" s="1"/>
    </row>
    <row r="8066" spans="4:13" x14ac:dyDescent="0.2">
      <c r="D8066" s="1"/>
      <c r="E8066" s="1"/>
      <c r="H8066" s="1"/>
      <c r="I8066" s="1"/>
      <c r="M8066" s="1"/>
    </row>
    <row r="8067" spans="4:13" x14ac:dyDescent="0.2">
      <c r="D8067" s="1"/>
      <c r="E8067" s="1"/>
      <c r="H8067" s="1"/>
      <c r="I8067" s="1"/>
      <c r="M8067" s="1"/>
    </row>
    <row r="8068" spans="4:13" x14ac:dyDescent="0.2">
      <c r="D8068" s="1"/>
      <c r="E8068" s="1"/>
      <c r="H8068" s="1"/>
      <c r="I8068" s="1"/>
      <c r="M8068" s="1"/>
    </row>
    <row r="8069" spans="4:13" x14ac:dyDescent="0.2">
      <c r="D8069" s="1"/>
      <c r="E8069" s="1"/>
      <c r="H8069" s="1"/>
      <c r="I8069" s="1"/>
      <c r="M8069" s="1"/>
    </row>
    <row r="8070" spans="4:13" x14ac:dyDescent="0.2">
      <c r="D8070" s="1"/>
      <c r="E8070" s="1"/>
      <c r="H8070" s="1"/>
      <c r="I8070" s="1"/>
      <c r="M8070" s="1"/>
    </row>
    <row r="8071" spans="4:13" x14ac:dyDescent="0.2">
      <c r="D8071" s="1"/>
      <c r="E8071" s="1"/>
      <c r="H8071" s="1"/>
      <c r="I8071" s="1"/>
      <c r="M8071" s="1"/>
    </row>
    <row r="8072" spans="4:13" x14ac:dyDescent="0.2">
      <c r="D8072" s="1"/>
      <c r="E8072" s="1"/>
      <c r="H8072" s="1"/>
      <c r="I8072" s="1"/>
      <c r="M8072" s="1"/>
    </row>
    <row r="8073" spans="4:13" x14ac:dyDescent="0.2">
      <c r="D8073" s="1"/>
      <c r="E8073" s="1"/>
      <c r="H8073" s="1"/>
      <c r="I8073" s="1"/>
      <c r="M8073" s="1"/>
    </row>
    <row r="8074" spans="4:13" x14ac:dyDescent="0.2">
      <c r="D8074" s="1"/>
      <c r="E8074" s="1"/>
      <c r="H8074" s="1"/>
      <c r="I8074" s="1"/>
      <c r="M8074" s="1"/>
    </row>
    <row r="8075" spans="4:13" x14ac:dyDescent="0.2">
      <c r="D8075" s="1"/>
      <c r="E8075" s="1"/>
      <c r="H8075" s="1"/>
      <c r="I8075" s="1"/>
      <c r="M8075" s="1"/>
    </row>
    <row r="8076" spans="4:13" x14ac:dyDescent="0.2">
      <c r="D8076" s="1"/>
      <c r="E8076" s="1"/>
      <c r="H8076" s="1"/>
      <c r="I8076" s="1"/>
      <c r="M8076" s="1"/>
    </row>
    <row r="8077" spans="4:13" x14ac:dyDescent="0.2">
      <c r="D8077" s="1"/>
      <c r="E8077" s="1"/>
      <c r="H8077" s="1"/>
      <c r="I8077" s="1"/>
      <c r="M8077" s="1"/>
    </row>
    <row r="8078" spans="4:13" x14ac:dyDescent="0.2">
      <c r="D8078" s="1"/>
      <c r="E8078" s="1"/>
      <c r="H8078" s="1"/>
      <c r="I8078" s="1"/>
      <c r="M8078" s="1"/>
    </row>
    <row r="8079" spans="4:13" x14ac:dyDescent="0.2">
      <c r="D8079" s="1"/>
      <c r="E8079" s="1"/>
      <c r="H8079" s="1"/>
      <c r="I8079" s="1"/>
      <c r="M8079" s="1"/>
    </row>
    <row r="8080" spans="4:13" x14ac:dyDescent="0.2">
      <c r="D8080" s="1"/>
      <c r="E8080" s="1"/>
      <c r="H8080" s="1"/>
      <c r="I8080" s="1"/>
      <c r="M8080" s="1"/>
    </row>
    <row r="8081" spans="4:13" x14ac:dyDescent="0.2">
      <c r="D8081" s="1"/>
      <c r="E8081" s="1"/>
      <c r="H8081" s="1"/>
      <c r="I8081" s="1"/>
      <c r="M8081" s="1"/>
    </row>
    <row r="8082" spans="4:13" x14ac:dyDescent="0.2">
      <c r="D8082" s="1"/>
      <c r="E8082" s="1"/>
      <c r="H8082" s="1"/>
      <c r="I8082" s="1"/>
      <c r="M8082" s="1"/>
    </row>
    <row r="8083" spans="4:13" x14ac:dyDescent="0.2">
      <c r="D8083" s="1"/>
      <c r="E8083" s="1"/>
      <c r="H8083" s="1"/>
      <c r="I8083" s="1"/>
      <c r="M8083" s="1"/>
    </row>
    <row r="8084" spans="4:13" x14ac:dyDescent="0.2">
      <c r="D8084" s="1"/>
      <c r="E8084" s="1"/>
      <c r="H8084" s="1"/>
      <c r="I8084" s="1"/>
      <c r="M8084" s="1"/>
    </row>
    <row r="8085" spans="4:13" x14ac:dyDescent="0.2">
      <c r="D8085" s="1"/>
      <c r="E8085" s="1"/>
      <c r="H8085" s="1"/>
      <c r="I8085" s="1"/>
      <c r="M8085" s="1"/>
    </row>
    <row r="8086" spans="4:13" x14ac:dyDescent="0.2">
      <c r="D8086" s="1"/>
      <c r="E8086" s="1"/>
      <c r="H8086" s="1"/>
      <c r="I8086" s="1"/>
      <c r="M8086" s="1"/>
    </row>
    <row r="8087" spans="4:13" x14ac:dyDescent="0.2">
      <c r="D8087" s="1"/>
      <c r="E8087" s="1"/>
      <c r="H8087" s="1"/>
      <c r="I8087" s="1"/>
      <c r="M8087" s="1"/>
    </row>
    <row r="8088" spans="4:13" x14ac:dyDescent="0.2">
      <c r="D8088" s="1"/>
      <c r="E8088" s="1"/>
      <c r="H8088" s="1"/>
      <c r="I8088" s="1"/>
      <c r="M8088" s="1"/>
    </row>
    <row r="8089" spans="4:13" x14ac:dyDescent="0.2">
      <c r="D8089" s="1"/>
      <c r="E8089" s="1"/>
      <c r="H8089" s="1"/>
      <c r="I8089" s="1"/>
      <c r="M8089" s="1"/>
    </row>
    <row r="8090" spans="4:13" x14ac:dyDescent="0.2">
      <c r="D8090" s="1"/>
      <c r="E8090" s="1"/>
      <c r="H8090" s="1"/>
      <c r="I8090" s="1"/>
      <c r="M8090" s="1"/>
    </row>
    <row r="8091" spans="4:13" x14ac:dyDescent="0.2">
      <c r="D8091" s="1"/>
      <c r="E8091" s="1"/>
      <c r="H8091" s="1"/>
      <c r="I8091" s="1"/>
      <c r="M8091" s="1"/>
    </row>
    <row r="8092" spans="4:13" x14ac:dyDescent="0.2">
      <c r="D8092" s="1"/>
      <c r="E8092" s="1"/>
      <c r="H8092" s="1"/>
      <c r="I8092" s="1"/>
      <c r="M8092" s="1"/>
    </row>
    <row r="8093" spans="4:13" x14ac:dyDescent="0.2">
      <c r="D8093" s="1"/>
      <c r="E8093" s="1"/>
      <c r="H8093" s="1"/>
      <c r="I8093" s="1"/>
      <c r="M8093" s="1"/>
    </row>
    <row r="8094" spans="4:13" x14ac:dyDescent="0.2">
      <c r="D8094" s="1"/>
      <c r="E8094" s="1"/>
      <c r="H8094" s="1"/>
      <c r="I8094" s="1"/>
      <c r="M8094" s="1"/>
    </row>
    <row r="8095" spans="4:13" x14ac:dyDescent="0.2">
      <c r="D8095" s="1"/>
      <c r="E8095" s="1"/>
      <c r="H8095" s="1"/>
      <c r="I8095" s="1"/>
      <c r="M8095" s="1"/>
    </row>
    <row r="8096" spans="4:13" x14ac:dyDescent="0.2">
      <c r="D8096" s="1"/>
      <c r="E8096" s="1"/>
      <c r="H8096" s="1"/>
      <c r="I8096" s="1"/>
      <c r="M8096" s="1"/>
    </row>
    <row r="8097" spans="4:13" x14ac:dyDescent="0.2">
      <c r="D8097" s="1"/>
      <c r="E8097" s="1"/>
      <c r="H8097" s="1"/>
      <c r="I8097" s="1"/>
      <c r="M8097" s="1"/>
    </row>
    <row r="8098" spans="4:13" x14ac:dyDescent="0.2">
      <c r="D8098" s="1"/>
      <c r="E8098" s="1"/>
      <c r="H8098" s="1"/>
      <c r="I8098" s="1"/>
      <c r="M8098" s="1"/>
    </row>
    <row r="8099" spans="4:13" x14ac:dyDescent="0.2">
      <c r="D8099" s="1"/>
      <c r="E8099" s="1"/>
      <c r="H8099" s="1"/>
      <c r="I8099" s="1"/>
      <c r="M8099" s="1"/>
    </row>
    <row r="8100" spans="4:13" x14ac:dyDescent="0.2">
      <c r="D8100" s="1"/>
      <c r="E8100" s="1"/>
      <c r="H8100" s="1"/>
      <c r="I8100" s="1"/>
      <c r="M8100" s="1"/>
    </row>
    <row r="8101" spans="4:13" x14ac:dyDescent="0.2">
      <c r="D8101" s="1"/>
      <c r="E8101" s="1"/>
      <c r="H8101" s="1"/>
      <c r="I8101" s="1"/>
      <c r="M8101" s="1"/>
    </row>
    <row r="8102" spans="4:13" x14ac:dyDescent="0.2">
      <c r="D8102" s="1"/>
      <c r="E8102" s="1"/>
      <c r="H8102" s="1"/>
      <c r="I8102" s="1"/>
      <c r="M8102" s="1"/>
    </row>
    <row r="8103" spans="4:13" x14ac:dyDescent="0.2">
      <c r="D8103" s="1"/>
      <c r="E8103" s="1"/>
      <c r="H8103" s="1"/>
      <c r="I8103" s="1"/>
      <c r="M8103" s="1"/>
    </row>
    <row r="8104" spans="4:13" x14ac:dyDescent="0.2">
      <c r="D8104" s="1"/>
      <c r="E8104" s="1"/>
      <c r="H8104" s="1"/>
      <c r="I8104" s="1"/>
      <c r="M8104" s="1"/>
    </row>
    <row r="8105" spans="4:13" x14ac:dyDescent="0.2">
      <c r="D8105" s="1"/>
      <c r="E8105" s="1"/>
      <c r="H8105" s="1"/>
      <c r="I8105" s="1"/>
      <c r="M8105" s="1"/>
    </row>
    <row r="8106" spans="4:13" x14ac:dyDescent="0.2">
      <c r="D8106" s="1"/>
      <c r="E8106" s="1"/>
      <c r="H8106" s="1"/>
      <c r="I8106" s="1"/>
      <c r="M8106" s="1"/>
    </row>
    <row r="8107" spans="4:13" x14ac:dyDescent="0.2">
      <c r="D8107" s="1"/>
      <c r="E8107" s="1"/>
      <c r="H8107" s="1"/>
      <c r="I8107" s="1"/>
      <c r="M8107" s="1"/>
    </row>
    <row r="8108" spans="4:13" x14ac:dyDescent="0.2">
      <c r="D8108" s="1"/>
      <c r="E8108" s="1"/>
      <c r="H8108" s="1"/>
      <c r="I8108" s="1"/>
      <c r="M8108" s="1"/>
    </row>
    <row r="8109" spans="4:13" x14ac:dyDescent="0.2">
      <c r="D8109" s="1"/>
      <c r="E8109" s="1"/>
      <c r="H8109" s="1"/>
      <c r="I8109" s="1"/>
      <c r="M8109" s="1"/>
    </row>
    <row r="8110" spans="4:13" x14ac:dyDescent="0.2">
      <c r="D8110" s="1"/>
      <c r="E8110" s="1"/>
      <c r="H8110" s="1"/>
      <c r="I8110" s="1"/>
      <c r="M8110" s="1"/>
    </row>
    <row r="8111" spans="4:13" x14ac:dyDescent="0.2">
      <c r="D8111" s="1"/>
      <c r="E8111" s="1"/>
      <c r="H8111" s="1"/>
      <c r="I8111" s="1"/>
      <c r="M8111" s="1"/>
    </row>
    <row r="8112" spans="4:13" x14ac:dyDescent="0.2">
      <c r="D8112" s="1"/>
      <c r="E8112" s="1"/>
      <c r="H8112" s="1"/>
      <c r="I8112" s="1"/>
      <c r="M8112" s="1"/>
    </row>
    <row r="8113" spans="4:13" x14ac:dyDescent="0.2">
      <c r="D8113" s="1"/>
      <c r="E8113" s="1"/>
      <c r="H8113" s="1"/>
      <c r="I8113" s="1"/>
      <c r="M8113" s="1"/>
    </row>
    <row r="8114" spans="4:13" x14ac:dyDescent="0.2">
      <c r="D8114" s="1"/>
      <c r="E8114" s="1"/>
      <c r="H8114" s="1"/>
      <c r="I8114" s="1"/>
      <c r="M8114" s="1"/>
    </row>
    <row r="8115" spans="4:13" x14ac:dyDescent="0.2">
      <c r="D8115" s="1"/>
      <c r="E8115" s="1"/>
      <c r="H8115" s="1"/>
      <c r="I8115" s="1"/>
      <c r="M8115" s="1"/>
    </row>
    <row r="8116" spans="4:13" x14ac:dyDescent="0.2">
      <c r="D8116" s="1"/>
      <c r="E8116" s="1"/>
      <c r="H8116" s="1"/>
      <c r="I8116" s="1"/>
      <c r="M8116" s="1"/>
    </row>
    <row r="8117" spans="4:13" x14ac:dyDescent="0.2">
      <c r="D8117" s="1"/>
      <c r="E8117" s="1"/>
      <c r="H8117" s="1"/>
      <c r="I8117" s="1"/>
      <c r="M8117" s="1"/>
    </row>
    <row r="8118" spans="4:13" x14ac:dyDescent="0.2">
      <c r="D8118" s="1"/>
      <c r="E8118" s="1"/>
      <c r="H8118" s="1"/>
      <c r="I8118" s="1"/>
      <c r="M8118" s="1"/>
    </row>
    <row r="8119" spans="4:13" x14ac:dyDescent="0.2">
      <c r="D8119" s="1"/>
      <c r="E8119" s="1"/>
      <c r="H8119" s="1"/>
      <c r="I8119" s="1"/>
      <c r="M8119" s="1"/>
    </row>
    <row r="8120" spans="4:13" x14ac:dyDescent="0.2">
      <c r="D8120" s="1"/>
      <c r="E8120" s="1"/>
      <c r="H8120" s="1"/>
      <c r="I8120" s="1"/>
      <c r="M8120" s="1"/>
    </row>
    <row r="8121" spans="4:13" x14ac:dyDescent="0.2">
      <c r="D8121" s="1"/>
      <c r="E8121" s="1"/>
      <c r="H8121" s="1"/>
      <c r="I8121" s="1"/>
      <c r="M8121" s="1"/>
    </row>
    <row r="8122" spans="4:13" x14ac:dyDescent="0.2">
      <c r="D8122" s="1"/>
      <c r="E8122" s="1"/>
      <c r="H8122" s="1"/>
      <c r="I8122" s="1"/>
      <c r="M8122" s="1"/>
    </row>
    <row r="8123" spans="4:13" x14ac:dyDescent="0.2">
      <c r="D8123" s="1"/>
      <c r="E8123" s="1"/>
      <c r="H8123" s="1"/>
      <c r="I8123" s="1"/>
      <c r="M8123" s="1"/>
    </row>
    <row r="8124" spans="4:13" x14ac:dyDescent="0.2">
      <c r="D8124" s="1"/>
      <c r="E8124" s="1"/>
      <c r="H8124" s="1"/>
      <c r="I8124" s="1"/>
      <c r="M8124" s="1"/>
    </row>
    <row r="8125" spans="4:13" x14ac:dyDescent="0.2">
      <c r="D8125" s="1"/>
      <c r="E8125" s="1"/>
      <c r="H8125" s="1"/>
      <c r="I8125" s="1"/>
      <c r="M8125" s="1"/>
    </row>
    <row r="8126" spans="4:13" x14ac:dyDescent="0.2">
      <c r="D8126" s="1"/>
      <c r="E8126" s="1"/>
      <c r="H8126" s="1"/>
      <c r="I8126" s="1"/>
      <c r="M8126" s="1"/>
    </row>
    <row r="8127" spans="4:13" x14ac:dyDescent="0.2">
      <c r="D8127" s="1"/>
      <c r="E8127" s="1"/>
      <c r="H8127" s="1"/>
      <c r="I8127" s="1"/>
      <c r="M8127" s="1"/>
    </row>
    <row r="8128" spans="4:13" x14ac:dyDescent="0.2">
      <c r="D8128" s="1"/>
      <c r="E8128" s="1"/>
      <c r="H8128" s="1"/>
      <c r="I8128" s="1"/>
      <c r="M8128" s="1"/>
    </row>
    <row r="8129" spans="4:13" x14ac:dyDescent="0.2">
      <c r="D8129" s="1"/>
      <c r="E8129" s="1"/>
      <c r="H8129" s="1"/>
      <c r="I8129" s="1"/>
      <c r="M8129" s="1"/>
    </row>
    <row r="8130" spans="4:13" x14ac:dyDescent="0.2">
      <c r="D8130" s="1"/>
      <c r="E8130" s="1"/>
      <c r="H8130" s="1"/>
      <c r="I8130" s="1"/>
      <c r="M8130" s="1"/>
    </row>
    <row r="8131" spans="4:13" x14ac:dyDescent="0.2">
      <c r="D8131" s="1"/>
      <c r="E8131" s="1"/>
      <c r="H8131" s="1"/>
      <c r="I8131" s="1"/>
      <c r="M8131" s="1"/>
    </row>
    <row r="8132" spans="4:13" x14ac:dyDescent="0.2">
      <c r="D8132" s="1"/>
      <c r="E8132" s="1"/>
      <c r="H8132" s="1"/>
      <c r="I8132" s="1"/>
      <c r="M8132" s="1"/>
    </row>
    <row r="8133" spans="4:13" x14ac:dyDescent="0.2">
      <c r="D8133" s="1"/>
      <c r="E8133" s="1"/>
      <c r="H8133" s="1"/>
      <c r="I8133" s="1"/>
      <c r="M8133" s="1"/>
    </row>
    <row r="8134" spans="4:13" x14ac:dyDescent="0.2">
      <c r="D8134" s="1"/>
      <c r="E8134" s="1"/>
      <c r="H8134" s="1"/>
      <c r="I8134" s="1"/>
      <c r="M8134" s="1"/>
    </row>
    <row r="8135" spans="4:13" x14ac:dyDescent="0.2">
      <c r="D8135" s="1"/>
      <c r="E8135" s="1"/>
      <c r="H8135" s="1"/>
      <c r="I8135" s="1"/>
      <c r="M8135" s="1"/>
    </row>
    <row r="8136" spans="4:13" x14ac:dyDescent="0.2">
      <c r="D8136" s="1"/>
      <c r="E8136" s="1"/>
      <c r="H8136" s="1"/>
      <c r="I8136" s="1"/>
      <c r="M8136" s="1"/>
    </row>
    <row r="8137" spans="4:13" x14ac:dyDescent="0.2">
      <c r="D8137" s="1"/>
      <c r="E8137" s="1"/>
      <c r="H8137" s="1"/>
      <c r="I8137" s="1"/>
      <c r="M8137" s="1"/>
    </row>
    <row r="8138" spans="4:13" x14ac:dyDescent="0.2">
      <c r="D8138" s="1"/>
      <c r="E8138" s="1"/>
      <c r="H8138" s="1"/>
      <c r="I8138" s="1"/>
      <c r="M8138" s="1"/>
    </row>
    <row r="8139" spans="4:13" x14ac:dyDescent="0.2">
      <c r="D8139" s="1"/>
      <c r="E8139" s="1"/>
      <c r="H8139" s="1"/>
      <c r="I8139" s="1"/>
      <c r="M8139" s="1"/>
    </row>
    <row r="8140" spans="4:13" x14ac:dyDescent="0.2">
      <c r="D8140" s="1"/>
      <c r="E8140" s="1"/>
      <c r="H8140" s="1"/>
      <c r="I8140" s="1"/>
      <c r="M8140" s="1"/>
    </row>
    <row r="8141" spans="4:13" x14ac:dyDescent="0.2">
      <c r="D8141" s="1"/>
      <c r="E8141" s="1"/>
      <c r="H8141" s="1"/>
      <c r="I8141" s="1"/>
      <c r="M8141" s="1"/>
    </row>
    <row r="8142" spans="4:13" x14ac:dyDescent="0.2">
      <c r="D8142" s="1"/>
      <c r="E8142" s="1"/>
      <c r="H8142" s="1"/>
      <c r="I8142" s="1"/>
      <c r="M8142" s="1"/>
    </row>
    <row r="8143" spans="4:13" x14ac:dyDescent="0.2">
      <c r="D8143" s="1"/>
      <c r="E8143" s="1"/>
      <c r="H8143" s="1"/>
      <c r="I8143" s="1"/>
      <c r="M8143" s="1"/>
    </row>
    <row r="8144" spans="4:13" x14ac:dyDescent="0.2">
      <c r="D8144" s="1"/>
      <c r="E8144" s="1"/>
      <c r="H8144" s="1"/>
      <c r="I8144" s="1"/>
      <c r="M8144" s="1"/>
    </row>
    <row r="8145" spans="4:13" x14ac:dyDescent="0.2">
      <c r="D8145" s="1"/>
      <c r="E8145" s="1"/>
      <c r="H8145" s="1"/>
      <c r="I8145" s="1"/>
      <c r="M8145" s="1"/>
    </row>
    <row r="8146" spans="4:13" x14ac:dyDescent="0.2">
      <c r="D8146" s="1"/>
      <c r="E8146" s="1"/>
      <c r="H8146" s="1"/>
      <c r="I8146" s="1"/>
      <c r="M8146" s="1"/>
    </row>
    <row r="8147" spans="4:13" x14ac:dyDescent="0.2">
      <c r="D8147" s="1"/>
      <c r="E8147" s="1"/>
      <c r="H8147" s="1"/>
      <c r="I8147" s="1"/>
      <c r="M8147" s="1"/>
    </row>
    <row r="8148" spans="4:13" x14ac:dyDescent="0.2">
      <c r="D8148" s="1"/>
      <c r="E8148" s="1"/>
      <c r="H8148" s="1"/>
      <c r="I8148" s="1"/>
      <c r="M8148" s="1"/>
    </row>
    <row r="8149" spans="4:13" x14ac:dyDescent="0.2">
      <c r="D8149" s="1"/>
      <c r="E8149" s="1"/>
      <c r="H8149" s="1"/>
      <c r="I8149" s="1"/>
      <c r="M8149" s="1"/>
    </row>
    <row r="8150" spans="4:13" x14ac:dyDescent="0.2">
      <c r="D8150" s="1"/>
      <c r="E8150" s="1"/>
      <c r="H8150" s="1"/>
      <c r="I8150" s="1"/>
      <c r="M8150" s="1"/>
    </row>
    <row r="8151" spans="4:13" x14ac:dyDescent="0.2">
      <c r="D8151" s="1"/>
      <c r="E8151" s="1"/>
      <c r="H8151" s="1"/>
      <c r="I8151" s="1"/>
      <c r="M8151" s="1"/>
    </row>
    <row r="8152" spans="4:13" x14ac:dyDescent="0.2">
      <c r="D8152" s="1"/>
      <c r="E8152" s="1"/>
      <c r="H8152" s="1"/>
      <c r="I8152" s="1"/>
      <c r="M8152" s="1"/>
    </row>
    <row r="8153" spans="4:13" x14ac:dyDescent="0.2">
      <c r="D8153" s="1"/>
      <c r="E8153" s="1"/>
      <c r="H8153" s="1"/>
      <c r="I8153" s="1"/>
      <c r="M8153" s="1"/>
    </row>
    <row r="8154" spans="4:13" x14ac:dyDescent="0.2">
      <c r="D8154" s="1"/>
      <c r="E8154" s="1"/>
      <c r="H8154" s="1"/>
      <c r="I8154" s="1"/>
      <c r="M8154" s="1"/>
    </row>
    <row r="8155" spans="4:13" x14ac:dyDescent="0.2">
      <c r="D8155" s="1"/>
      <c r="E8155" s="1"/>
      <c r="H8155" s="1"/>
      <c r="I8155" s="1"/>
      <c r="M8155" s="1"/>
    </row>
    <row r="8156" spans="4:13" x14ac:dyDescent="0.2">
      <c r="D8156" s="1"/>
      <c r="E8156" s="1"/>
      <c r="H8156" s="1"/>
      <c r="I8156" s="1"/>
      <c r="M8156" s="1"/>
    </row>
    <row r="8157" spans="4:13" x14ac:dyDescent="0.2">
      <c r="D8157" s="1"/>
      <c r="E8157" s="1"/>
      <c r="H8157" s="1"/>
      <c r="I8157" s="1"/>
      <c r="M8157" s="1"/>
    </row>
    <row r="8158" spans="4:13" x14ac:dyDescent="0.2">
      <c r="D8158" s="1"/>
      <c r="E8158" s="1"/>
      <c r="H8158" s="1"/>
      <c r="I8158" s="1"/>
      <c r="M8158" s="1"/>
    </row>
    <row r="8159" spans="4:13" x14ac:dyDescent="0.2">
      <c r="D8159" s="1"/>
      <c r="E8159" s="1"/>
      <c r="H8159" s="1"/>
      <c r="I8159" s="1"/>
      <c r="M8159" s="1"/>
    </row>
    <row r="8160" spans="4:13" x14ac:dyDescent="0.2">
      <c r="D8160" s="1"/>
      <c r="E8160" s="1"/>
      <c r="H8160" s="1"/>
      <c r="I8160" s="1"/>
      <c r="M8160" s="1"/>
    </row>
    <row r="8161" spans="4:13" x14ac:dyDescent="0.2">
      <c r="D8161" s="1"/>
      <c r="E8161" s="1"/>
      <c r="H8161" s="1"/>
      <c r="I8161" s="1"/>
      <c r="M8161" s="1"/>
    </row>
    <row r="8162" spans="4:13" x14ac:dyDescent="0.2">
      <c r="D8162" s="1"/>
      <c r="E8162" s="1"/>
      <c r="H8162" s="1"/>
      <c r="I8162" s="1"/>
      <c r="M8162" s="1"/>
    </row>
    <row r="8163" spans="4:13" x14ac:dyDescent="0.2">
      <c r="D8163" s="1"/>
      <c r="E8163" s="1"/>
      <c r="H8163" s="1"/>
      <c r="I8163" s="1"/>
      <c r="M8163" s="1"/>
    </row>
    <row r="8164" spans="4:13" x14ac:dyDescent="0.2">
      <c r="D8164" s="1"/>
      <c r="E8164" s="1"/>
      <c r="H8164" s="1"/>
      <c r="I8164" s="1"/>
      <c r="M8164" s="1"/>
    </row>
    <row r="8165" spans="4:13" x14ac:dyDescent="0.2">
      <c r="D8165" s="1"/>
      <c r="E8165" s="1"/>
      <c r="H8165" s="1"/>
      <c r="I8165" s="1"/>
      <c r="M8165" s="1"/>
    </row>
    <row r="8166" spans="4:13" x14ac:dyDescent="0.2">
      <c r="D8166" s="1"/>
      <c r="E8166" s="1"/>
      <c r="H8166" s="1"/>
      <c r="I8166" s="1"/>
      <c r="M8166" s="1"/>
    </row>
    <row r="8167" spans="4:13" x14ac:dyDescent="0.2">
      <c r="D8167" s="1"/>
      <c r="E8167" s="1"/>
      <c r="H8167" s="1"/>
      <c r="I8167" s="1"/>
      <c r="M8167" s="1"/>
    </row>
    <row r="8168" spans="4:13" x14ac:dyDescent="0.2">
      <c r="D8168" s="1"/>
      <c r="E8168" s="1"/>
      <c r="H8168" s="1"/>
      <c r="I8168" s="1"/>
      <c r="M8168" s="1"/>
    </row>
    <row r="8169" spans="4:13" x14ac:dyDescent="0.2">
      <c r="D8169" s="1"/>
      <c r="E8169" s="1"/>
      <c r="H8169" s="1"/>
      <c r="I8169" s="1"/>
      <c r="M8169" s="1"/>
    </row>
    <row r="8170" spans="4:13" x14ac:dyDescent="0.2">
      <c r="D8170" s="1"/>
      <c r="E8170" s="1"/>
      <c r="H8170" s="1"/>
      <c r="I8170" s="1"/>
      <c r="M8170" s="1"/>
    </row>
    <row r="8171" spans="4:13" x14ac:dyDescent="0.2">
      <c r="D8171" s="1"/>
      <c r="E8171" s="1"/>
      <c r="H8171" s="1"/>
      <c r="I8171" s="1"/>
      <c r="M8171" s="1"/>
    </row>
    <row r="8172" spans="4:13" x14ac:dyDescent="0.2">
      <c r="D8172" s="1"/>
      <c r="E8172" s="1"/>
      <c r="H8172" s="1"/>
      <c r="I8172" s="1"/>
      <c r="M8172" s="1"/>
    </row>
    <row r="8173" spans="4:13" x14ac:dyDescent="0.2">
      <c r="D8173" s="1"/>
      <c r="E8173" s="1"/>
      <c r="H8173" s="1"/>
      <c r="I8173" s="1"/>
      <c r="M8173" s="1"/>
    </row>
    <row r="8174" spans="4:13" x14ac:dyDescent="0.2">
      <c r="D8174" s="1"/>
      <c r="E8174" s="1"/>
      <c r="H8174" s="1"/>
      <c r="I8174" s="1"/>
      <c r="M8174" s="1"/>
    </row>
    <row r="8175" spans="4:13" x14ac:dyDescent="0.2">
      <c r="D8175" s="1"/>
      <c r="E8175" s="1"/>
      <c r="H8175" s="1"/>
      <c r="I8175" s="1"/>
      <c r="M8175" s="1"/>
    </row>
    <row r="8176" spans="4:13" x14ac:dyDescent="0.2">
      <c r="D8176" s="1"/>
      <c r="E8176" s="1"/>
      <c r="H8176" s="1"/>
      <c r="I8176" s="1"/>
      <c r="M8176" s="1"/>
    </row>
    <row r="8177" spans="4:13" x14ac:dyDescent="0.2">
      <c r="D8177" s="1"/>
      <c r="E8177" s="1"/>
      <c r="H8177" s="1"/>
      <c r="I8177" s="1"/>
      <c r="M8177" s="1"/>
    </row>
    <row r="8178" spans="4:13" x14ac:dyDescent="0.2">
      <c r="D8178" s="1"/>
      <c r="E8178" s="1"/>
      <c r="H8178" s="1"/>
      <c r="I8178" s="1"/>
      <c r="M8178" s="1"/>
    </row>
    <row r="8179" spans="4:13" x14ac:dyDescent="0.2">
      <c r="D8179" s="1"/>
      <c r="E8179" s="1"/>
      <c r="H8179" s="1"/>
      <c r="I8179" s="1"/>
      <c r="M8179" s="1"/>
    </row>
    <row r="8180" spans="4:13" x14ac:dyDescent="0.2">
      <c r="D8180" s="1"/>
      <c r="E8180" s="1"/>
      <c r="H8180" s="1"/>
      <c r="I8180" s="1"/>
      <c r="M8180" s="1"/>
    </row>
    <row r="8181" spans="4:13" x14ac:dyDescent="0.2">
      <c r="D8181" s="1"/>
      <c r="E8181" s="1"/>
      <c r="H8181" s="1"/>
      <c r="I8181" s="1"/>
      <c r="M8181" s="1"/>
    </row>
    <row r="8182" spans="4:13" x14ac:dyDescent="0.2">
      <c r="D8182" s="1"/>
      <c r="E8182" s="1"/>
      <c r="H8182" s="1"/>
      <c r="I8182" s="1"/>
      <c r="M8182" s="1"/>
    </row>
    <row r="8183" spans="4:13" x14ac:dyDescent="0.2">
      <c r="D8183" s="1"/>
      <c r="E8183" s="1"/>
      <c r="H8183" s="1"/>
      <c r="I8183" s="1"/>
      <c r="M8183" s="1"/>
    </row>
    <row r="8184" spans="4:13" x14ac:dyDescent="0.2">
      <c r="D8184" s="1"/>
      <c r="E8184" s="1"/>
      <c r="H8184" s="1"/>
      <c r="I8184" s="1"/>
      <c r="M8184" s="1"/>
    </row>
    <row r="8185" spans="4:13" x14ac:dyDescent="0.2">
      <c r="D8185" s="1"/>
      <c r="E8185" s="1"/>
      <c r="H8185" s="1"/>
      <c r="I8185" s="1"/>
      <c r="M8185" s="1"/>
    </row>
    <row r="8186" spans="4:13" x14ac:dyDescent="0.2">
      <c r="D8186" s="1"/>
      <c r="E8186" s="1"/>
      <c r="H8186" s="1"/>
      <c r="I8186" s="1"/>
      <c r="M8186" s="1"/>
    </row>
    <row r="8187" spans="4:13" x14ac:dyDescent="0.2">
      <c r="D8187" s="1"/>
      <c r="E8187" s="1"/>
      <c r="H8187" s="1"/>
      <c r="I8187" s="1"/>
      <c r="M8187" s="1"/>
    </row>
    <row r="8188" spans="4:13" x14ac:dyDescent="0.2">
      <c r="D8188" s="1"/>
      <c r="E8188" s="1"/>
      <c r="H8188" s="1"/>
      <c r="I8188" s="1"/>
      <c r="M8188" s="1"/>
    </row>
    <row r="8189" spans="4:13" x14ac:dyDescent="0.2">
      <c r="D8189" s="1"/>
      <c r="E8189" s="1"/>
      <c r="H8189" s="1"/>
      <c r="I8189" s="1"/>
      <c r="M8189" s="1"/>
    </row>
    <row r="8190" spans="4:13" x14ac:dyDescent="0.2">
      <c r="D8190" s="1"/>
      <c r="E8190" s="1"/>
      <c r="H8190" s="1"/>
      <c r="I8190" s="1"/>
      <c r="M8190" s="1"/>
    </row>
    <row r="8191" spans="4:13" x14ac:dyDescent="0.2">
      <c r="D8191" s="1"/>
      <c r="E8191" s="1"/>
      <c r="H8191" s="1"/>
      <c r="I8191" s="1"/>
      <c r="M8191" s="1"/>
    </row>
    <row r="8192" spans="4:13" x14ac:dyDescent="0.2">
      <c r="D8192" s="1"/>
      <c r="E8192" s="1"/>
      <c r="H8192" s="1"/>
      <c r="I8192" s="1"/>
      <c r="M8192" s="1"/>
    </row>
    <row r="8193" spans="4:13" x14ac:dyDescent="0.2">
      <c r="D8193" s="1"/>
      <c r="E8193" s="1"/>
      <c r="H8193" s="1"/>
      <c r="I8193" s="1"/>
      <c r="M8193" s="1"/>
    </row>
    <row r="8194" spans="4:13" x14ac:dyDescent="0.2">
      <c r="D8194" s="1"/>
      <c r="E8194" s="1"/>
      <c r="H8194" s="1"/>
      <c r="I8194" s="1"/>
      <c r="M8194" s="1"/>
    </row>
    <row r="8195" spans="4:13" x14ac:dyDescent="0.2">
      <c r="D8195" s="1"/>
      <c r="E8195" s="1"/>
      <c r="H8195" s="1"/>
      <c r="I8195" s="1"/>
      <c r="M8195" s="1"/>
    </row>
    <row r="8196" spans="4:13" x14ac:dyDescent="0.2">
      <c r="D8196" s="1"/>
      <c r="E8196" s="1"/>
      <c r="H8196" s="1"/>
      <c r="I8196" s="1"/>
      <c r="M8196" s="1"/>
    </row>
    <row r="8197" spans="4:13" x14ac:dyDescent="0.2">
      <c r="D8197" s="1"/>
      <c r="E8197" s="1"/>
      <c r="H8197" s="1"/>
      <c r="I8197" s="1"/>
      <c r="M8197" s="1"/>
    </row>
    <row r="8198" spans="4:13" x14ac:dyDescent="0.2">
      <c r="D8198" s="1"/>
      <c r="E8198" s="1"/>
      <c r="H8198" s="1"/>
      <c r="I8198" s="1"/>
      <c r="M8198" s="1"/>
    </row>
    <row r="8199" spans="4:13" x14ac:dyDescent="0.2">
      <c r="D8199" s="1"/>
      <c r="E8199" s="1"/>
      <c r="H8199" s="1"/>
      <c r="I8199" s="1"/>
      <c r="M8199" s="1"/>
    </row>
    <row r="8200" spans="4:13" x14ac:dyDescent="0.2">
      <c r="D8200" s="1"/>
      <c r="E8200" s="1"/>
      <c r="H8200" s="1"/>
      <c r="I8200" s="1"/>
      <c r="M8200" s="1"/>
    </row>
    <row r="8201" spans="4:13" x14ac:dyDescent="0.2">
      <c r="D8201" s="1"/>
      <c r="E8201" s="1"/>
      <c r="H8201" s="1"/>
      <c r="I8201" s="1"/>
      <c r="M8201" s="1"/>
    </row>
    <row r="8202" spans="4:13" x14ac:dyDescent="0.2">
      <c r="D8202" s="1"/>
      <c r="E8202" s="1"/>
      <c r="H8202" s="1"/>
      <c r="I8202" s="1"/>
      <c r="M8202" s="1"/>
    </row>
    <row r="8203" spans="4:13" x14ac:dyDescent="0.2">
      <c r="D8203" s="1"/>
      <c r="E8203" s="1"/>
      <c r="H8203" s="1"/>
      <c r="I8203" s="1"/>
      <c r="M8203" s="1"/>
    </row>
    <row r="8204" spans="4:13" x14ac:dyDescent="0.2">
      <c r="D8204" s="1"/>
      <c r="E8204" s="1"/>
      <c r="H8204" s="1"/>
      <c r="I8204" s="1"/>
      <c r="M8204" s="1"/>
    </row>
    <row r="8205" spans="4:13" x14ac:dyDescent="0.2">
      <c r="D8205" s="1"/>
      <c r="E8205" s="1"/>
      <c r="H8205" s="1"/>
      <c r="I8205" s="1"/>
      <c r="M8205" s="1"/>
    </row>
    <row r="8206" spans="4:13" x14ac:dyDescent="0.2">
      <c r="D8206" s="1"/>
      <c r="E8206" s="1"/>
      <c r="H8206" s="1"/>
      <c r="I8206" s="1"/>
      <c r="M8206" s="1"/>
    </row>
    <row r="8207" spans="4:13" x14ac:dyDescent="0.2">
      <c r="D8207" s="1"/>
      <c r="E8207" s="1"/>
      <c r="H8207" s="1"/>
      <c r="I8207" s="1"/>
      <c r="M8207" s="1"/>
    </row>
    <row r="8208" spans="4:13" x14ac:dyDescent="0.2">
      <c r="D8208" s="1"/>
      <c r="E8208" s="1"/>
      <c r="H8208" s="1"/>
      <c r="I8208" s="1"/>
      <c r="M8208" s="1"/>
    </row>
    <row r="8209" spans="4:13" x14ac:dyDescent="0.2">
      <c r="D8209" s="1"/>
      <c r="E8209" s="1"/>
      <c r="H8209" s="1"/>
      <c r="I8209" s="1"/>
      <c r="M8209" s="1"/>
    </row>
    <row r="8210" spans="4:13" x14ac:dyDescent="0.2">
      <c r="D8210" s="1"/>
      <c r="E8210" s="1"/>
      <c r="H8210" s="1"/>
      <c r="I8210" s="1"/>
      <c r="M8210" s="1"/>
    </row>
    <row r="8211" spans="4:13" x14ac:dyDescent="0.2">
      <c r="D8211" s="1"/>
      <c r="E8211" s="1"/>
      <c r="H8211" s="1"/>
      <c r="I8211" s="1"/>
      <c r="M8211" s="1"/>
    </row>
    <row r="8212" spans="4:13" x14ac:dyDescent="0.2">
      <c r="D8212" s="1"/>
      <c r="E8212" s="1"/>
      <c r="H8212" s="1"/>
      <c r="I8212" s="1"/>
      <c r="M8212" s="1"/>
    </row>
    <row r="8213" spans="4:13" x14ac:dyDescent="0.2">
      <c r="D8213" s="1"/>
      <c r="E8213" s="1"/>
      <c r="H8213" s="1"/>
      <c r="I8213" s="1"/>
      <c r="M8213" s="1"/>
    </row>
    <row r="8214" spans="4:13" x14ac:dyDescent="0.2">
      <c r="D8214" s="1"/>
      <c r="E8214" s="1"/>
      <c r="H8214" s="1"/>
      <c r="I8214" s="1"/>
      <c r="M8214" s="1"/>
    </row>
    <row r="8215" spans="4:13" x14ac:dyDescent="0.2">
      <c r="D8215" s="1"/>
      <c r="E8215" s="1"/>
      <c r="H8215" s="1"/>
      <c r="I8215" s="1"/>
      <c r="M8215" s="1"/>
    </row>
    <row r="8216" spans="4:13" x14ac:dyDescent="0.2">
      <c r="D8216" s="1"/>
      <c r="E8216" s="1"/>
      <c r="H8216" s="1"/>
      <c r="I8216" s="1"/>
      <c r="M8216" s="1"/>
    </row>
    <row r="8217" spans="4:13" x14ac:dyDescent="0.2">
      <c r="D8217" s="1"/>
      <c r="E8217" s="1"/>
      <c r="H8217" s="1"/>
      <c r="I8217" s="1"/>
      <c r="M8217" s="1"/>
    </row>
    <row r="8218" spans="4:13" x14ac:dyDescent="0.2">
      <c r="D8218" s="1"/>
      <c r="E8218" s="1"/>
      <c r="H8218" s="1"/>
      <c r="I8218" s="1"/>
      <c r="M8218" s="1"/>
    </row>
    <row r="8219" spans="4:13" x14ac:dyDescent="0.2">
      <c r="D8219" s="1"/>
      <c r="E8219" s="1"/>
      <c r="H8219" s="1"/>
      <c r="I8219" s="1"/>
      <c r="M8219" s="1"/>
    </row>
    <row r="8220" spans="4:13" x14ac:dyDescent="0.2">
      <c r="D8220" s="1"/>
      <c r="E8220" s="1"/>
      <c r="H8220" s="1"/>
      <c r="I8220" s="1"/>
      <c r="M8220" s="1"/>
    </row>
    <row r="8221" spans="4:13" x14ac:dyDescent="0.2">
      <c r="D8221" s="1"/>
      <c r="E8221" s="1"/>
      <c r="H8221" s="1"/>
      <c r="I8221" s="1"/>
      <c r="M8221" s="1"/>
    </row>
    <row r="8222" spans="4:13" x14ac:dyDescent="0.2">
      <c r="D8222" s="1"/>
      <c r="E8222" s="1"/>
      <c r="H8222" s="1"/>
      <c r="I8222" s="1"/>
      <c r="M8222" s="1"/>
    </row>
    <row r="8223" spans="4:13" x14ac:dyDescent="0.2">
      <c r="D8223" s="1"/>
      <c r="E8223" s="1"/>
      <c r="H8223" s="1"/>
      <c r="I8223" s="1"/>
      <c r="M8223" s="1"/>
    </row>
    <row r="8224" spans="4:13" x14ac:dyDescent="0.2">
      <c r="D8224" s="1"/>
      <c r="E8224" s="1"/>
      <c r="H8224" s="1"/>
      <c r="I8224" s="1"/>
      <c r="M8224" s="1"/>
    </row>
    <row r="8225" spans="4:13" x14ac:dyDescent="0.2">
      <c r="D8225" s="1"/>
      <c r="E8225" s="1"/>
      <c r="H8225" s="1"/>
      <c r="I8225" s="1"/>
      <c r="M8225" s="1"/>
    </row>
    <row r="8226" spans="4:13" x14ac:dyDescent="0.2">
      <c r="D8226" s="1"/>
      <c r="E8226" s="1"/>
      <c r="H8226" s="1"/>
      <c r="I8226" s="1"/>
      <c r="M8226" s="1"/>
    </row>
    <row r="8227" spans="4:13" x14ac:dyDescent="0.2">
      <c r="D8227" s="1"/>
      <c r="E8227" s="1"/>
      <c r="H8227" s="1"/>
      <c r="I8227" s="1"/>
      <c r="M8227" s="1"/>
    </row>
    <row r="8228" spans="4:13" x14ac:dyDescent="0.2">
      <c r="D8228" s="1"/>
      <c r="E8228" s="1"/>
      <c r="H8228" s="1"/>
      <c r="I8228" s="1"/>
      <c r="M8228" s="1"/>
    </row>
    <row r="8229" spans="4:13" x14ac:dyDescent="0.2">
      <c r="D8229" s="1"/>
      <c r="E8229" s="1"/>
      <c r="H8229" s="1"/>
      <c r="I8229" s="1"/>
      <c r="M8229" s="1"/>
    </row>
    <row r="8230" spans="4:13" x14ac:dyDescent="0.2">
      <c r="D8230" s="1"/>
      <c r="E8230" s="1"/>
      <c r="H8230" s="1"/>
      <c r="I8230" s="1"/>
      <c r="M8230" s="1"/>
    </row>
    <row r="8231" spans="4:13" x14ac:dyDescent="0.2">
      <c r="D8231" s="1"/>
      <c r="E8231" s="1"/>
      <c r="H8231" s="1"/>
      <c r="I8231" s="1"/>
      <c r="M8231" s="1"/>
    </row>
    <row r="8232" spans="4:13" x14ac:dyDescent="0.2">
      <c r="D8232" s="1"/>
      <c r="E8232" s="1"/>
      <c r="H8232" s="1"/>
      <c r="I8232" s="1"/>
      <c r="M8232" s="1"/>
    </row>
    <row r="8233" spans="4:13" x14ac:dyDescent="0.2">
      <c r="D8233" s="1"/>
      <c r="E8233" s="1"/>
      <c r="H8233" s="1"/>
      <c r="I8233" s="1"/>
      <c r="M8233" s="1"/>
    </row>
    <row r="8234" spans="4:13" x14ac:dyDescent="0.2">
      <c r="H8234" s="1"/>
      <c r="I8234" s="1"/>
      <c r="M8234" s="1"/>
    </row>
    <row r="8235" spans="4:13" x14ac:dyDescent="0.2">
      <c r="H8235" s="1"/>
      <c r="I8235" s="1"/>
      <c r="M8235" s="1"/>
    </row>
    <row r="8236" spans="4:13" x14ac:dyDescent="0.2">
      <c r="H8236" s="1"/>
      <c r="I8236" s="1"/>
      <c r="M8236" s="1"/>
    </row>
    <row r="8237" spans="4:13" x14ac:dyDescent="0.2">
      <c r="H8237" s="1"/>
      <c r="I8237" s="1"/>
      <c r="M8237" s="1"/>
    </row>
    <row r="8238" spans="4:13" x14ac:dyDescent="0.2">
      <c r="H8238" s="1"/>
      <c r="I8238" s="1"/>
      <c r="M8238" s="1"/>
    </row>
    <row r="8239" spans="4:13" x14ac:dyDescent="0.2">
      <c r="H8239" s="1"/>
      <c r="I8239" s="1"/>
      <c r="M8239" s="1"/>
    </row>
    <row r="8240" spans="4:13" x14ac:dyDescent="0.2">
      <c r="H8240" s="1"/>
      <c r="I8240" s="1"/>
      <c r="M8240" s="1"/>
    </row>
    <row r="8241" spans="8:13" x14ac:dyDescent="0.2">
      <c r="H8241" s="1"/>
      <c r="I8241" s="1"/>
      <c r="M8241" s="1"/>
    </row>
    <row r="8242" spans="8:13" x14ac:dyDescent="0.2">
      <c r="H8242" s="1"/>
      <c r="I8242" s="1"/>
      <c r="M8242" s="1"/>
    </row>
    <row r="8243" spans="8:13" x14ac:dyDescent="0.2">
      <c r="H8243" s="1"/>
      <c r="I8243" s="1"/>
      <c r="M8243" s="1"/>
    </row>
    <row r="8244" spans="8:13" x14ac:dyDescent="0.2">
      <c r="H8244" s="1"/>
      <c r="I8244" s="1"/>
      <c r="M8244" s="1"/>
    </row>
    <row r="8245" spans="8:13" x14ac:dyDescent="0.2">
      <c r="H8245" s="1"/>
      <c r="I8245" s="1"/>
      <c r="M8245" s="1"/>
    </row>
    <row r="8246" spans="8:13" x14ac:dyDescent="0.2">
      <c r="H8246" s="1"/>
      <c r="I8246" s="1"/>
      <c r="M8246" s="1"/>
    </row>
    <row r="8247" spans="8:13" x14ac:dyDescent="0.2">
      <c r="H8247" s="1"/>
      <c r="I8247" s="1"/>
      <c r="M8247" s="1"/>
    </row>
    <row r="8248" spans="8:13" x14ac:dyDescent="0.2">
      <c r="H8248" s="1"/>
      <c r="I8248" s="1"/>
      <c r="M8248" s="1"/>
    </row>
    <row r="8249" spans="8:13" x14ac:dyDescent="0.2">
      <c r="H8249" s="1"/>
      <c r="I8249" s="1"/>
      <c r="M8249" s="1"/>
    </row>
    <row r="8250" spans="8:13" x14ac:dyDescent="0.2">
      <c r="H8250" s="1"/>
      <c r="I8250" s="1"/>
      <c r="M8250" s="1"/>
    </row>
    <row r="8251" spans="8:13" x14ac:dyDescent="0.2">
      <c r="H8251" s="1"/>
      <c r="I8251" s="1"/>
      <c r="M8251" s="1"/>
    </row>
    <row r="8252" spans="8:13" x14ac:dyDescent="0.2">
      <c r="H8252" s="1"/>
      <c r="I8252" s="1"/>
      <c r="M8252" s="1"/>
    </row>
    <row r="8253" spans="8:13" x14ac:dyDescent="0.2">
      <c r="H8253" s="1"/>
      <c r="I8253" s="1"/>
      <c r="M8253" s="1"/>
    </row>
    <row r="8254" spans="8:13" x14ac:dyDescent="0.2">
      <c r="H8254" s="1"/>
      <c r="I8254" s="1"/>
      <c r="M8254" s="1"/>
    </row>
    <row r="8255" spans="8:13" x14ac:dyDescent="0.2">
      <c r="H8255" s="1"/>
      <c r="I8255" s="1"/>
      <c r="M8255" s="1"/>
    </row>
    <row r="8256" spans="8:13" x14ac:dyDescent="0.2">
      <c r="H8256" s="1"/>
      <c r="I8256" s="1"/>
      <c r="M8256" s="1"/>
    </row>
    <row r="8257" spans="8:13" x14ac:dyDescent="0.2">
      <c r="H8257" s="1"/>
      <c r="I8257" s="1"/>
      <c r="M8257" s="1"/>
    </row>
    <row r="8258" spans="8:13" x14ac:dyDescent="0.2">
      <c r="H8258" s="1"/>
      <c r="I8258" s="1"/>
      <c r="M8258" s="1"/>
    </row>
    <row r="8259" spans="8:13" x14ac:dyDescent="0.2">
      <c r="H8259" s="1"/>
      <c r="I8259" s="1"/>
      <c r="M8259" s="1"/>
    </row>
    <row r="8260" spans="8:13" x14ac:dyDescent="0.2">
      <c r="H8260" s="1"/>
      <c r="I8260" s="1"/>
      <c r="M8260" s="1"/>
    </row>
    <row r="8261" spans="8:13" x14ac:dyDescent="0.2">
      <c r="H8261" s="1"/>
      <c r="I8261" s="1"/>
      <c r="M8261" s="1"/>
    </row>
    <row r="8262" spans="8:13" x14ac:dyDescent="0.2">
      <c r="H8262" s="1"/>
      <c r="I8262" s="1"/>
      <c r="M8262" s="1"/>
    </row>
    <row r="8263" spans="8:13" x14ac:dyDescent="0.2">
      <c r="H8263" s="1"/>
      <c r="I8263" s="1"/>
      <c r="M8263" s="1"/>
    </row>
    <row r="8264" spans="8:13" x14ac:dyDescent="0.2">
      <c r="H8264" s="1"/>
      <c r="I8264" s="1"/>
      <c r="M8264" s="1"/>
    </row>
    <row r="8265" spans="8:13" x14ac:dyDescent="0.2">
      <c r="H8265" s="1"/>
      <c r="I8265" s="1"/>
      <c r="M8265" s="1"/>
    </row>
    <row r="8266" spans="8:13" x14ac:dyDescent="0.2">
      <c r="H8266" s="1"/>
      <c r="I8266" s="1"/>
      <c r="M8266" s="1"/>
    </row>
    <row r="8267" spans="8:13" x14ac:dyDescent="0.2">
      <c r="H8267" s="1"/>
      <c r="I8267" s="1"/>
      <c r="M8267" s="1"/>
    </row>
    <row r="8268" spans="8:13" x14ac:dyDescent="0.2">
      <c r="H8268" s="1"/>
      <c r="I8268" s="1"/>
      <c r="M8268" s="1"/>
    </row>
    <row r="8269" spans="8:13" x14ac:dyDescent="0.2">
      <c r="H8269" s="1"/>
      <c r="I8269" s="1"/>
      <c r="M8269" s="1"/>
    </row>
    <row r="8270" spans="8:13" x14ac:dyDescent="0.2">
      <c r="H8270" s="1"/>
      <c r="I8270" s="1"/>
      <c r="M8270" s="1"/>
    </row>
    <row r="8271" spans="8:13" x14ac:dyDescent="0.2">
      <c r="H8271" s="1"/>
      <c r="I8271" s="1"/>
      <c r="M8271" s="1"/>
    </row>
    <row r="8272" spans="8:13" x14ac:dyDescent="0.2">
      <c r="H8272" s="1"/>
      <c r="I8272" s="1"/>
      <c r="M8272" s="1"/>
    </row>
    <row r="8273" spans="8:13" x14ac:dyDescent="0.2">
      <c r="H8273" s="1"/>
      <c r="I8273" s="1"/>
      <c r="M8273" s="1"/>
    </row>
    <row r="8274" spans="8:13" x14ac:dyDescent="0.2">
      <c r="H8274" s="1"/>
      <c r="I8274" s="1"/>
      <c r="M8274" s="1"/>
    </row>
    <row r="8275" spans="8:13" x14ac:dyDescent="0.2">
      <c r="H8275" s="1"/>
      <c r="I8275" s="1"/>
      <c r="M8275" s="1"/>
    </row>
    <row r="8276" spans="8:13" x14ac:dyDescent="0.2">
      <c r="H8276" s="1"/>
      <c r="I8276" s="1"/>
      <c r="M8276" s="1"/>
    </row>
    <row r="8277" spans="8:13" x14ac:dyDescent="0.2">
      <c r="H8277" s="1"/>
      <c r="I8277" s="1"/>
      <c r="M8277" s="1"/>
    </row>
    <row r="8278" spans="8:13" x14ac:dyDescent="0.2">
      <c r="H8278" s="1"/>
      <c r="I8278" s="1"/>
      <c r="M8278" s="1"/>
    </row>
    <row r="8279" spans="8:13" x14ac:dyDescent="0.2">
      <c r="H8279" s="1"/>
      <c r="I8279" s="1"/>
      <c r="M8279" s="1"/>
    </row>
    <row r="8280" spans="8:13" x14ac:dyDescent="0.2">
      <c r="H8280" s="1"/>
      <c r="I8280" s="1"/>
      <c r="M8280" s="1"/>
    </row>
    <row r="8281" spans="8:13" x14ac:dyDescent="0.2">
      <c r="H8281" s="1"/>
      <c r="I8281" s="1"/>
      <c r="M8281" s="1"/>
    </row>
    <row r="8282" spans="8:13" x14ac:dyDescent="0.2">
      <c r="H8282" s="1"/>
      <c r="I8282" s="1"/>
      <c r="M8282" s="1"/>
    </row>
    <row r="8283" spans="8:13" x14ac:dyDescent="0.2">
      <c r="H8283" s="1"/>
      <c r="I8283" s="1"/>
      <c r="M8283" s="1"/>
    </row>
    <row r="8284" spans="8:13" x14ac:dyDescent="0.2">
      <c r="H8284" s="1"/>
      <c r="I8284" s="1"/>
      <c r="M8284" s="1"/>
    </row>
    <row r="8285" spans="8:13" x14ac:dyDescent="0.2">
      <c r="H8285" s="1"/>
      <c r="I8285" s="1"/>
      <c r="M8285" s="1"/>
    </row>
    <row r="8286" spans="8:13" x14ac:dyDescent="0.2">
      <c r="H8286" s="1"/>
      <c r="I8286" s="1"/>
      <c r="M8286" s="1"/>
    </row>
    <row r="8287" spans="8:13" x14ac:dyDescent="0.2">
      <c r="H8287" s="1"/>
      <c r="I8287" s="1"/>
      <c r="M8287" s="1"/>
    </row>
    <row r="8288" spans="8:13" x14ac:dyDescent="0.2">
      <c r="H8288" s="1"/>
      <c r="I8288" s="1"/>
      <c r="M8288" s="1"/>
    </row>
    <row r="8289" spans="8:13" x14ac:dyDescent="0.2">
      <c r="H8289" s="1"/>
      <c r="I8289" s="1"/>
      <c r="M8289" s="1"/>
    </row>
    <row r="8290" spans="8:13" x14ac:dyDescent="0.2">
      <c r="H8290" s="1"/>
      <c r="I8290" s="1"/>
      <c r="M8290" s="1"/>
    </row>
    <row r="8291" spans="8:13" x14ac:dyDescent="0.2">
      <c r="H8291" s="1"/>
      <c r="I8291" s="1"/>
      <c r="M8291" s="1"/>
    </row>
    <row r="8292" spans="8:13" x14ac:dyDescent="0.2">
      <c r="H8292" s="1"/>
      <c r="I8292" s="1"/>
      <c r="M8292" s="1"/>
    </row>
    <row r="8293" spans="8:13" x14ac:dyDescent="0.2">
      <c r="H8293" s="1"/>
      <c r="I8293" s="1"/>
      <c r="M8293" s="1"/>
    </row>
    <row r="8294" spans="8:13" x14ac:dyDescent="0.2">
      <c r="H8294" s="1"/>
      <c r="I8294" s="1"/>
      <c r="M8294" s="1"/>
    </row>
    <row r="8295" spans="8:13" x14ac:dyDescent="0.2">
      <c r="H8295" s="1"/>
      <c r="I8295" s="1"/>
      <c r="M8295" s="1"/>
    </row>
    <row r="8296" spans="8:13" x14ac:dyDescent="0.2">
      <c r="H8296" s="1"/>
      <c r="I8296" s="1"/>
      <c r="M8296" s="1"/>
    </row>
    <row r="8297" spans="8:13" x14ac:dyDescent="0.2">
      <c r="H8297" s="1"/>
      <c r="I8297" s="1"/>
      <c r="M8297" s="1"/>
    </row>
    <row r="8298" spans="8:13" x14ac:dyDescent="0.2">
      <c r="H8298" s="1"/>
      <c r="I8298" s="1"/>
      <c r="M8298" s="1"/>
    </row>
    <row r="8299" spans="8:13" x14ac:dyDescent="0.2">
      <c r="H8299" s="1"/>
      <c r="I8299" s="1"/>
      <c r="M8299" s="1"/>
    </row>
    <row r="8300" spans="8:13" x14ac:dyDescent="0.2">
      <c r="H8300" s="1"/>
      <c r="I8300" s="1"/>
      <c r="M8300" s="1"/>
    </row>
    <row r="8301" spans="8:13" x14ac:dyDescent="0.2">
      <c r="H8301" s="1"/>
      <c r="I8301" s="1"/>
      <c r="M8301" s="1"/>
    </row>
    <row r="8302" spans="8:13" x14ac:dyDescent="0.2">
      <c r="H8302" s="1"/>
      <c r="I8302" s="1"/>
      <c r="M8302" s="1"/>
    </row>
    <row r="8303" spans="8:13" x14ac:dyDescent="0.2">
      <c r="H8303" s="1"/>
      <c r="I8303" s="1"/>
      <c r="M8303" s="1"/>
    </row>
    <row r="8304" spans="8:13" x14ac:dyDescent="0.2">
      <c r="H8304" s="1"/>
      <c r="I8304" s="1"/>
      <c r="M8304" s="1"/>
    </row>
    <row r="8305" spans="8:13" x14ac:dyDescent="0.2">
      <c r="H8305" s="1"/>
      <c r="I8305" s="1"/>
      <c r="M8305" s="1"/>
    </row>
    <row r="8306" spans="8:13" x14ac:dyDescent="0.2">
      <c r="H8306" s="1"/>
      <c r="I8306" s="1"/>
      <c r="M8306" s="1"/>
    </row>
    <row r="8307" spans="8:13" x14ac:dyDescent="0.2">
      <c r="H8307" s="1"/>
      <c r="I8307" s="1"/>
      <c r="M8307" s="1"/>
    </row>
    <row r="8308" spans="8:13" x14ac:dyDescent="0.2">
      <c r="H8308" s="1"/>
      <c r="I8308" s="1"/>
      <c r="M8308" s="1"/>
    </row>
    <row r="8309" spans="8:13" x14ac:dyDescent="0.2">
      <c r="H8309" s="1"/>
      <c r="I8309" s="1"/>
      <c r="M8309" s="1"/>
    </row>
    <row r="8310" spans="8:13" x14ac:dyDescent="0.2">
      <c r="H8310" s="1"/>
      <c r="I8310" s="1"/>
      <c r="M8310" s="1"/>
    </row>
    <row r="8311" spans="8:13" x14ac:dyDescent="0.2">
      <c r="H8311" s="1"/>
      <c r="I8311" s="1"/>
      <c r="M8311" s="1"/>
    </row>
    <row r="8312" spans="8:13" x14ac:dyDescent="0.2">
      <c r="H8312" s="1"/>
      <c r="I8312" s="1"/>
      <c r="M8312" s="1"/>
    </row>
    <row r="8313" spans="8:13" x14ac:dyDescent="0.2">
      <c r="H8313" s="1"/>
      <c r="I8313" s="1"/>
      <c r="M8313" s="1"/>
    </row>
    <row r="8314" spans="8:13" x14ac:dyDescent="0.2">
      <c r="H8314" s="1"/>
      <c r="I8314" s="1"/>
      <c r="M8314" s="1"/>
    </row>
    <row r="8315" spans="8:13" x14ac:dyDescent="0.2">
      <c r="H8315" s="1"/>
      <c r="I8315" s="1"/>
      <c r="M8315" s="1"/>
    </row>
    <row r="8316" spans="8:13" x14ac:dyDescent="0.2">
      <c r="H8316" s="1"/>
      <c r="I8316" s="1"/>
      <c r="M8316" s="1"/>
    </row>
    <row r="8317" spans="8:13" x14ac:dyDescent="0.2">
      <c r="H8317" s="1"/>
      <c r="I8317" s="1"/>
      <c r="M8317" s="1"/>
    </row>
    <row r="8318" spans="8:13" x14ac:dyDescent="0.2">
      <c r="H8318" s="1"/>
      <c r="I8318" s="1"/>
      <c r="M8318" s="1"/>
    </row>
    <row r="8319" spans="8:13" x14ac:dyDescent="0.2">
      <c r="H8319" s="1"/>
      <c r="I8319" s="1"/>
      <c r="M8319" s="1"/>
    </row>
    <row r="8320" spans="8:13" x14ac:dyDescent="0.2">
      <c r="H8320" s="1"/>
      <c r="I8320" s="1"/>
      <c r="M8320" s="1"/>
    </row>
    <row r="8321" spans="4:13" x14ac:dyDescent="0.2">
      <c r="H8321" s="1"/>
      <c r="I8321" s="1"/>
      <c r="M8321" s="1"/>
    </row>
    <row r="8322" spans="4:13" x14ac:dyDescent="0.2">
      <c r="H8322" s="1"/>
      <c r="I8322" s="1"/>
      <c r="M8322" s="1"/>
    </row>
    <row r="8323" spans="4:13" x14ac:dyDescent="0.2">
      <c r="H8323" s="1"/>
      <c r="I8323" s="1"/>
      <c r="M8323" s="1"/>
    </row>
    <row r="8324" spans="4:13" x14ac:dyDescent="0.2">
      <c r="H8324" s="1"/>
      <c r="I8324" s="1"/>
      <c r="M8324" s="1"/>
    </row>
    <row r="8325" spans="4:13" x14ac:dyDescent="0.2">
      <c r="H8325" s="1"/>
      <c r="I8325" s="1"/>
      <c r="M8325" s="1"/>
    </row>
    <row r="8326" spans="4:13" x14ac:dyDescent="0.2">
      <c r="H8326" s="1"/>
      <c r="I8326" s="1"/>
      <c r="M8326" s="1"/>
    </row>
    <row r="8327" spans="4:13" x14ac:dyDescent="0.2">
      <c r="H8327" s="1"/>
      <c r="I8327" s="1"/>
      <c r="M8327" s="1"/>
    </row>
    <row r="8328" spans="4:13" x14ac:dyDescent="0.2">
      <c r="H8328" s="1"/>
      <c r="I8328" s="1"/>
      <c r="M8328" s="1"/>
    </row>
    <row r="8329" spans="4:13" x14ac:dyDescent="0.2">
      <c r="H8329" s="1"/>
      <c r="I8329" s="1"/>
      <c r="M8329" s="1"/>
    </row>
    <row r="8330" spans="4:13" x14ac:dyDescent="0.2">
      <c r="D8330" s="1"/>
      <c r="E8330" s="1"/>
      <c r="H8330" s="1"/>
      <c r="I8330" s="1"/>
      <c r="M8330" s="1"/>
    </row>
    <row r="8331" spans="4:13" x14ac:dyDescent="0.2">
      <c r="D8331" s="1"/>
      <c r="E8331" s="1"/>
      <c r="H8331" s="1"/>
      <c r="I8331" s="1"/>
      <c r="M8331" s="1"/>
    </row>
    <row r="8332" spans="4:13" x14ac:dyDescent="0.2">
      <c r="D8332" s="1"/>
      <c r="E8332" s="1"/>
      <c r="H8332" s="1"/>
      <c r="I8332" s="1"/>
      <c r="M8332" s="1"/>
    </row>
    <row r="8333" spans="4:13" x14ac:dyDescent="0.2">
      <c r="D8333" s="1"/>
      <c r="E8333" s="1"/>
      <c r="H8333" s="1"/>
      <c r="I8333" s="1"/>
      <c r="M8333" s="1"/>
    </row>
    <row r="8334" spans="4:13" x14ac:dyDescent="0.2">
      <c r="D8334" s="1"/>
      <c r="E8334" s="1"/>
      <c r="H8334" s="1"/>
      <c r="I8334" s="1"/>
      <c r="M8334" s="1"/>
    </row>
    <row r="8335" spans="4:13" x14ac:dyDescent="0.2">
      <c r="D8335" s="1"/>
      <c r="E8335" s="1"/>
      <c r="H8335" s="1"/>
      <c r="I8335" s="1"/>
      <c r="M8335" s="1"/>
    </row>
    <row r="8336" spans="4:13" x14ac:dyDescent="0.2">
      <c r="D8336" s="1"/>
      <c r="E8336" s="1"/>
      <c r="H8336" s="1"/>
      <c r="I8336" s="1"/>
      <c r="M8336" s="1"/>
    </row>
    <row r="8337" spans="4:13" x14ac:dyDescent="0.2">
      <c r="D8337" s="1"/>
      <c r="E8337" s="1"/>
      <c r="H8337" s="1"/>
      <c r="I8337" s="1"/>
      <c r="M8337" s="1"/>
    </row>
    <row r="8338" spans="4:13" x14ac:dyDescent="0.2">
      <c r="D8338" s="1"/>
      <c r="E8338" s="1"/>
      <c r="H8338" s="1"/>
      <c r="I8338" s="1"/>
      <c r="M8338" s="1"/>
    </row>
    <row r="8339" spans="4:13" x14ac:dyDescent="0.2">
      <c r="D8339" s="1"/>
      <c r="E8339" s="1"/>
      <c r="H8339" s="1"/>
      <c r="I8339" s="1"/>
      <c r="M8339" s="1"/>
    </row>
    <row r="8340" spans="4:13" x14ac:dyDescent="0.2">
      <c r="D8340" s="1"/>
      <c r="E8340" s="1"/>
      <c r="H8340" s="1"/>
      <c r="I8340" s="1"/>
      <c r="M8340" s="1"/>
    </row>
    <row r="8341" spans="4:13" x14ac:dyDescent="0.2">
      <c r="D8341" s="1"/>
      <c r="E8341" s="1"/>
      <c r="H8341" s="1"/>
      <c r="I8341" s="1"/>
      <c r="M8341" s="1"/>
    </row>
    <row r="8342" spans="4:13" x14ac:dyDescent="0.2">
      <c r="D8342" s="1"/>
      <c r="E8342" s="1"/>
      <c r="H8342" s="1"/>
      <c r="I8342" s="1"/>
      <c r="M8342" s="1"/>
    </row>
    <row r="8343" spans="4:13" x14ac:dyDescent="0.2">
      <c r="D8343" s="1"/>
      <c r="E8343" s="1"/>
      <c r="H8343" s="1"/>
      <c r="I8343" s="1"/>
      <c r="M8343" s="1"/>
    </row>
    <row r="8344" spans="4:13" x14ac:dyDescent="0.2">
      <c r="D8344" s="1"/>
      <c r="E8344" s="1"/>
      <c r="H8344" s="1"/>
      <c r="I8344" s="1"/>
      <c r="M8344" s="1"/>
    </row>
    <row r="8345" spans="4:13" x14ac:dyDescent="0.2">
      <c r="D8345" s="1"/>
      <c r="E8345" s="1"/>
      <c r="H8345" s="1"/>
      <c r="I8345" s="1"/>
      <c r="M8345" s="1"/>
    </row>
    <row r="8346" spans="4:13" x14ac:dyDescent="0.2">
      <c r="D8346" s="1"/>
      <c r="E8346" s="1"/>
      <c r="H8346" s="1"/>
      <c r="I8346" s="1"/>
      <c r="M8346" s="1"/>
    </row>
    <row r="8347" spans="4:13" x14ac:dyDescent="0.2">
      <c r="D8347" s="1"/>
      <c r="E8347" s="1"/>
      <c r="H8347" s="1"/>
      <c r="I8347" s="1"/>
      <c r="M8347" s="1"/>
    </row>
    <row r="8348" spans="4:13" x14ac:dyDescent="0.2">
      <c r="D8348" s="1"/>
      <c r="E8348" s="1"/>
      <c r="H8348" s="1"/>
      <c r="I8348" s="1"/>
      <c r="M8348" s="1"/>
    </row>
    <row r="8349" spans="4:13" x14ac:dyDescent="0.2">
      <c r="D8349" s="1"/>
      <c r="E8349" s="1"/>
      <c r="H8349" s="1"/>
      <c r="I8349" s="1"/>
      <c r="M8349" s="1"/>
    </row>
    <row r="8350" spans="4:13" x14ac:dyDescent="0.2">
      <c r="D8350" s="1"/>
      <c r="E8350" s="1"/>
      <c r="H8350" s="1"/>
      <c r="I8350" s="1"/>
      <c r="M8350" s="1"/>
    </row>
    <row r="8351" spans="4:13" x14ac:dyDescent="0.2">
      <c r="D8351" s="1"/>
      <c r="E8351" s="1"/>
      <c r="H8351" s="1"/>
      <c r="I8351" s="1"/>
      <c r="M8351" s="1"/>
    </row>
    <row r="8352" spans="4:13" x14ac:dyDescent="0.2">
      <c r="D8352" s="1"/>
      <c r="E8352" s="1"/>
      <c r="H8352" s="1"/>
      <c r="I8352" s="1"/>
      <c r="M8352" s="1"/>
    </row>
    <row r="8353" spans="4:13" x14ac:dyDescent="0.2">
      <c r="D8353" s="1"/>
      <c r="E8353" s="1"/>
      <c r="H8353" s="1"/>
      <c r="I8353" s="1"/>
      <c r="M8353" s="1"/>
    </row>
    <row r="8354" spans="4:13" x14ac:dyDescent="0.2">
      <c r="H8354" s="1"/>
      <c r="I8354" s="1"/>
      <c r="M8354" s="1"/>
    </row>
    <row r="8355" spans="4:13" x14ac:dyDescent="0.2">
      <c r="H8355" s="1"/>
      <c r="I8355" s="1"/>
      <c r="M8355" s="1"/>
    </row>
    <row r="8356" spans="4:13" x14ac:dyDescent="0.2">
      <c r="H8356" s="1"/>
      <c r="I8356" s="1"/>
      <c r="M8356" s="1"/>
    </row>
    <row r="8357" spans="4:13" x14ac:dyDescent="0.2">
      <c r="H8357" s="1"/>
      <c r="I8357" s="1"/>
      <c r="M8357" s="1"/>
    </row>
    <row r="8358" spans="4:13" x14ac:dyDescent="0.2">
      <c r="H8358" s="1"/>
      <c r="I8358" s="1"/>
      <c r="M8358" s="1"/>
    </row>
    <row r="8359" spans="4:13" x14ac:dyDescent="0.2">
      <c r="H8359" s="1"/>
      <c r="I8359" s="1"/>
      <c r="M8359" s="1"/>
    </row>
    <row r="8360" spans="4:13" x14ac:dyDescent="0.2">
      <c r="H8360" s="1"/>
      <c r="I8360" s="1"/>
      <c r="M8360" s="1"/>
    </row>
    <row r="8361" spans="4:13" x14ac:dyDescent="0.2">
      <c r="H8361" s="1"/>
      <c r="I8361" s="1"/>
      <c r="M8361" s="1"/>
    </row>
    <row r="8362" spans="4:13" x14ac:dyDescent="0.2">
      <c r="H8362" s="1"/>
      <c r="I8362" s="1"/>
      <c r="M8362" s="1"/>
    </row>
    <row r="8363" spans="4:13" x14ac:dyDescent="0.2">
      <c r="H8363" s="1"/>
      <c r="I8363" s="1"/>
      <c r="M8363" s="1"/>
    </row>
    <row r="8364" spans="4:13" x14ac:dyDescent="0.2">
      <c r="H8364" s="1"/>
      <c r="I8364" s="1"/>
      <c r="M8364" s="1"/>
    </row>
    <row r="8365" spans="4:13" x14ac:dyDescent="0.2">
      <c r="H8365" s="1"/>
      <c r="I8365" s="1"/>
      <c r="M8365" s="1"/>
    </row>
    <row r="8366" spans="4:13" x14ac:dyDescent="0.2">
      <c r="H8366" s="1"/>
      <c r="I8366" s="1"/>
      <c r="M8366" s="1"/>
    </row>
    <row r="8367" spans="4:13" x14ac:dyDescent="0.2">
      <c r="H8367" s="1"/>
      <c r="I8367" s="1"/>
      <c r="M8367" s="1"/>
    </row>
    <row r="8368" spans="4:13" x14ac:dyDescent="0.2">
      <c r="H8368" s="1"/>
      <c r="I8368" s="1"/>
      <c r="M8368" s="1"/>
    </row>
    <row r="8369" spans="8:13" x14ac:dyDescent="0.2">
      <c r="H8369" s="1"/>
      <c r="I8369" s="1"/>
      <c r="M8369" s="1"/>
    </row>
    <row r="8370" spans="8:13" x14ac:dyDescent="0.2">
      <c r="H8370" s="1"/>
      <c r="I8370" s="1"/>
      <c r="M8370" s="1"/>
    </row>
    <row r="8371" spans="8:13" x14ac:dyDescent="0.2">
      <c r="H8371" s="1"/>
      <c r="I8371" s="1"/>
      <c r="M8371" s="1"/>
    </row>
    <row r="8372" spans="8:13" x14ac:dyDescent="0.2">
      <c r="H8372" s="1"/>
      <c r="I8372" s="1"/>
      <c r="M8372" s="1"/>
    </row>
    <row r="8373" spans="8:13" x14ac:dyDescent="0.2">
      <c r="H8373" s="1"/>
      <c r="I8373" s="1"/>
      <c r="M8373" s="1"/>
    </row>
    <row r="8374" spans="8:13" x14ac:dyDescent="0.2">
      <c r="H8374" s="1"/>
      <c r="I8374" s="1"/>
      <c r="M8374" s="1"/>
    </row>
    <row r="8375" spans="8:13" x14ac:dyDescent="0.2">
      <c r="H8375" s="1"/>
      <c r="I8375" s="1"/>
      <c r="M8375" s="1"/>
    </row>
    <row r="8376" spans="8:13" x14ac:dyDescent="0.2">
      <c r="H8376" s="1"/>
      <c r="I8376" s="1"/>
      <c r="M8376" s="1"/>
    </row>
    <row r="8377" spans="8:13" x14ac:dyDescent="0.2">
      <c r="H8377" s="1"/>
      <c r="I8377" s="1"/>
      <c r="M8377" s="1"/>
    </row>
    <row r="8378" spans="8:13" x14ac:dyDescent="0.2">
      <c r="H8378" s="1"/>
      <c r="I8378" s="1"/>
      <c r="M8378" s="1"/>
    </row>
    <row r="8379" spans="8:13" x14ac:dyDescent="0.2">
      <c r="H8379" s="1"/>
      <c r="I8379" s="1"/>
      <c r="M8379" s="1"/>
    </row>
    <row r="8380" spans="8:13" x14ac:dyDescent="0.2">
      <c r="H8380" s="1"/>
      <c r="I8380" s="1"/>
      <c r="M8380" s="1"/>
    </row>
    <row r="8381" spans="8:13" x14ac:dyDescent="0.2">
      <c r="H8381" s="1"/>
      <c r="I8381" s="1"/>
      <c r="M8381" s="1"/>
    </row>
    <row r="8382" spans="8:13" x14ac:dyDescent="0.2">
      <c r="H8382" s="1"/>
      <c r="I8382" s="1"/>
      <c r="M8382" s="1"/>
    </row>
    <row r="8383" spans="8:13" x14ac:dyDescent="0.2">
      <c r="H8383" s="1"/>
      <c r="I8383" s="1"/>
      <c r="M8383" s="1"/>
    </row>
    <row r="8384" spans="8:13" x14ac:dyDescent="0.2">
      <c r="H8384" s="1"/>
      <c r="I8384" s="1"/>
      <c r="M8384" s="1"/>
    </row>
    <row r="8385" spans="8:13" x14ac:dyDescent="0.2">
      <c r="H8385" s="1"/>
      <c r="I8385" s="1"/>
      <c r="M8385" s="1"/>
    </row>
    <row r="8386" spans="8:13" x14ac:dyDescent="0.2">
      <c r="H8386" s="1"/>
      <c r="I8386" s="1"/>
      <c r="M8386" s="1"/>
    </row>
    <row r="8387" spans="8:13" x14ac:dyDescent="0.2">
      <c r="H8387" s="1"/>
      <c r="I8387" s="1"/>
      <c r="M8387" s="1"/>
    </row>
    <row r="8388" spans="8:13" x14ac:dyDescent="0.2">
      <c r="H8388" s="1"/>
      <c r="I8388" s="1"/>
      <c r="M8388" s="1"/>
    </row>
    <row r="8389" spans="8:13" x14ac:dyDescent="0.2">
      <c r="H8389" s="1"/>
      <c r="I8389" s="1"/>
      <c r="M8389" s="1"/>
    </row>
    <row r="8390" spans="8:13" x14ac:dyDescent="0.2">
      <c r="H8390" s="1"/>
      <c r="I8390" s="1"/>
      <c r="M8390" s="1"/>
    </row>
    <row r="8391" spans="8:13" x14ac:dyDescent="0.2">
      <c r="H8391" s="1"/>
      <c r="I8391" s="1"/>
      <c r="M8391" s="1"/>
    </row>
    <row r="8392" spans="8:13" x14ac:dyDescent="0.2">
      <c r="H8392" s="1"/>
      <c r="I8392" s="1"/>
      <c r="M8392" s="1"/>
    </row>
    <row r="8393" spans="8:13" x14ac:dyDescent="0.2">
      <c r="H8393" s="1"/>
      <c r="I8393" s="1"/>
      <c r="M8393" s="1"/>
    </row>
    <row r="8394" spans="8:13" x14ac:dyDescent="0.2">
      <c r="H8394" s="1"/>
      <c r="I8394" s="1"/>
      <c r="M8394" s="1"/>
    </row>
    <row r="8395" spans="8:13" x14ac:dyDescent="0.2">
      <c r="H8395" s="1"/>
      <c r="I8395" s="1"/>
      <c r="M8395" s="1"/>
    </row>
    <row r="8396" spans="8:13" x14ac:dyDescent="0.2">
      <c r="H8396" s="1"/>
      <c r="I8396" s="1"/>
      <c r="M8396" s="1"/>
    </row>
    <row r="8397" spans="8:13" x14ac:dyDescent="0.2">
      <c r="H8397" s="1"/>
      <c r="I8397" s="1"/>
      <c r="M8397" s="1"/>
    </row>
    <row r="8398" spans="8:13" x14ac:dyDescent="0.2">
      <c r="H8398" s="1"/>
      <c r="I8398" s="1"/>
      <c r="M8398" s="1"/>
    </row>
    <row r="8399" spans="8:13" x14ac:dyDescent="0.2">
      <c r="H8399" s="1"/>
      <c r="I8399" s="1"/>
      <c r="M8399" s="1"/>
    </row>
    <row r="8400" spans="8:13" x14ac:dyDescent="0.2">
      <c r="H8400" s="1"/>
      <c r="I8400" s="1"/>
      <c r="M8400" s="1"/>
    </row>
    <row r="8401" spans="8:13" x14ac:dyDescent="0.2">
      <c r="H8401" s="1"/>
      <c r="I8401" s="1"/>
      <c r="M8401" s="1"/>
    </row>
    <row r="8402" spans="8:13" x14ac:dyDescent="0.2">
      <c r="H8402" s="1"/>
      <c r="I8402" s="1"/>
      <c r="M8402" s="1"/>
    </row>
    <row r="8403" spans="8:13" x14ac:dyDescent="0.2">
      <c r="H8403" s="1"/>
      <c r="I8403" s="1"/>
      <c r="M8403" s="1"/>
    </row>
    <row r="8404" spans="8:13" x14ac:dyDescent="0.2">
      <c r="H8404" s="1"/>
      <c r="I8404" s="1"/>
      <c r="M8404" s="1"/>
    </row>
    <row r="8405" spans="8:13" x14ac:dyDescent="0.2">
      <c r="H8405" s="1"/>
      <c r="I8405" s="1"/>
      <c r="M8405" s="1"/>
    </row>
    <row r="8406" spans="8:13" x14ac:dyDescent="0.2">
      <c r="H8406" s="1"/>
      <c r="I8406" s="1"/>
      <c r="M8406" s="1"/>
    </row>
    <row r="8407" spans="8:13" x14ac:dyDescent="0.2">
      <c r="H8407" s="1"/>
      <c r="I8407" s="1"/>
      <c r="M8407" s="1"/>
    </row>
    <row r="8408" spans="8:13" x14ac:dyDescent="0.2">
      <c r="H8408" s="1"/>
      <c r="I8408" s="1"/>
      <c r="M8408" s="1"/>
    </row>
    <row r="8409" spans="8:13" x14ac:dyDescent="0.2">
      <c r="H8409" s="1"/>
      <c r="I8409" s="1"/>
      <c r="M8409" s="1"/>
    </row>
    <row r="8410" spans="8:13" x14ac:dyDescent="0.2">
      <c r="H8410" s="1"/>
      <c r="I8410" s="1"/>
      <c r="M8410" s="1"/>
    </row>
    <row r="8411" spans="8:13" x14ac:dyDescent="0.2">
      <c r="H8411" s="1"/>
      <c r="I8411" s="1"/>
      <c r="M8411" s="1"/>
    </row>
    <row r="8412" spans="8:13" x14ac:dyDescent="0.2">
      <c r="H8412" s="1"/>
      <c r="I8412" s="1"/>
      <c r="M8412" s="1"/>
    </row>
    <row r="8413" spans="8:13" x14ac:dyDescent="0.2">
      <c r="H8413" s="1"/>
      <c r="I8413" s="1"/>
      <c r="M8413" s="1"/>
    </row>
    <row r="8414" spans="8:13" x14ac:dyDescent="0.2">
      <c r="H8414" s="1"/>
      <c r="I8414" s="1"/>
      <c r="M8414" s="1"/>
    </row>
    <row r="8415" spans="8:13" x14ac:dyDescent="0.2">
      <c r="H8415" s="1"/>
      <c r="I8415" s="1"/>
      <c r="M8415" s="1"/>
    </row>
    <row r="8416" spans="8:13" x14ac:dyDescent="0.2">
      <c r="H8416" s="1"/>
      <c r="I8416" s="1"/>
      <c r="M8416" s="1"/>
    </row>
    <row r="8417" spans="4:13" x14ac:dyDescent="0.2">
      <c r="H8417" s="1"/>
      <c r="I8417" s="1"/>
      <c r="M8417" s="1"/>
    </row>
    <row r="8418" spans="4:13" x14ac:dyDescent="0.2">
      <c r="H8418" s="1"/>
      <c r="I8418" s="1"/>
      <c r="M8418" s="1"/>
    </row>
    <row r="8419" spans="4:13" x14ac:dyDescent="0.2">
      <c r="H8419" s="1"/>
      <c r="I8419" s="1"/>
      <c r="M8419" s="1"/>
    </row>
    <row r="8420" spans="4:13" x14ac:dyDescent="0.2">
      <c r="H8420" s="1"/>
      <c r="I8420" s="1"/>
      <c r="M8420" s="1"/>
    </row>
    <row r="8421" spans="4:13" x14ac:dyDescent="0.2">
      <c r="H8421" s="1"/>
      <c r="I8421" s="1"/>
      <c r="M8421" s="1"/>
    </row>
    <row r="8422" spans="4:13" x14ac:dyDescent="0.2">
      <c r="H8422" s="1"/>
      <c r="I8422" s="1"/>
      <c r="M8422" s="1"/>
    </row>
    <row r="8423" spans="4:13" x14ac:dyDescent="0.2">
      <c r="H8423" s="1"/>
      <c r="I8423" s="1"/>
      <c r="M8423" s="1"/>
    </row>
    <row r="8424" spans="4:13" x14ac:dyDescent="0.2">
      <c r="H8424" s="1"/>
      <c r="I8424" s="1"/>
      <c r="M8424" s="1"/>
    </row>
    <row r="8425" spans="4:13" x14ac:dyDescent="0.2">
      <c r="H8425" s="1"/>
      <c r="I8425" s="1"/>
      <c r="M8425" s="1"/>
    </row>
    <row r="8426" spans="4:13" x14ac:dyDescent="0.2">
      <c r="D8426" s="1"/>
      <c r="E8426" s="1"/>
      <c r="H8426" s="1"/>
      <c r="I8426" s="1"/>
      <c r="M8426" s="1"/>
    </row>
    <row r="8427" spans="4:13" x14ac:dyDescent="0.2">
      <c r="D8427" s="1"/>
      <c r="E8427" s="1"/>
      <c r="H8427" s="1"/>
      <c r="I8427" s="1"/>
      <c r="M8427" s="1"/>
    </row>
    <row r="8428" spans="4:13" x14ac:dyDescent="0.2">
      <c r="D8428" s="1"/>
      <c r="E8428" s="1"/>
      <c r="H8428" s="1"/>
      <c r="I8428" s="1"/>
      <c r="M8428" s="1"/>
    </row>
    <row r="8429" spans="4:13" x14ac:dyDescent="0.2">
      <c r="D8429" s="1"/>
      <c r="E8429" s="1"/>
      <c r="H8429" s="1"/>
      <c r="I8429" s="1"/>
      <c r="M8429" s="1"/>
    </row>
    <row r="8430" spans="4:13" x14ac:dyDescent="0.2">
      <c r="D8430" s="1"/>
      <c r="E8430" s="1"/>
      <c r="H8430" s="1"/>
      <c r="I8430" s="1"/>
      <c r="M8430" s="1"/>
    </row>
    <row r="8431" spans="4:13" x14ac:dyDescent="0.2">
      <c r="D8431" s="1"/>
      <c r="E8431" s="1"/>
      <c r="H8431" s="1"/>
      <c r="I8431" s="1"/>
      <c r="M8431" s="1"/>
    </row>
    <row r="8432" spans="4:13" x14ac:dyDescent="0.2">
      <c r="D8432" s="1"/>
      <c r="E8432" s="1"/>
      <c r="H8432" s="1"/>
      <c r="I8432" s="1"/>
      <c r="M8432" s="1"/>
    </row>
    <row r="8433" spans="4:13" x14ac:dyDescent="0.2">
      <c r="D8433" s="1"/>
      <c r="E8433" s="1"/>
      <c r="H8433" s="1"/>
      <c r="I8433" s="1"/>
      <c r="M8433" s="1"/>
    </row>
    <row r="8434" spans="4:13" x14ac:dyDescent="0.2">
      <c r="D8434" s="1"/>
      <c r="E8434" s="1"/>
      <c r="H8434" s="1"/>
      <c r="I8434" s="1"/>
      <c r="M8434" s="1"/>
    </row>
    <row r="8435" spans="4:13" x14ac:dyDescent="0.2">
      <c r="D8435" s="1"/>
      <c r="E8435" s="1"/>
      <c r="H8435" s="1"/>
      <c r="I8435" s="1"/>
      <c r="M8435" s="1"/>
    </row>
    <row r="8436" spans="4:13" x14ac:dyDescent="0.2">
      <c r="D8436" s="1"/>
      <c r="E8436" s="1"/>
      <c r="H8436" s="1"/>
      <c r="I8436" s="1"/>
      <c r="M8436" s="1"/>
    </row>
    <row r="8437" spans="4:13" x14ac:dyDescent="0.2">
      <c r="D8437" s="1"/>
      <c r="E8437" s="1"/>
      <c r="H8437" s="1"/>
      <c r="I8437" s="1"/>
      <c r="M8437" s="1"/>
    </row>
    <row r="8438" spans="4:13" x14ac:dyDescent="0.2">
      <c r="D8438" s="1"/>
      <c r="E8438" s="1"/>
      <c r="H8438" s="1"/>
      <c r="I8438" s="1"/>
      <c r="M8438" s="1"/>
    </row>
    <row r="8439" spans="4:13" x14ac:dyDescent="0.2">
      <c r="D8439" s="1"/>
      <c r="E8439" s="1"/>
      <c r="H8439" s="1"/>
      <c r="I8439" s="1"/>
      <c r="M8439" s="1"/>
    </row>
    <row r="8440" spans="4:13" x14ac:dyDescent="0.2">
      <c r="D8440" s="1"/>
      <c r="E8440" s="1"/>
      <c r="H8440" s="1"/>
      <c r="I8440" s="1"/>
      <c r="M8440" s="1"/>
    </row>
    <row r="8441" spans="4:13" x14ac:dyDescent="0.2">
      <c r="D8441" s="1"/>
      <c r="E8441" s="1"/>
      <c r="H8441" s="1"/>
      <c r="I8441" s="1"/>
      <c r="M8441" s="1"/>
    </row>
    <row r="8442" spans="4:13" x14ac:dyDescent="0.2">
      <c r="D8442" s="1"/>
      <c r="E8442" s="1"/>
      <c r="H8442" s="1"/>
      <c r="I8442" s="1"/>
      <c r="M8442" s="1"/>
    </row>
    <row r="8443" spans="4:13" x14ac:dyDescent="0.2">
      <c r="D8443" s="1"/>
      <c r="E8443" s="1"/>
      <c r="H8443" s="1"/>
      <c r="I8443" s="1"/>
      <c r="M8443" s="1"/>
    </row>
    <row r="8444" spans="4:13" x14ac:dyDescent="0.2">
      <c r="D8444" s="1"/>
      <c r="E8444" s="1"/>
      <c r="H8444" s="1"/>
      <c r="I8444" s="1"/>
      <c r="M8444" s="1"/>
    </row>
    <row r="8445" spans="4:13" x14ac:dyDescent="0.2">
      <c r="D8445" s="1"/>
      <c r="E8445" s="1"/>
      <c r="H8445" s="1"/>
      <c r="I8445" s="1"/>
      <c r="M8445" s="1"/>
    </row>
    <row r="8446" spans="4:13" x14ac:dyDescent="0.2">
      <c r="D8446" s="1"/>
      <c r="E8446" s="1"/>
      <c r="H8446" s="1"/>
      <c r="I8446" s="1"/>
      <c r="M8446" s="1"/>
    </row>
    <row r="8447" spans="4:13" x14ac:dyDescent="0.2">
      <c r="D8447" s="1"/>
      <c r="E8447" s="1"/>
      <c r="H8447" s="1"/>
      <c r="I8447" s="1"/>
      <c r="M8447" s="1"/>
    </row>
    <row r="8448" spans="4:13" x14ac:dyDescent="0.2">
      <c r="D8448" s="1"/>
      <c r="E8448" s="1"/>
      <c r="H8448" s="1"/>
      <c r="I8448" s="1"/>
      <c r="M8448" s="1"/>
    </row>
    <row r="8449" spans="4:13" x14ac:dyDescent="0.2">
      <c r="D8449" s="1"/>
      <c r="E8449" s="1"/>
      <c r="H8449" s="1"/>
      <c r="I8449" s="1"/>
      <c r="M8449" s="1"/>
    </row>
    <row r="8450" spans="4:13" x14ac:dyDescent="0.2">
      <c r="H8450" s="1"/>
      <c r="I8450" s="1"/>
      <c r="M8450" s="1"/>
    </row>
    <row r="8451" spans="4:13" x14ac:dyDescent="0.2">
      <c r="H8451" s="1"/>
      <c r="I8451" s="1"/>
      <c r="M8451" s="1"/>
    </row>
    <row r="8452" spans="4:13" x14ac:dyDescent="0.2">
      <c r="H8452" s="1"/>
      <c r="I8452" s="1"/>
      <c r="M8452" s="1"/>
    </row>
    <row r="8453" spans="4:13" x14ac:dyDescent="0.2">
      <c r="H8453" s="1"/>
      <c r="I8453" s="1"/>
      <c r="M8453" s="1"/>
    </row>
    <row r="8454" spans="4:13" x14ac:dyDescent="0.2">
      <c r="H8454" s="1"/>
      <c r="I8454" s="1"/>
      <c r="M8454" s="1"/>
    </row>
    <row r="8455" spans="4:13" x14ac:dyDescent="0.2">
      <c r="H8455" s="1"/>
      <c r="I8455" s="1"/>
      <c r="M8455" s="1"/>
    </row>
    <row r="8456" spans="4:13" x14ac:dyDescent="0.2">
      <c r="H8456" s="1"/>
      <c r="I8456" s="1"/>
      <c r="M8456" s="1"/>
    </row>
    <row r="8457" spans="4:13" x14ac:dyDescent="0.2">
      <c r="H8457" s="1"/>
      <c r="I8457" s="1"/>
      <c r="M8457" s="1"/>
    </row>
    <row r="8458" spans="4:13" x14ac:dyDescent="0.2">
      <c r="H8458" s="1"/>
      <c r="I8458" s="1"/>
      <c r="M8458" s="1"/>
    </row>
    <row r="8459" spans="4:13" x14ac:dyDescent="0.2">
      <c r="H8459" s="1"/>
      <c r="I8459" s="1"/>
      <c r="M8459" s="1"/>
    </row>
    <row r="8460" spans="4:13" x14ac:dyDescent="0.2">
      <c r="H8460" s="1"/>
      <c r="I8460" s="1"/>
      <c r="M8460" s="1"/>
    </row>
    <row r="8461" spans="4:13" x14ac:dyDescent="0.2">
      <c r="H8461" s="1"/>
      <c r="I8461" s="1"/>
      <c r="M8461" s="1"/>
    </row>
    <row r="8462" spans="4:13" x14ac:dyDescent="0.2">
      <c r="H8462" s="1"/>
      <c r="I8462" s="1"/>
      <c r="M8462" s="1"/>
    </row>
    <row r="8463" spans="4:13" x14ac:dyDescent="0.2">
      <c r="H8463" s="1"/>
      <c r="I8463" s="1"/>
      <c r="M8463" s="1"/>
    </row>
    <row r="8464" spans="4:13" x14ac:dyDescent="0.2">
      <c r="H8464" s="1"/>
      <c r="I8464" s="1"/>
      <c r="M8464" s="1"/>
    </row>
    <row r="8465" spans="8:13" x14ac:dyDescent="0.2">
      <c r="H8465" s="1"/>
      <c r="I8465" s="1"/>
      <c r="M8465" s="1"/>
    </row>
    <row r="8466" spans="8:13" x14ac:dyDescent="0.2">
      <c r="H8466" s="1"/>
      <c r="I8466" s="1"/>
      <c r="M8466" s="1"/>
    </row>
    <row r="8467" spans="8:13" x14ac:dyDescent="0.2">
      <c r="H8467" s="1"/>
      <c r="I8467" s="1"/>
      <c r="M8467" s="1"/>
    </row>
    <row r="8468" spans="8:13" x14ac:dyDescent="0.2">
      <c r="H8468" s="1"/>
      <c r="I8468" s="1"/>
      <c r="M8468" s="1"/>
    </row>
    <row r="8469" spans="8:13" x14ac:dyDescent="0.2">
      <c r="H8469" s="1"/>
      <c r="I8469" s="1"/>
      <c r="M8469" s="1"/>
    </row>
    <row r="8470" spans="8:13" x14ac:dyDescent="0.2">
      <c r="H8470" s="1"/>
      <c r="I8470" s="1"/>
      <c r="M8470" s="1"/>
    </row>
    <row r="8471" spans="8:13" x14ac:dyDescent="0.2">
      <c r="H8471" s="1"/>
      <c r="I8471" s="1"/>
      <c r="M8471" s="1"/>
    </row>
    <row r="8472" spans="8:13" x14ac:dyDescent="0.2">
      <c r="H8472" s="1"/>
      <c r="I8472" s="1"/>
      <c r="M8472" s="1"/>
    </row>
    <row r="8473" spans="8:13" x14ac:dyDescent="0.2">
      <c r="H8473" s="1"/>
      <c r="I8473" s="1"/>
      <c r="M8473" s="1"/>
    </row>
    <row r="8474" spans="8:13" x14ac:dyDescent="0.2">
      <c r="H8474" s="1"/>
      <c r="I8474" s="1"/>
      <c r="M8474" s="1"/>
    </row>
    <row r="8475" spans="8:13" x14ac:dyDescent="0.2">
      <c r="H8475" s="1"/>
      <c r="I8475" s="1"/>
      <c r="M8475" s="1"/>
    </row>
    <row r="8476" spans="8:13" x14ac:dyDescent="0.2">
      <c r="H8476" s="1"/>
      <c r="I8476" s="1"/>
      <c r="M8476" s="1"/>
    </row>
    <row r="8477" spans="8:13" x14ac:dyDescent="0.2">
      <c r="H8477" s="1"/>
      <c r="I8477" s="1"/>
      <c r="M8477" s="1"/>
    </row>
    <row r="8478" spans="8:13" x14ac:dyDescent="0.2">
      <c r="H8478" s="1"/>
      <c r="I8478" s="1"/>
      <c r="M8478" s="1"/>
    </row>
    <row r="8479" spans="8:13" x14ac:dyDescent="0.2">
      <c r="H8479" s="1"/>
      <c r="I8479" s="1"/>
      <c r="M8479" s="1"/>
    </row>
    <row r="8480" spans="8:13" x14ac:dyDescent="0.2">
      <c r="H8480" s="1"/>
      <c r="I8480" s="1"/>
      <c r="M8480" s="1"/>
    </row>
    <row r="8481" spans="8:13" x14ac:dyDescent="0.2">
      <c r="H8481" s="1"/>
      <c r="I8481" s="1"/>
      <c r="M8481" s="1"/>
    </row>
    <row r="8482" spans="8:13" x14ac:dyDescent="0.2">
      <c r="H8482" s="1"/>
      <c r="I8482" s="1"/>
      <c r="M8482" s="1"/>
    </row>
    <row r="8483" spans="8:13" x14ac:dyDescent="0.2">
      <c r="H8483" s="1"/>
      <c r="I8483" s="1"/>
      <c r="M8483" s="1"/>
    </row>
    <row r="8484" spans="8:13" x14ac:dyDescent="0.2">
      <c r="H8484" s="1"/>
      <c r="I8484" s="1"/>
      <c r="M8484" s="1"/>
    </row>
    <row r="8485" spans="8:13" x14ac:dyDescent="0.2">
      <c r="H8485" s="1"/>
      <c r="I8485" s="1"/>
      <c r="M8485" s="1"/>
    </row>
    <row r="8486" spans="8:13" x14ac:dyDescent="0.2">
      <c r="H8486" s="1"/>
      <c r="I8486" s="1"/>
      <c r="M8486" s="1"/>
    </row>
    <row r="8487" spans="8:13" x14ac:dyDescent="0.2">
      <c r="H8487" s="1"/>
      <c r="I8487" s="1"/>
      <c r="M8487" s="1"/>
    </row>
    <row r="8488" spans="8:13" x14ac:dyDescent="0.2">
      <c r="H8488" s="1"/>
      <c r="I8488" s="1"/>
      <c r="M8488" s="1"/>
    </row>
    <row r="8489" spans="8:13" x14ac:dyDescent="0.2">
      <c r="H8489" s="1"/>
      <c r="I8489" s="1"/>
      <c r="M8489" s="1"/>
    </row>
    <row r="8490" spans="8:13" x14ac:dyDescent="0.2">
      <c r="H8490" s="1"/>
      <c r="I8490" s="1"/>
      <c r="M8490" s="1"/>
    </row>
    <row r="8491" spans="8:13" x14ac:dyDescent="0.2">
      <c r="H8491" s="1"/>
      <c r="I8491" s="1"/>
      <c r="M8491" s="1"/>
    </row>
    <row r="8492" spans="8:13" x14ac:dyDescent="0.2">
      <c r="H8492" s="1"/>
      <c r="I8492" s="1"/>
      <c r="M8492" s="1"/>
    </row>
    <row r="8493" spans="8:13" x14ac:dyDescent="0.2">
      <c r="H8493" s="1"/>
      <c r="I8493" s="1"/>
      <c r="M8493" s="1"/>
    </row>
    <row r="8494" spans="8:13" x14ac:dyDescent="0.2">
      <c r="H8494" s="1"/>
      <c r="I8494" s="1"/>
      <c r="M8494" s="1"/>
    </row>
    <row r="8495" spans="8:13" x14ac:dyDescent="0.2">
      <c r="H8495" s="1"/>
      <c r="I8495" s="1"/>
      <c r="M8495" s="1"/>
    </row>
    <row r="8496" spans="8:13" x14ac:dyDescent="0.2">
      <c r="H8496" s="1"/>
      <c r="I8496" s="1"/>
      <c r="M8496" s="1"/>
    </row>
    <row r="8497" spans="8:13" x14ac:dyDescent="0.2">
      <c r="H8497" s="1"/>
      <c r="I8497" s="1"/>
      <c r="M8497" s="1"/>
    </row>
    <row r="8498" spans="8:13" x14ac:dyDescent="0.2">
      <c r="H8498" s="1"/>
      <c r="I8498" s="1"/>
      <c r="M8498" s="1"/>
    </row>
    <row r="8499" spans="8:13" x14ac:dyDescent="0.2">
      <c r="H8499" s="1"/>
      <c r="I8499" s="1"/>
      <c r="M8499" s="1"/>
    </row>
    <row r="8500" spans="8:13" x14ac:dyDescent="0.2">
      <c r="H8500" s="1"/>
      <c r="I8500" s="1"/>
      <c r="M8500" s="1"/>
    </row>
    <row r="8501" spans="8:13" x14ac:dyDescent="0.2">
      <c r="H8501" s="1"/>
      <c r="I8501" s="1"/>
      <c r="M8501" s="1"/>
    </row>
    <row r="8502" spans="8:13" x14ac:dyDescent="0.2">
      <c r="H8502" s="1"/>
      <c r="I8502" s="1"/>
      <c r="M8502" s="1"/>
    </row>
    <row r="8503" spans="8:13" x14ac:dyDescent="0.2">
      <c r="H8503" s="1"/>
      <c r="I8503" s="1"/>
      <c r="M8503" s="1"/>
    </row>
    <row r="8504" spans="8:13" x14ac:dyDescent="0.2">
      <c r="H8504" s="1"/>
      <c r="I8504" s="1"/>
      <c r="M8504" s="1"/>
    </row>
    <row r="8505" spans="8:13" x14ac:dyDescent="0.2">
      <c r="H8505" s="1"/>
      <c r="I8505" s="1"/>
      <c r="M8505" s="1"/>
    </row>
    <row r="8506" spans="8:13" x14ac:dyDescent="0.2">
      <c r="H8506" s="1"/>
      <c r="I8506" s="1"/>
      <c r="M8506" s="1"/>
    </row>
    <row r="8507" spans="8:13" x14ac:dyDescent="0.2">
      <c r="H8507" s="1"/>
      <c r="I8507" s="1"/>
      <c r="M8507" s="1"/>
    </row>
    <row r="8508" spans="8:13" x14ac:dyDescent="0.2">
      <c r="H8508" s="1"/>
      <c r="I8508" s="1"/>
      <c r="M8508" s="1"/>
    </row>
    <row r="8509" spans="8:13" x14ac:dyDescent="0.2">
      <c r="H8509" s="1"/>
      <c r="I8509" s="1"/>
      <c r="M8509" s="1"/>
    </row>
    <row r="8510" spans="8:13" x14ac:dyDescent="0.2">
      <c r="H8510" s="1"/>
      <c r="I8510" s="1"/>
      <c r="M8510" s="1"/>
    </row>
    <row r="8511" spans="8:13" x14ac:dyDescent="0.2">
      <c r="H8511" s="1"/>
      <c r="I8511" s="1"/>
      <c r="M8511" s="1"/>
    </row>
    <row r="8512" spans="8:13" x14ac:dyDescent="0.2">
      <c r="H8512" s="1"/>
      <c r="I8512" s="1"/>
      <c r="M8512" s="1"/>
    </row>
    <row r="8513" spans="8:13" x14ac:dyDescent="0.2">
      <c r="H8513" s="1"/>
      <c r="I8513" s="1"/>
      <c r="M8513" s="1"/>
    </row>
    <row r="8514" spans="8:13" x14ac:dyDescent="0.2">
      <c r="H8514" s="1"/>
      <c r="I8514" s="1"/>
      <c r="M8514" s="1"/>
    </row>
    <row r="8515" spans="8:13" x14ac:dyDescent="0.2">
      <c r="H8515" s="1"/>
      <c r="I8515" s="1"/>
      <c r="M8515" s="1"/>
    </row>
    <row r="8516" spans="8:13" x14ac:dyDescent="0.2">
      <c r="H8516" s="1"/>
      <c r="I8516" s="1"/>
      <c r="M8516" s="1"/>
    </row>
    <row r="8517" spans="8:13" x14ac:dyDescent="0.2">
      <c r="H8517" s="1"/>
      <c r="I8517" s="1"/>
      <c r="M8517" s="1"/>
    </row>
    <row r="8518" spans="8:13" x14ac:dyDescent="0.2">
      <c r="H8518" s="1"/>
      <c r="I8518" s="1"/>
      <c r="M8518" s="1"/>
    </row>
    <row r="8519" spans="8:13" x14ac:dyDescent="0.2">
      <c r="H8519" s="1"/>
      <c r="I8519" s="1"/>
      <c r="M8519" s="1"/>
    </row>
    <row r="8520" spans="8:13" x14ac:dyDescent="0.2">
      <c r="H8520" s="1"/>
      <c r="I8520" s="1"/>
      <c r="M8520" s="1"/>
    </row>
    <row r="8521" spans="8:13" x14ac:dyDescent="0.2">
      <c r="H8521" s="1"/>
      <c r="I8521" s="1"/>
      <c r="M8521" s="1"/>
    </row>
    <row r="8522" spans="8:13" x14ac:dyDescent="0.2">
      <c r="H8522" s="1"/>
      <c r="I8522" s="1"/>
      <c r="M8522" s="1"/>
    </row>
    <row r="8523" spans="8:13" x14ac:dyDescent="0.2">
      <c r="H8523" s="1"/>
      <c r="I8523" s="1"/>
      <c r="M8523" s="1"/>
    </row>
    <row r="8524" spans="8:13" x14ac:dyDescent="0.2">
      <c r="H8524" s="1"/>
      <c r="I8524" s="1"/>
      <c r="M8524" s="1"/>
    </row>
    <row r="8525" spans="8:13" x14ac:dyDescent="0.2">
      <c r="H8525" s="1"/>
      <c r="I8525" s="1"/>
      <c r="M8525" s="1"/>
    </row>
    <row r="8526" spans="8:13" x14ac:dyDescent="0.2">
      <c r="H8526" s="1"/>
      <c r="I8526" s="1"/>
      <c r="M8526" s="1"/>
    </row>
    <row r="8527" spans="8:13" x14ac:dyDescent="0.2">
      <c r="H8527" s="1"/>
      <c r="I8527" s="1"/>
      <c r="M8527" s="1"/>
    </row>
    <row r="8528" spans="8:13" x14ac:dyDescent="0.2">
      <c r="H8528" s="1"/>
      <c r="I8528" s="1"/>
      <c r="M8528" s="1"/>
    </row>
    <row r="8529" spans="8:13" x14ac:dyDescent="0.2">
      <c r="H8529" s="1"/>
      <c r="I8529" s="1"/>
      <c r="M8529" s="1"/>
    </row>
    <row r="8530" spans="8:13" x14ac:dyDescent="0.2">
      <c r="H8530" s="1"/>
      <c r="I8530" s="1"/>
      <c r="M8530" s="1"/>
    </row>
    <row r="8531" spans="8:13" x14ac:dyDescent="0.2">
      <c r="H8531" s="1"/>
      <c r="I8531" s="1"/>
      <c r="M8531" s="1"/>
    </row>
    <row r="8532" spans="8:13" x14ac:dyDescent="0.2">
      <c r="H8532" s="1"/>
      <c r="I8532" s="1"/>
      <c r="M8532" s="1"/>
    </row>
    <row r="8533" spans="8:13" x14ac:dyDescent="0.2">
      <c r="H8533" s="1"/>
      <c r="I8533" s="1"/>
      <c r="M8533" s="1"/>
    </row>
    <row r="8534" spans="8:13" x14ac:dyDescent="0.2">
      <c r="H8534" s="1"/>
      <c r="I8534" s="1"/>
      <c r="M8534" s="1"/>
    </row>
    <row r="8535" spans="8:13" x14ac:dyDescent="0.2">
      <c r="H8535" s="1"/>
      <c r="I8535" s="1"/>
      <c r="M8535" s="1"/>
    </row>
    <row r="8536" spans="8:13" x14ac:dyDescent="0.2">
      <c r="H8536" s="1"/>
      <c r="I8536" s="1"/>
      <c r="M8536" s="1"/>
    </row>
    <row r="8537" spans="8:13" x14ac:dyDescent="0.2">
      <c r="H8537" s="1"/>
      <c r="I8537" s="1"/>
      <c r="M8537" s="1"/>
    </row>
    <row r="8538" spans="8:13" x14ac:dyDescent="0.2">
      <c r="H8538" s="1"/>
      <c r="I8538" s="1"/>
      <c r="M8538" s="1"/>
    </row>
    <row r="8539" spans="8:13" x14ac:dyDescent="0.2">
      <c r="H8539" s="1"/>
      <c r="I8539" s="1"/>
      <c r="M8539" s="1"/>
    </row>
    <row r="8540" spans="8:13" x14ac:dyDescent="0.2">
      <c r="H8540" s="1"/>
      <c r="I8540" s="1"/>
      <c r="M8540" s="1"/>
    </row>
    <row r="8541" spans="8:13" x14ac:dyDescent="0.2">
      <c r="H8541" s="1"/>
      <c r="I8541" s="1"/>
      <c r="M8541" s="1"/>
    </row>
    <row r="8542" spans="8:13" x14ac:dyDescent="0.2">
      <c r="H8542" s="1"/>
      <c r="I8542" s="1"/>
      <c r="M8542" s="1"/>
    </row>
    <row r="8543" spans="8:13" x14ac:dyDescent="0.2">
      <c r="H8543" s="1"/>
      <c r="I8543" s="1"/>
      <c r="M8543" s="1"/>
    </row>
    <row r="8544" spans="8:13" x14ac:dyDescent="0.2">
      <c r="H8544" s="1"/>
      <c r="I8544" s="1"/>
      <c r="M8544" s="1"/>
    </row>
    <row r="8545" spans="8:13" x14ac:dyDescent="0.2">
      <c r="H8545" s="1"/>
      <c r="I8545" s="1"/>
      <c r="M8545" s="1"/>
    </row>
    <row r="8546" spans="8:13" x14ac:dyDescent="0.2">
      <c r="H8546" s="1"/>
      <c r="I8546" s="1"/>
      <c r="M8546" s="1"/>
    </row>
    <row r="8547" spans="8:13" x14ac:dyDescent="0.2">
      <c r="H8547" s="1"/>
      <c r="I8547" s="1"/>
      <c r="M8547" s="1"/>
    </row>
    <row r="8548" spans="8:13" x14ac:dyDescent="0.2">
      <c r="H8548" s="1"/>
      <c r="I8548" s="1"/>
      <c r="M8548" s="1"/>
    </row>
    <row r="8549" spans="8:13" x14ac:dyDescent="0.2">
      <c r="H8549" s="1"/>
      <c r="I8549" s="1"/>
      <c r="M8549" s="1"/>
    </row>
    <row r="8550" spans="8:13" x14ac:dyDescent="0.2">
      <c r="H8550" s="1"/>
      <c r="I8550" s="1"/>
      <c r="M8550" s="1"/>
    </row>
    <row r="8551" spans="8:13" x14ac:dyDescent="0.2">
      <c r="H8551" s="1"/>
      <c r="I8551" s="1"/>
      <c r="M8551" s="1"/>
    </row>
    <row r="8552" spans="8:13" x14ac:dyDescent="0.2">
      <c r="H8552" s="1"/>
      <c r="I8552" s="1"/>
      <c r="M8552" s="1"/>
    </row>
    <row r="8553" spans="8:13" x14ac:dyDescent="0.2">
      <c r="H8553" s="1"/>
      <c r="I8553" s="1"/>
      <c r="M8553" s="1"/>
    </row>
    <row r="8554" spans="8:13" x14ac:dyDescent="0.2">
      <c r="H8554" s="1"/>
      <c r="I8554" s="1"/>
      <c r="M8554" s="1"/>
    </row>
    <row r="8555" spans="8:13" x14ac:dyDescent="0.2">
      <c r="H8555" s="1"/>
      <c r="I8555" s="1"/>
      <c r="M8555" s="1"/>
    </row>
    <row r="8556" spans="8:13" x14ac:dyDescent="0.2">
      <c r="H8556" s="1"/>
      <c r="I8556" s="1"/>
      <c r="M8556" s="1"/>
    </row>
    <row r="8557" spans="8:13" x14ac:dyDescent="0.2">
      <c r="H8557" s="1"/>
      <c r="I8557" s="1"/>
      <c r="M8557" s="1"/>
    </row>
    <row r="8558" spans="8:13" x14ac:dyDescent="0.2">
      <c r="H8558" s="1"/>
      <c r="I8558" s="1"/>
      <c r="M8558" s="1"/>
    </row>
    <row r="8559" spans="8:13" x14ac:dyDescent="0.2">
      <c r="H8559" s="1"/>
      <c r="I8559" s="1"/>
      <c r="M8559" s="1"/>
    </row>
    <row r="8560" spans="8:13" x14ac:dyDescent="0.2">
      <c r="H8560" s="1"/>
      <c r="I8560" s="1"/>
      <c r="M8560" s="1"/>
    </row>
    <row r="8561" spans="8:13" x14ac:dyDescent="0.2">
      <c r="H8561" s="1"/>
      <c r="I8561" s="1"/>
      <c r="M8561" s="1"/>
    </row>
    <row r="8562" spans="8:13" x14ac:dyDescent="0.2">
      <c r="H8562" s="1"/>
      <c r="I8562" s="1"/>
      <c r="M8562" s="1"/>
    </row>
    <row r="8563" spans="8:13" x14ac:dyDescent="0.2">
      <c r="H8563" s="1"/>
      <c r="I8563" s="1"/>
      <c r="M8563" s="1"/>
    </row>
    <row r="8564" spans="8:13" x14ac:dyDescent="0.2">
      <c r="H8564" s="1"/>
      <c r="I8564" s="1"/>
      <c r="M8564" s="1"/>
    </row>
    <row r="8565" spans="8:13" x14ac:dyDescent="0.2">
      <c r="H8565" s="1"/>
      <c r="I8565" s="1"/>
      <c r="M8565" s="1"/>
    </row>
    <row r="8566" spans="8:13" x14ac:dyDescent="0.2">
      <c r="H8566" s="1"/>
      <c r="I8566" s="1"/>
      <c r="M8566" s="1"/>
    </row>
    <row r="8567" spans="8:13" x14ac:dyDescent="0.2">
      <c r="H8567" s="1"/>
      <c r="I8567" s="1"/>
      <c r="M8567" s="1"/>
    </row>
    <row r="8568" spans="8:13" x14ac:dyDescent="0.2">
      <c r="H8568" s="1"/>
      <c r="I8568" s="1"/>
      <c r="M8568" s="1"/>
    </row>
    <row r="8569" spans="8:13" x14ac:dyDescent="0.2">
      <c r="H8569" s="1"/>
      <c r="I8569" s="1"/>
      <c r="M8569" s="1"/>
    </row>
    <row r="8570" spans="8:13" x14ac:dyDescent="0.2">
      <c r="H8570" s="1"/>
      <c r="I8570" s="1"/>
      <c r="M8570" s="1"/>
    </row>
    <row r="8571" spans="8:13" x14ac:dyDescent="0.2">
      <c r="H8571" s="1"/>
      <c r="I8571" s="1"/>
      <c r="M8571" s="1"/>
    </row>
    <row r="8572" spans="8:13" x14ac:dyDescent="0.2">
      <c r="H8572" s="1"/>
      <c r="I8572" s="1"/>
      <c r="M8572" s="1"/>
    </row>
    <row r="8573" spans="8:13" x14ac:dyDescent="0.2">
      <c r="H8573" s="1"/>
      <c r="I8573" s="1"/>
      <c r="M8573" s="1"/>
    </row>
    <row r="8574" spans="8:13" x14ac:dyDescent="0.2">
      <c r="H8574" s="1"/>
      <c r="I8574" s="1"/>
      <c r="M8574" s="1"/>
    </row>
    <row r="8575" spans="8:13" x14ac:dyDescent="0.2">
      <c r="H8575" s="1"/>
      <c r="I8575" s="1"/>
      <c r="M8575" s="1"/>
    </row>
    <row r="8576" spans="8:13" x14ac:dyDescent="0.2">
      <c r="H8576" s="1"/>
      <c r="I8576" s="1"/>
      <c r="M8576" s="1"/>
    </row>
    <row r="8577" spans="8:13" x14ac:dyDescent="0.2">
      <c r="H8577" s="1"/>
      <c r="I8577" s="1"/>
      <c r="M8577" s="1"/>
    </row>
    <row r="8578" spans="8:13" x14ac:dyDescent="0.2">
      <c r="H8578" s="1"/>
      <c r="I8578" s="1"/>
      <c r="M8578" s="1"/>
    </row>
    <row r="8579" spans="8:13" x14ac:dyDescent="0.2">
      <c r="H8579" s="1"/>
      <c r="I8579" s="1"/>
      <c r="M8579" s="1"/>
    </row>
    <row r="8580" spans="8:13" x14ac:dyDescent="0.2">
      <c r="H8580" s="1"/>
      <c r="I8580" s="1"/>
      <c r="M8580" s="1"/>
    </row>
    <row r="8581" spans="8:13" x14ac:dyDescent="0.2">
      <c r="H8581" s="1"/>
      <c r="I8581" s="1"/>
      <c r="M8581" s="1"/>
    </row>
    <row r="8582" spans="8:13" x14ac:dyDescent="0.2">
      <c r="H8582" s="1"/>
      <c r="I8582" s="1"/>
      <c r="M8582" s="1"/>
    </row>
    <row r="8583" spans="8:13" x14ac:dyDescent="0.2">
      <c r="H8583" s="1"/>
      <c r="I8583" s="1"/>
      <c r="M8583" s="1"/>
    </row>
    <row r="8584" spans="8:13" x14ac:dyDescent="0.2">
      <c r="H8584" s="1"/>
      <c r="I8584" s="1"/>
      <c r="M8584" s="1"/>
    </row>
    <row r="8585" spans="8:13" x14ac:dyDescent="0.2">
      <c r="H8585" s="1"/>
      <c r="I8585" s="1"/>
      <c r="M8585" s="1"/>
    </row>
    <row r="8586" spans="8:13" x14ac:dyDescent="0.2">
      <c r="H8586" s="1"/>
      <c r="I8586" s="1"/>
      <c r="M8586" s="1"/>
    </row>
    <row r="8587" spans="8:13" x14ac:dyDescent="0.2">
      <c r="H8587" s="1"/>
      <c r="I8587" s="1"/>
      <c r="M8587" s="1"/>
    </row>
    <row r="8588" spans="8:13" x14ac:dyDescent="0.2">
      <c r="H8588" s="1"/>
      <c r="I8588" s="1"/>
      <c r="M8588" s="1"/>
    </row>
    <row r="8589" spans="8:13" x14ac:dyDescent="0.2">
      <c r="H8589" s="1"/>
      <c r="I8589" s="1"/>
      <c r="M8589" s="1"/>
    </row>
    <row r="8590" spans="8:13" x14ac:dyDescent="0.2">
      <c r="H8590" s="1"/>
      <c r="I8590" s="1"/>
      <c r="M8590" s="1"/>
    </row>
    <row r="8591" spans="8:13" x14ac:dyDescent="0.2">
      <c r="H8591" s="1"/>
      <c r="I8591" s="1"/>
      <c r="M8591" s="1"/>
    </row>
    <row r="8592" spans="8:13" x14ac:dyDescent="0.2">
      <c r="H8592" s="1"/>
      <c r="I8592" s="1"/>
      <c r="M8592" s="1"/>
    </row>
    <row r="8593" spans="8:13" x14ac:dyDescent="0.2">
      <c r="H8593" s="1"/>
      <c r="I8593" s="1"/>
      <c r="M8593" s="1"/>
    </row>
    <row r="8594" spans="8:13" x14ac:dyDescent="0.2">
      <c r="H8594" s="1"/>
      <c r="I8594" s="1"/>
      <c r="M8594" s="1"/>
    </row>
    <row r="8595" spans="8:13" x14ac:dyDescent="0.2">
      <c r="H8595" s="1"/>
      <c r="I8595" s="1"/>
      <c r="M8595" s="1"/>
    </row>
    <row r="8596" spans="8:13" x14ac:dyDescent="0.2">
      <c r="H8596" s="1"/>
      <c r="I8596" s="1"/>
      <c r="M8596" s="1"/>
    </row>
    <row r="8597" spans="8:13" x14ac:dyDescent="0.2">
      <c r="H8597" s="1"/>
      <c r="I8597" s="1"/>
      <c r="M8597" s="1"/>
    </row>
    <row r="8598" spans="8:13" x14ac:dyDescent="0.2">
      <c r="H8598" s="1"/>
      <c r="I8598" s="1"/>
      <c r="M8598" s="1"/>
    </row>
    <row r="8599" spans="8:13" x14ac:dyDescent="0.2">
      <c r="H8599" s="1"/>
      <c r="I8599" s="1"/>
      <c r="M8599" s="1"/>
    </row>
    <row r="8600" spans="8:13" x14ac:dyDescent="0.2">
      <c r="H8600" s="1"/>
      <c r="I8600" s="1"/>
      <c r="M8600" s="1"/>
    </row>
    <row r="8601" spans="8:13" x14ac:dyDescent="0.2">
      <c r="H8601" s="1"/>
      <c r="I8601" s="1"/>
      <c r="M8601" s="1"/>
    </row>
    <row r="8602" spans="8:13" x14ac:dyDescent="0.2">
      <c r="H8602" s="1"/>
      <c r="I8602" s="1"/>
      <c r="M8602" s="1"/>
    </row>
    <row r="8603" spans="8:13" x14ac:dyDescent="0.2">
      <c r="H8603" s="1"/>
      <c r="I8603" s="1"/>
      <c r="M8603" s="1"/>
    </row>
    <row r="8604" spans="8:13" x14ac:dyDescent="0.2">
      <c r="H8604" s="1"/>
      <c r="I8604" s="1"/>
      <c r="M8604" s="1"/>
    </row>
    <row r="8605" spans="8:13" x14ac:dyDescent="0.2">
      <c r="H8605" s="1"/>
      <c r="I8605" s="1"/>
      <c r="M8605" s="1"/>
    </row>
    <row r="8606" spans="8:13" x14ac:dyDescent="0.2">
      <c r="H8606" s="1"/>
      <c r="I8606" s="1"/>
      <c r="M8606" s="1"/>
    </row>
    <row r="8607" spans="8:13" x14ac:dyDescent="0.2">
      <c r="H8607" s="1"/>
      <c r="I8607" s="1"/>
      <c r="M8607" s="1"/>
    </row>
    <row r="8608" spans="8:13" x14ac:dyDescent="0.2">
      <c r="H8608" s="1"/>
      <c r="I8608" s="1"/>
      <c r="M8608" s="1"/>
    </row>
    <row r="8609" spans="8:13" x14ac:dyDescent="0.2">
      <c r="H8609" s="1"/>
      <c r="I8609" s="1"/>
      <c r="M8609" s="1"/>
    </row>
    <row r="8610" spans="8:13" x14ac:dyDescent="0.2">
      <c r="H8610" s="1"/>
      <c r="I8610" s="1"/>
      <c r="M8610" s="1"/>
    </row>
    <row r="8611" spans="8:13" x14ac:dyDescent="0.2">
      <c r="H8611" s="1"/>
      <c r="I8611" s="1"/>
      <c r="M8611" s="1"/>
    </row>
    <row r="8612" spans="8:13" x14ac:dyDescent="0.2">
      <c r="H8612" s="1"/>
      <c r="I8612" s="1"/>
      <c r="M8612" s="1"/>
    </row>
    <row r="8613" spans="8:13" x14ac:dyDescent="0.2">
      <c r="H8613" s="1"/>
      <c r="I8613" s="1"/>
      <c r="M8613" s="1"/>
    </row>
    <row r="8614" spans="8:13" x14ac:dyDescent="0.2">
      <c r="H8614" s="1"/>
      <c r="I8614" s="1"/>
      <c r="M8614" s="1"/>
    </row>
    <row r="8615" spans="8:13" x14ac:dyDescent="0.2">
      <c r="H8615" s="1"/>
      <c r="I8615" s="1"/>
      <c r="M8615" s="1"/>
    </row>
    <row r="8616" spans="8:13" x14ac:dyDescent="0.2">
      <c r="H8616" s="1"/>
      <c r="I8616" s="1"/>
      <c r="M8616" s="1"/>
    </row>
    <row r="8617" spans="8:13" x14ac:dyDescent="0.2">
      <c r="H8617" s="1"/>
      <c r="I8617" s="1"/>
      <c r="M8617" s="1"/>
    </row>
    <row r="8618" spans="8:13" x14ac:dyDescent="0.2">
      <c r="H8618" s="1"/>
      <c r="I8618" s="1"/>
      <c r="M8618" s="1"/>
    </row>
    <row r="8619" spans="8:13" x14ac:dyDescent="0.2">
      <c r="H8619" s="1"/>
      <c r="I8619" s="1"/>
      <c r="M8619" s="1"/>
    </row>
    <row r="8620" spans="8:13" x14ac:dyDescent="0.2">
      <c r="H8620" s="1"/>
      <c r="I8620" s="1"/>
      <c r="M8620" s="1"/>
    </row>
    <row r="8621" spans="8:13" x14ac:dyDescent="0.2">
      <c r="H8621" s="1"/>
      <c r="I8621" s="1"/>
      <c r="M8621" s="1"/>
    </row>
    <row r="8622" spans="8:13" x14ac:dyDescent="0.2">
      <c r="H8622" s="1"/>
      <c r="I8622" s="1"/>
      <c r="M8622" s="1"/>
    </row>
    <row r="8623" spans="8:13" x14ac:dyDescent="0.2">
      <c r="H8623" s="1"/>
      <c r="I8623" s="1"/>
      <c r="M8623" s="1"/>
    </row>
    <row r="8624" spans="8:13" x14ac:dyDescent="0.2">
      <c r="H8624" s="1"/>
      <c r="I8624" s="1"/>
      <c r="M8624" s="1"/>
    </row>
    <row r="8625" spans="8:13" x14ac:dyDescent="0.2">
      <c r="H8625" s="1"/>
      <c r="I8625" s="1"/>
      <c r="M8625" s="1"/>
    </row>
    <row r="8626" spans="8:13" x14ac:dyDescent="0.2">
      <c r="H8626" s="1"/>
      <c r="I8626" s="1"/>
      <c r="M8626" s="1"/>
    </row>
    <row r="8627" spans="8:13" x14ac:dyDescent="0.2">
      <c r="H8627" s="1"/>
      <c r="I8627" s="1"/>
      <c r="M8627" s="1"/>
    </row>
    <row r="8628" spans="8:13" x14ac:dyDescent="0.2">
      <c r="H8628" s="1"/>
      <c r="I8628" s="1"/>
      <c r="M8628" s="1"/>
    </row>
    <row r="8629" spans="8:13" x14ac:dyDescent="0.2">
      <c r="H8629" s="1"/>
      <c r="I8629" s="1"/>
      <c r="M8629" s="1"/>
    </row>
    <row r="8630" spans="8:13" x14ac:dyDescent="0.2">
      <c r="H8630" s="1"/>
      <c r="I8630" s="1"/>
      <c r="M8630" s="1"/>
    </row>
    <row r="8631" spans="8:13" x14ac:dyDescent="0.2">
      <c r="H8631" s="1"/>
      <c r="I8631" s="1"/>
      <c r="M8631" s="1"/>
    </row>
    <row r="8632" spans="8:13" x14ac:dyDescent="0.2">
      <c r="H8632" s="1"/>
      <c r="I8632" s="1"/>
      <c r="M8632" s="1"/>
    </row>
    <row r="8633" spans="8:13" x14ac:dyDescent="0.2">
      <c r="H8633" s="1"/>
      <c r="I8633" s="1"/>
      <c r="M8633" s="1"/>
    </row>
    <row r="8634" spans="8:13" x14ac:dyDescent="0.2">
      <c r="H8634" s="1"/>
      <c r="I8634" s="1"/>
      <c r="M8634" s="1"/>
    </row>
    <row r="8635" spans="8:13" x14ac:dyDescent="0.2">
      <c r="H8635" s="1"/>
      <c r="I8635" s="1"/>
      <c r="M8635" s="1"/>
    </row>
    <row r="8636" spans="8:13" x14ac:dyDescent="0.2">
      <c r="H8636" s="1"/>
      <c r="I8636" s="1"/>
      <c r="M8636" s="1"/>
    </row>
    <row r="8637" spans="8:13" x14ac:dyDescent="0.2">
      <c r="H8637" s="1"/>
      <c r="I8637" s="1"/>
      <c r="M8637" s="1"/>
    </row>
    <row r="8638" spans="8:13" x14ac:dyDescent="0.2">
      <c r="H8638" s="1"/>
      <c r="I8638" s="1"/>
      <c r="M8638" s="1"/>
    </row>
    <row r="8639" spans="8:13" x14ac:dyDescent="0.2">
      <c r="H8639" s="1"/>
      <c r="I8639" s="1"/>
      <c r="M8639" s="1"/>
    </row>
    <row r="8640" spans="8:13" x14ac:dyDescent="0.2">
      <c r="H8640" s="1"/>
      <c r="I8640" s="1"/>
      <c r="M8640" s="1"/>
    </row>
    <row r="8641" spans="8:13" x14ac:dyDescent="0.2">
      <c r="H8641" s="1"/>
      <c r="I8641" s="1"/>
      <c r="M8641" s="1"/>
    </row>
    <row r="8642" spans="8:13" x14ac:dyDescent="0.2">
      <c r="H8642" s="1"/>
      <c r="I8642" s="1"/>
      <c r="M8642" s="1"/>
    </row>
    <row r="8643" spans="8:13" x14ac:dyDescent="0.2">
      <c r="H8643" s="1"/>
      <c r="I8643" s="1"/>
      <c r="M8643" s="1"/>
    </row>
    <row r="8644" spans="8:13" x14ac:dyDescent="0.2">
      <c r="H8644" s="1"/>
      <c r="I8644" s="1"/>
      <c r="M8644" s="1"/>
    </row>
    <row r="8645" spans="8:13" x14ac:dyDescent="0.2">
      <c r="H8645" s="1"/>
      <c r="I8645" s="1"/>
      <c r="M8645" s="1"/>
    </row>
    <row r="8646" spans="8:13" x14ac:dyDescent="0.2">
      <c r="H8646" s="1"/>
      <c r="I8646" s="1"/>
      <c r="M8646" s="1"/>
    </row>
    <row r="8647" spans="8:13" x14ac:dyDescent="0.2">
      <c r="H8647" s="1"/>
      <c r="I8647" s="1"/>
      <c r="M8647" s="1"/>
    </row>
    <row r="8648" spans="8:13" x14ac:dyDescent="0.2">
      <c r="H8648" s="1"/>
      <c r="I8648" s="1"/>
      <c r="M8648" s="1"/>
    </row>
    <row r="8649" spans="8:13" x14ac:dyDescent="0.2">
      <c r="H8649" s="1"/>
      <c r="I8649" s="1"/>
      <c r="M8649" s="1"/>
    </row>
    <row r="8650" spans="8:13" x14ac:dyDescent="0.2">
      <c r="H8650" s="1"/>
      <c r="I8650" s="1"/>
      <c r="M8650" s="1"/>
    </row>
    <row r="8651" spans="8:13" x14ac:dyDescent="0.2">
      <c r="H8651" s="1"/>
      <c r="I8651" s="1"/>
      <c r="M8651" s="1"/>
    </row>
    <row r="8652" spans="8:13" x14ac:dyDescent="0.2">
      <c r="H8652" s="1"/>
      <c r="I8652" s="1"/>
      <c r="M8652" s="1"/>
    </row>
    <row r="8653" spans="8:13" x14ac:dyDescent="0.2">
      <c r="H8653" s="1"/>
      <c r="I8653" s="1"/>
      <c r="M8653" s="1"/>
    </row>
    <row r="8654" spans="8:13" x14ac:dyDescent="0.2">
      <c r="H8654" s="1"/>
      <c r="I8654" s="1"/>
      <c r="M8654" s="1"/>
    </row>
    <row r="8655" spans="8:13" x14ac:dyDescent="0.2">
      <c r="H8655" s="1"/>
      <c r="I8655" s="1"/>
      <c r="M8655" s="1"/>
    </row>
    <row r="8656" spans="8:13" x14ac:dyDescent="0.2">
      <c r="H8656" s="1"/>
      <c r="I8656" s="1"/>
      <c r="M8656" s="1"/>
    </row>
    <row r="8657" spans="8:13" x14ac:dyDescent="0.2">
      <c r="H8657" s="1"/>
      <c r="I8657" s="1"/>
      <c r="M8657" s="1"/>
    </row>
    <row r="8658" spans="8:13" x14ac:dyDescent="0.2">
      <c r="H8658" s="1"/>
      <c r="I8658" s="1"/>
      <c r="M8658" s="1"/>
    </row>
    <row r="8659" spans="8:13" x14ac:dyDescent="0.2">
      <c r="H8659" s="1"/>
      <c r="I8659" s="1"/>
      <c r="M8659" s="1"/>
    </row>
    <row r="8660" spans="8:13" x14ac:dyDescent="0.2">
      <c r="H8660" s="1"/>
      <c r="I8660" s="1"/>
      <c r="M8660" s="1"/>
    </row>
    <row r="8661" spans="8:13" x14ac:dyDescent="0.2">
      <c r="H8661" s="1"/>
      <c r="I8661" s="1"/>
      <c r="M8661" s="1"/>
    </row>
    <row r="8662" spans="8:13" x14ac:dyDescent="0.2">
      <c r="H8662" s="1"/>
      <c r="I8662" s="1"/>
      <c r="M8662" s="1"/>
    </row>
    <row r="8663" spans="8:13" x14ac:dyDescent="0.2">
      <c r="H8663" s="1"/>
      <c r="I8663" s="1"/>
      <c r="M8663" s="1"/>
    </row>
    <row r="8664" spans="8:13" x14ac:dyDescent="0.2">
      <c r="H8664" s="1"/>
      <c r="I8664" s="1"/>
      <c r="M8664" s="1"/>
    </row>
    <row r="8665" spans="8:13" x14ac:dyDescent="0.2">
      <c r="H8665" s="1"/>
      <c r="I8665" s="1"/>
      <c r="M8665" s="1"/>
    </row>
    <row r="8666" spans="8:13" x14ac:dyDescent="0.2">
      <c r="H8666" s="1"/>
      <c r="I8666" s="1"/>
      <c r="M8666" s="1"/>
    </row>
    <row r="8667" spans="8:13" x14ac:dyDescent="0.2">
      <c r="H8667" s="1"/>
      <c r="I8667" s="1"/>
      <c r="M8667" s="1"/>
    </row>
    <row r="8668" spans="8:13" x14ac:dyDescent="0.2">
      <c r="H8668" s="1"/>
      <c r="I8668" s="1"/>
      <c r="M8668" s="1"/>
    </row>
    <row r="8669" spans="8:13" x14ac:dyDescent="0.2">
      <c r="H8669" s="1"/>
      <c r="I8669" s="1"/>
      <c r="M8669" s="1"/>
    </row>
    <row r="8670" spans="8:13" x14ac:dyDescent="0.2">
      <c r="H8670" s="1"/>
      <c r="I8670" s="1"/>
      <c r="M8670" s="1"/>
    </row>
    <row r="8671" spans="8:13" x14ac:dyDescent="0.2">
      <c r="H8671" s="1"/>
      <c r="I8671" s="1"/>
      <c r="M8671" s="1"/>
    </row>
    <row r="8672" spans="8:13" x14ac:dyDescent="0.2">
      <c r="H8672" s="1"/>
      <c r="I8672" s="1"/>
      <c r="M8672" s="1"/>
    </row>
    <row r="8673" spans="8:13" x14ac:dyDescent="0.2">
      <c r="H8673" s="1"/>
      <c r="I8673" s="1"/>
      <c r="M8673" s="1"/>
    </row>
    <row r="8674" spans="8:13" x14ac:dyDescent="0.2">
      <c r="H8674" s="1"/>
      <c r="I8674" s="1"/>
      <c r="M8674" s="1"/>
    </row>
    <row r="8675" spans="8:13" x14ac:dyDescent="0.2">
      <c r="H8675" s="1"/>
      <c r="I8675" s="1"/>
      <c r="M8675" s="1"/>
    </row>
    <row r="8676" spans="8:13" x14ac:dyDescent="0.2">
      <c r="H8676" s="1"/>
      <c r="I8676" s="1"/>
      <c r="M8676" s="1"/>
    </row>
    <row r="8677" spans="8:13" x14ac:dyDescent="0.2">
      <c r="H8677" s="1"/>
      <c r="I8677" s="1"/>
      <c r="M8677" s="1"/>
    </row>
    <row r="8678" spans="8:13" x14ac:dyDescent="0.2">
      <c r="H8678" s="1"/>
      <c r="I8678" s="1"/>
      <c r="M8678" s="1"/>
    </row>
    <row r="8679" spans="8:13" x14ac:dyDescent="0.2">
      <c r="H8679" s="1"/>
      <c r="I8679" s="1"/>
      <c r="M8679" s="1"/>
    </row>
    <row r="8680" spans="8:13" x14ac:dyDescent="0.2">
      <c r="H8680" s="1"/>
      <c r="I8680" s="1"/>
      <c r="M8680" s="1"/>
    </row>
    <row r="8681" spans="8:13" x14ac:dyDescent="0.2">
      <c r="H8681" s="1"/>
      <c r="I8681" s="1"/>
      <c r="M8681" s="1"/>
    </row>
    <row r="8682" spans="8:13" x14ac:dyDescent="0.2">
      <c r="H8682" s="1"/>
      <c r="I8682" s="1"/>
      <c r="M8682" s="1"/>
    </row>
    <row r="8683" spans="8:13" x14ac:dyDescent="0.2">
      <c r="H8683" s="1"/>
      <c r="I8683" s="1"/>
      <c r="M8683" s="1"/>
    </row>
    <row r="8684" spans="8:13" x14ac:dyDescent="0.2">
      <c r="H8684" s="1"/>
      <c r="I8684" s="1"/>
      <c r="M8684" s="1"/>
    </row>
    <row r="8685" spans="8:13" x14ac:dyDescent="0.2">
      <c r="H8685" s="1"/>
      <c r="I8685" s="1"/>
      <c r="M8685" s="1"/>
    </row>
    <row r="8686" spans="8:13" x14ac:dyDescent="0.2">
      <c r="H8686" s="1"/>
      <c r="I8686" s="1"/>
      <c r="M8686" s="1"/>
    </row>
    <row r="8687" spans="8:13" x14ac:dyDescent="0.2">
      <c r="H8687" s="1"/>
      <c r="I8687" s="1"/>
      <c r="M8687" s="1"/>
    </row>
    <row r="8688" spans="8:13" x14ac:dyDescent="0.2">
      <c r="H8688" s="1"/>
      <c r="I8688" s="1"/>
      <c r="M8688" s="1"/>
    </row>
    <row r="8689" spans="8:13" x14ac:dyDescent="0.2">
      <c r="H8689" s="1"/>
      <c r="I8689" s="1"/>
      <c r="M8689" s="1"/>
    </row>
    <row r="8690" spans="8:13" x14ac:dyDescent="0.2">
      <c r="H8690" s="1"/>
      <c r="I8690" s="1"/>
      <c r="M8690" s="1"/>
    </row>
    <row r="8691" spans="8:13" x14ac:dyDescent="0.2">
      <c r="H8691" s="1"/>
      <c r="I8691" s="1"/>
      <c r="M8691" s="1"/>
    </row>
    <row r="8692" spans="8:13" x14ac:dyDescent="0.2">
      <c r="H8692" s="1"/>
      <c r="I8692" s="1"/>
      <c r="M8692" s="1"/>
    </row>
    <row r="8693" spans="8:13" x14ac:dyDescent="0.2">
      <c r="H8693" s="1"/>
      <c r="I8693" s="1"/>
      <c r="M8693" s="1"/>
    </row>
    <row r="8694" spans="8:13" x14ac:dyDescent="0.2">
      <c r="H8694" s="1"/>
      <c r="I8694" s="1"/>
      <c r="M8694" s="1"/>
    </row>
    <row r="8695" spans="8:13" x14ac:dyDescent="0.2">
      <c r="H8695" s="1"/>
      <c r="I8695" s="1"/>
      <c r="M8695" s="1"/>
    </row>
    <row r="8696" spans="8:13" x14ac:dyDescent="0.2">
      <c r="H8696" s="1"/>
      <c r="I8696" s="1"/>
      <c r="M8696" s="1"/>
    </row>
    <row r="8697" spans="8:13" x14ac:dyDescent="0.2">
      <c r="H8697" s="1"/>
      <c r="I8697" s="1"/>
      <c r="M8697" s="1"/>
    </row>
    <row r="8698" spans="8:13" x14ac:dyDescent="0.2">
      <c r="H8698" s="1"/>
      <c r="I8698" s="1"/>
      <c r="M8698" s="1"/>
    </row>
    <row r="8699" spans="8:13" x14ac:dyDescent="0.2">
      <c r="H8699" s="1"/>
      <c r="I8699" s="1"/>
      <c r="M8699" s="1"/>
    </row>
    <row r="8700" spans="8:13" x14ac:dyDescent="0.2">
      <c r="H8700" s="1"/>
      <c r="I8700" s="1"/>
      <c r="M8700" s="1"/>
    </row>
    <row r="8701" spans="8:13" x14ac:dyDescent="0.2">
      <c r="H8701" s="1"/>
      <c r="I8701" s="1"/>
      <c r="M8701" s="1"/>
    </row>
    <row r="8702" spans="8:13" x14ac:dyDescent="0.2">
      <c r="H8702" s="1"/>
      <c r="I8702" s="1"/>
      <c r="M8702" s="1"/>
    </row>
    <row r="8703" spans="8:13" x14ac:dyDescent="0.2">
      <c r="H8703" s="1"/>
      <c r="I8703" s="1"/>
      <c r="M8703" s="1"/>
    </row>
    <row r="8704" spans="8:13" x14ac:dyDescent="0.2">
      <c r="H8704" s="1"/>
      <c r="I8704" s="1"/>
      <c r="M8704" s="1"/>
    </row>
    <row r="8705" spans="8:13" x14ac:dyDescent="0.2">
      <c r="H8705" s="1"/>
      <c r="I8705" s="1"/>
      <c r="M8705" s="1"/>
    </row>
    <row r="8706" spans="8:13" x14ac:dyDescent="0.2">
      <c r="H8706" s="1"/>
      <c r="I8706" s="1"/>
      <c r="M8706" s="1"/>
    </row>
    <row r="8707" spans="8:13" x14ac:dyDescent="0.2">
      <c r="H8707" s="1"/>
      <c r="I8707" s="1"/>
      <c r="M8707" s="1"/>
    </row>
    <row r="8708" spans="8:13" x14ac:dyDescent="0.2">
      <c r="H8708" s="1"/>
      <c r="I8708" s="1"/>
      <c r="M8708" s="1"/>
    </row>
    <row r="8709" spans="8:13" x14ac:dyDescent="0.2">
      <c r="H8709" s="1"/>
      <c r="I8709" s="1"/>
      <c r="M8709" s="1"/>
    </row>
    <row r="8710" spans="8:13" x14ac:dyDescent="0.2">
      <c r="H8710" s="1"/>
      <c r="I8710" s="1"/>
      <c r="M8710" s="1"/>
    </row>
    <row r="8711" spans="8:13" x14ac:dyDescent="0.2">
      <c r="H8711" s="1"/>
      <c r="I8711" s="1"/>
      <c r="M8711" s="1"/>
    </row>
    <row r="8712" spans="8:13" x14ac:dyDescent="0.2">
      <c r="H8712" s="1"/>
      <c r="I8712" s="1"/>
      <c r="M8712" s="1"/>
    </row>
    <row r="8713" spans="8:13" x14ac:dyDescent="0.2">
      <c r="H8713" s="1"/>
      <c r="I8713" s="1"/>
      <c r="M8713" s="1"/>
    </row>
    <row r="8714" spans="8:13" x14ac:dyDescent="0.2">
      <c r="H8714" s="1"/>
      <c r="I8714" s="1"/>
      <c r="M8714" s="1"/>
    </row>
    <row r="8715" spans="8:13" x14ac:dyDescent="0.2">
      <c r="H8715" s="1"/>
      <c r="I8715" s="1"/>
      <c r="M8715" s="1"/>
    </row>
    <row r="8716" spans="8:13" x14ac:dyDescent="0.2">
      <c r="H8716" s="1"/>
      <c r="I8716" s="1"/>
      <c r="M8716" s="1"/>
    </row>
    <row r="8717" spans="8:13" x14ac:dyDescent="0.2">
      <c r="H8717" s="1"/>
      <c r="I8717" s="1"/>
      <c r="M8717" s="1"/>
    </row>
    <row r="8718" spans="8:13" x14ac:dyDescent="0.2">
      <c r="H8718" s="1"/>
      <c r="I8718" s="1"/>
      <c r="M8718" s="1"/>
    </row>
    <row r="8719" spans="8:13" x14ac:dyDescent="0.2">
      <c r="H8719" s="1"/>
      <c r="I8719" s="1"/>
      <c r="M8719" s="1"/>
    </row>
    <row r="8720" spans="8:13" x14ac:dyDescent="0.2">
      <c r="H8720" s="1"/>
      <c r="I8720" s="1"/>
      <c r="M8720" s="1"/>
    </row>
    <row r="8721" spans="8:13" x14ac:dyDescent="0.2">
      <c r="H8721" s="1"/>
      <c r="I8721" s="1"/>
      <c r="M8721" s="1"/>
    </row>
    <row r="8722" spans="8:13" x14ac:dyDescent="0.2">
      <c r="H8722" s="1"/>
      <c r="I8722" s="1"/>
      <c r="M8722" s="1"/>
    </row>
    <row r="8723" spans="8:13" x14ac:dyDescent="0.2">
      <c r="H8723" s="1"/>
      <c r="I8723" s="1"/>
      <c r="M8723" s="1"/>
    </row>
    <row r="8724" spans="8:13" x14ac:dyDescent="0.2">
      <c r="H8724" s="1"/>
      <c r="I8724" s="1"/>
      <c r="M8724" s="1"/>
    </row>
    <row r="8725" spans="8:13" x14ac:dyDescent="0.2">
      <c r="H8725" s="1"/>
      <c r="I8725" s="1"/>
      <c r="M8725" s="1"/>
    </row>
    <row r="8726" spans="8:13" x14ac:dyDescent="0.2">
      <c r="H8726" s="1"/>
      <c r="I8726" s="1"/>
      <c r="M8726" s="1"/>
    </row>
    <row r="8727" spans="8:13" x14ac:dyDescent="0.2">
      <c r="H8727" s="1"/>
      <c r="I8727" s="1"/>
      <c r="M8727" s="1"/>
    </row>
    <row r="8728" spans="8:13" x14ac:dyDescent="0.2">
      <c r="H8728" s="1"/>
      <c r="I8728" s="1"/>
      <c r="M8728" s="1"/>
    </row>
    <row r="8729" spans="8:13" x14ac:dyDescent="0.2">
      <c r="H8729" s="1"/>
      <c r="I8729" s="1"/>
      <c r="M8729" s="1"/>
    </row>
    <row r="8730" spans="8:13" x14ac:dyDescent="0.2">
      <c r="H8730" s="1"/>
      <c r="I8730" s="1"/>
      <c r="M8730" s="1"/>
    </row>
    <row r="8731" spans="8:13" x14ac:dyDescent="0.2">
      <c r="H8731" s="1"/>
      <c r="I8731" s="1"/>
      <c r="M8731" s="1"/>
    </row>
    <row r="8732" spans="8:13" x14ac:dyDescent="0.2">
      <c r="H8732" s="1"/>
      <c r="I8732" s="1"/>
      <c r="M8732" s="1"/>
    </row>
    <row r="8733" spans="8:13" x14ac:dyDescent="0.2">
      <c r="H8733" s="1"/>
      <c r="I8733" s="1"/>
      <c r="M8733" s="1"/>
    </row>
    <row r="8734" spans="8:13" x14ac:dyDescent="0.2">
      <c r="H8734" s="1"/>
      <c r="I8734" s="1"/>
      <c r="M8734" s="1"/>
    </row>
    <row r="8735" spans="8:13" x14ac:dyDescent="0.2">
      <c r="H8735" s="1"/>
      <c r="I8735" s="1"/>
      <c r="M8735" s="1"/>
    </row>
    <row r="8736" spans="8:13" x14ac:dyDescent="0.2">
      <c r="H8736" s="1"/>
      <c r="I8736" s="1"/>
      <c r="M8736" s="1"/>
    </row>
    <row r="8737" spans="8:13" x14ac:dyDescent="0.2">
      <c r="H8737" s="1"/>
      <c r="I8737" s="1"/>
      <c r="M8737" s="1"/>
    </row>
    <row r="8738" spans="8:13" x14ac:dyDescent="0.2">
      <c r="H8738" s="1"/>
      <c r="I8738" s="1"/>
      <c r="M8738" s="1"/>
    </row>
    <row r="8739" spans="8:13" x14ac:dyDescent="0.2">
      <c r="H8739" s="1"/>
      <c r="I8739" s="1"/>
      <c r="M8739" s="1"/>
    </row>
    <row r="8740" spans="8:13" x14ac:dyDescent="0.2">
      <c r="H8740" s="1"/>
      <c r="I8740" s="1"/>
      <c r="M8740" s="1"/>
    </row>
    <row r="8741" spans="8:13" x14ac:dyDescent="0.2">
      <c r="H8741" s="1"/>
      <c r="I8741" s="1"/>
      <c r="M8741" s="1"/>
    </row>
    <row r="8742" spans="8:13" x14ac:dyDescent="0.2">
      <c r="H8742" s="1"/>
      <c r="I8742" s="1"/>
      <c r="M8742" s="1"/>
    </row>
    <row r="8743" spans="8:13" x14ac:dyDescent="0.2">
      <c r="H8743" s="1"/>
      <c r="I8743" s="1"/>
      <c r="M8743" s="1"/>
    </row>
    <row r="8744" spans="8:13" x14ac:dyDescent="0.2">
      <c r="H8744" s="1"/>
      <c r="I8744" s="1"/>
      <c r="M8744" s="1"/>
    </row>
    <row r="8745" spans="8:13" x14ac:dyDescent="0.2">
      <c r="H8745" s="1"/>
      <c r="I8745" s="1"/>
      <c r="M8745" s="1"/>
    </row>
    <row r="8746" spans="8:13" x14ac:dyDescent="0.2">
      <c r="H8746" s="1"/>
      <c r="I8746" s="1"/>
      <c r="M8746" s="1"/>
    </row>
    <row r="8747" spans="8:13" x14ac:dyDescent="0.2">
      <c r="H8747" s="1"/>
      <c r="I8747" s="1"/>
      <c r="M8747" s="1"/>
    </row>
    <row r="8748" spans="8:13" x14ac:dyDescent="0.2">
      <c r="H8748" s="1"/>
      <c r="I8748" s="1"/>
      <c r="M8748" s="1"/>
    </row>
    <row r="8749" spans="8:13" x14ac:dyDescent="0.2">
      <c r="H8749" s="1"/>
      <c r="I8749" s="1"/>
      <c r="M8749" s="1"/>
    </row>
    <row r="8750" spans="8:13" x14ac:dyDescent="0.2">
      <c r="H8750" s="1"/>
      <c r="I8750" s="1"/>
      <c r="M8750" s="1"/>
    </row>
    <row r="8751" spans="8:13" x14ac:dyDescent="0.2">
      <c r="H8751" s="1"/>
      <c r="I8751" s="1"/>
      <c r="M8751" s="1"/>
    </row>
    <row r="8752" spans="8:13" x14ac:dyDescent="0.2">
      <c r="H8752" s="1"/>
      <c r="I8752" s="1"/>
      <c r="M8752" s="1"/>
    </row>
    <row r="8753" spans="8:13" x14ac:dyDescent="0.2">
      <c r="H8753" s="1"/>
      <c r="I8753" s="1"/>
      <c r="M8753" s="1"/>
    </row>
    <row r="8754" spans="8:13" x14ac:dyDescent="0.2">
      <c r="H8754" s="1"/>
      <c r="I8754" s="1"/>
      <c r="M8754" s="1"/>
    </row>
    <row r="8755" spans="8:13" x14ac:dyDescent="0.2">
      <c r="H8755" s="1"/>
      <c r="I8755" s="1"/>
      <c r="M8755" s="1"/>
    </row>
    <row r="8756" spans="8:13" x14ac:dyDescent="0.2">
      <c r="H8756" s="1"/>
      <c r="I8756" s="1"/>
      <c r="M8756" s="1"/>
    </row>
    <row r="8757" spans="8:13" x14ac:dyDescent="0.2">
      <c r="H8757" s="1"/>
      <c r="I8757" s="1"/>
      <c r="M8757" s="1"/>
    </row>
    <row r="8758" spans="8:13" x14ac:dyDescent="0.2">
      <c r="H8758" s="1"/>
      <c r="I8758" s="1"/>
      <c r="M8758" s="1"/>
    </row>
    <row r="8759" spans="8:13" x14ac:dyDescent="0.2">
      <c r="H8759" s="1"/>
      <c r="I8759" s="1"/>
      <c r="M8759" s="1"/>
    </row>
    <row r="8760" spans="8:13" x14ac:dyDescent="0.2">
      <c r="H8760" s="1"/>
      <c r="I8760" s="1"/>
      <c r="M8760" s="1"/>
    </row>
    <row r="8761" spans="8:13" x14ac:dyDescent="0.2">
      <c r="H8761" s="1"/>
      <c r="I8761" s="1"/>
      <c r="M8761" s="1"/>
    </row>
    <row r="8762" spans="8:13" x14ac:dyDescent="0.2">
      <c r="H8762" s="1"/>
      <c r="I8762" s="1"/>
      <c r="M8762" s="1"/>
    </row>
    <row r="8763" spans="8:13" x14ac:dyDescent="0.2">
      <c r="H8763" s="1"/>
      <c r="I8763" s="1"/>
      <c r="M8763" s="1"/>
    </row>
    <row r="8764" spans="8:13" x14ac:dyDescent="0.2">
      <c r="H8764" s="1"/>
      <c r="I8764" s="1"/>
      <c r="M8764" s="1"/>
    </row>
    <row r="8765" spans="8:13" x14ac:dyDescent="0.2">
      <c r="H8765" s="1"/>
      <c r="I8765" s="1"/>
      <c r="M8765" s="1"/>
    </row>
    <row r="8766" spans="8:13" x14ac:dyDescent="0.2">
      <c r="H8766" s="1"/>
      <c r="I8766" s="1"/>
      <c r="M8766" s="1"/>
    </row>
    <row r="8767" spans="8:13" x14ac:dyDescent="0.2">
      <c r="H8767" s="1"/>
      <c r="I8767" s="1"/>
      <c r="M8767" s="1"/>
    </row>
    <row r="8768" spans="8:13" x14ac:dyDescent="0.2">
      <c r="H8768" s="1"/>
      <c r="I8768" s="1"/>
      <c r="M8768" s="1"/>
    </row>
    <row r="8769" spans="8:13" x14ac:dyDescent="0.2">
      <c r="H8769" s="1"/>
      <c r="I8769" s="1"/>
      <c r="M8769" s="1"/>
    </row>
    <row r="8770" spans="8:13" x14ac:dyDescent="0.2">
      <c r="H8770" s="1"/>
      <c r="I8770" s="1"/>
      <c r="M8770" s="1"/>
    </row>
    <row r="8771" spans="8:13" x14ac:dyDescent="0.2">
      <c r="H8771" s="1"/>
      <c r="I8771" s="1"/>
      <c r="M8771" s="1"/>
    </row>
    <row r="8772" spans="8:13" x14ac:dyDescent="0.2">
      <c r="H8772" s="1"/>
      <c r="I8772" s="1"/>
      <c r="M8772" s="1"/>
    </row>
    <row r="8773" spans="8:13" x14ac:dyDescent="0.2">
      <c r="H8773" s="1"/>
      <c r="I8773" s="1"/>
      <c r="M8773" s="1"/>
    </row>
    <row r="8774" spans="8:13" x14ac:dyDescent="0.2">
      <c r="H8774" s="1"/>
      <c r="I8774" s="1"/>
      <c r="M8774" s="1"/>
    </row>
    <row r="8775" spans="8:13" x14ac:dyDescent="0.2">
      <c r="H8775" s="1"/>
      <c r="I8775" s="1"/>
      <c r="M8775" s="1"/>
    </row>
    <row r="8776" spans="8:13" x14ac:dyDescent="0.2">
      <c r="H8776" s="1"/>
      <c r="I8776" s="1"/>
      <c r="M8776" s="1"/>
    </row>
    <row r="8777" spans="8:13" x14ac:dyDescent="0.2">
      <c r="H8777" s="1"/>
      <c r="I8777" s="1"/>
      <c r="M8777" s="1"/>
    </row>
    <row r="8778" spans="8:13" x14ac:dyDescent="0.2">
      <c r="H8778" s="1"/>
      <c r="I8778" s="1"/>
      <c r="M8778" s="1"/>
    </row>
    <row r="8779" spans="8:13" x14ac:dyDescent="0.2">
      <c r="H8779" s="1"/>
      <c r="I8779" s="1"/>
      <c r="M8779" s="1"/>
    </row>
    <row r="8780" spans="8:13" x14ac:dyDescent="0.2">
      <c r="H8780" s="1"/>
      <c r="I8780" s="1"/>
      <c r="M8780" s="1"/>
    </row>
    <row r="8781" spans="8:13" x14ac:dyDescent="0.2">
      <c r="H8781" s="1"/>
      <c r="I8781" s="1"/>
      <c r="M8781" s="1"/>
    </row>
    <row r="8782" spans="8:13" x14ac:dyDescent="0.2">
      <c r="H8782" s="1"/>
      <c r="I8782" s="1"/>
      <c r="M8782" s="1"/>
    </row>
    <row r="8783" spans="8:13" x14ac:dyDescent="0.2">
      <c r="H8783" s="1"/>
      <c r="I8783" s="1"/>
      <c r="M8783" s="1"/>
    </row>
    <row r="8784" spans="8:13" x14ac:dyDescent="0.2">
      <c r="H8784" s="1"/>
      <c r="I8784" s="1"/>
      <c r="M8784" s="1"/>
    </row>
    <row r="8785" spans="8:13" x14ac:dyDescent="0.2">
      <c r="H8785" s="1"/>
      <c r="I8785" s="1"/>
      <c r="M8785" s="1"/>
    </row>
    <row r="8786" spans="8:13" x14ac:dyDescent="0.2">
      <c r="H8786" s="1"/>
      <c r="I8786" s="1"/>
      <c r="M8786" s="1"/>
    </row>
    <row r="8787" spans="8:13" x14ac:dyDescent="0.2">
      <c r="H8787" s="1"/>
      <c r="I8787" s="1"/>
      <c r="M8787" s="1"/>
    </row>
    <row r="8788" spans="8:13" x14ac:dyDescent="0.2">
      <c r="H8788" s="1"/>
      <c r="I8788" s="1"/>
      <c r="M8788" s="1"/>
    </row>
    <row r="8789" spans="8:13" x14ac:dyDescent="0.2">
      <c r="H8789" s="1"/>
      <c r="I8789" s="1"/>
      <c r="M8789" s="1"/>
    </row>
    <row r="8790" spans="8:13" x14ac:dyDescent="0.2">
      <c r="H8790" s="1"/>
      <c r="I8790" s="1"/>
      <c r="M8790" s="1"/>
    </row>
    <row r="8791" spans="8:13" x14ac:dyDescent="0.2">
      <c r="H8791" s="1"/>
      <c r="I8791" s="1"/>
      <c r="M8791" s="1"/>
    </row>
    <row r="8792" spans="8:13" x14ac:dyDescent="0.2">
      <c r="H8792" s="1"/>
      <c r="I8792" s="1"/>
      <c r="M8792" s="1"/>
    </row>
    <row r="8793" spans="8:13" x14ac:dyDescent="0.2">
      <c r="H8793" s="1"/>
      <c r="I8793" s="1"/>
      <c r="M8793" s="1"/>
    </row>
    <row r="8794" spans="8:13" x14ac:dyDescent="0.2">
      <c r="H8794" s="1"/>
      <c r="I8794" s="1"/>
      <c r="M8794" s="1"/>
    </row>
    <row r="8795" spans="8:13" x14ac:dyDescent="0.2">
      <c r="H8795" s="1"/>
      <c r="I8795" s="1"/>
      <c r="M8795" s="1"/>
    </row>
    <row r="8796" spans="8:13" x14ac:dyDescent="0.2">
      <c r="H8796" s="1"/>
      <c r="I8796" s="1"/>
      <c r="M8796" s="1"/>
    </row>
    <row r="8797" spans="8:13" x14ac:dyDescent="0.2">
      <c r="H8797" s="1"/>
      <c r="I8797" s="1"/>
      <c r="M8797" s="1"/>
    </row>
    <row r="8798" spans="8:13" x14ac:dyDescent="0.2">
      <c r="H8798" s="1"/>
      <c r="I8798" s="1"/>
      <c r="M8798" s="1"/>
    </row>
    <row r="8799" spans="8:13" x14ac:dyDescent="0.2">
      <c r="H8799" s="1"/>
      <c r="I8799" s="1"/>
      <c r="M8799" s="1"/>
    </row>
    <row r="8800" spans="8:13" x14ac:dyDescent="0.2">
      <c r="H8800" s="1"/>
      <c r="I8800" s="1"/>
      <c r="M8800" s="1"/>
    </row>
    <row r="8801" spans="8:13" x14ac:dyDescent="0.2">
      <c r="H8801" s="1"/>
      <c r="I8801" s="1"/>
      <c r="M8801" s="1"/>
    </row>
    <row r="8802" spans="8:13" x14ac:dyDescent="0.2">
      <c r="H8802" s="1"/>
      <c r="I8802" s="1"/>
      <c r="M8802" s="1"/>
    </row>
    <row r="8803" spans="8:13" x14ac:dyDescent="0.2">
      <c r="H8803" s="1"/>
      <c r="I8803" s="1"/>
      <c r="M8803" s="1"/>
    </row>
    <row r="8804" spans="8:13" x14ac:dyDescent="0.2">
      <c r="H8804" s="1"/>
      <c r="I8804" s="1"/>
      <c r="M8804" s="1"/>
    </row>
    <row r="8805" spans="8:13" x14ac:dyDescent="0.2">
      <c r="H8805" s="1"/>
      <c r="I8805" s="1"/>
      <c r="M8805" s="1"/>
    </row>
    <row r="8806" spans="8:13" x14ac:dyDescent="0.2">
      <c r="H8806" s="1"/>
      <c r="I8806" s="1"/>
      <c r="M8806" s="1"/>
    </row>
    <row r="8807" spans="8:13" x14ac:dyDescent="0.2">
      <c r="H8807" s="1"/>
      <c r="I8807" s="1"/>
      <c r="M8807" s="1"/>
    </row>
    <row r="8808" spans="8:13" x14ac:dyDescent="0.2">
      <c r="H8808" s="1"/>
      <c r="I8808" s="1"/>
      <c r="M8808" s="1"/>
    </row>
    <row r="8809" spans="8:13" x14ac:dyDescent="0.2">
      <c r="H8809" s="1"/>
      <c r="I8809" s="1"/>
      <c r="M8809" s="1"/>
    </row>
    <row r="8810" spans="8:13" x14ac:dyDescent="0.2">
      <c r="H8810" s="1"/>
      <c r="I8810" s="1"/>
      <c r="M8810" s="1"/>
    </row>
    <row r="8811" spans="8:13" x14ac:dyDescent="0.2">
      <c r="H8811" s="1"/>
      <c r="I8811" s="1"/>
      <c r="M8811" s="1"/>
    </row>
    <row r="8812" spans="8:13" x14ac:dyDescent="0.2">
      <c r="H8812" s="1"/>
      <c r="I8812" s="1"/>
      <c r="M8812" s="1"/>
    </row>
    <row r="8813" spans="8:13" x14ac:dyDescent="0.2">
      <c r="H8813" s="1"/>
      <c r="I8813" s="1"/>
      <c r="M8813" s="1"/>
    </row>
    <row r="8814" spans="8:13" x14ac:dyDescent="0.2">
      <c r="H8814" s="1"/>
      <c r="I8814" s="1"/>
      <c r="M8814" s="1"/>
    </row>
    <row r="8815" spans="8:13" x14ac:dyDescent="0.2">
      <c r="H8815" s="1"/>
      <c r="I8815" s="1"/>
      <c r="M8815" s="1"/>
    </row>
    <row r="8816" spans="8:13" x14ac:dyDescent="0.2">
      <c r="H8816" s="1"/>
      <c r="I8816" s="1"/>
      <c r="M8816" s="1"/>
    </row>
    <row r="8817" spans="8:13" x14ac:dyDescent="0.2">
      <c r="H8817" s="1"/>
      <c r="I8817" s="1"/>
      <c r="M8817" s="1"/>
    </row>
    <row r="8818" spans="8:13" x14ac:dyDescent="0.2">
      <c r="H8818" s="1"/>
      <c r="I8818" s="1"/>
      <c r="M8818" s="1"/>
    </row>
    <row r="8819" spans="8:13" x14ac:dyDescent="0.2">
      <c r="H8819" s="1"/>
      <c r="I8819" s="1"/>
      <c r="M8819" s="1"/>
    </row>
    <row r="8820" spans="8:13" x14ac:dyDescent="0.2">
      <c r="H8820" s="1"/>
      <c r="I8820" s="1"/>
      <c r="M8820" s="1"/>
    </row>
    <row r="8821" spans="8:13" x14ac:dyDescent="0.2">
      <c r="H8821" s="1"/>
      <c r="I8821" s="1"/>
      <c r="M8821" s="1"/>
    </row>
    <row r="8822" spans="8:13" x14ac:dyDescent="0.2">
      <c r="H8822" s="1"/>
      <c r="I8822" s="1"/>
      <c r="M8822" s="1"/>
    </row>
    <row r="8823" spans="8:13" x14ac:dyDescent="0.2">
      <c r="H8823" s="1"/>
      <c r="I8823" s="1"/>
      <c r="M8823" s="1"/>
    </row>
    <row r="8824" spans="8:13" x14ac:dyDescent="0.2">
      <c r="H8824" s="1"/>
      <c r="I8824" s="1"/>
      <c r="M8824" s="1"/>
    </row>
    <row r="8825" spans="8:13" x14ac:dyDescent="0.2">
      <c r="H8825" s="1"/>
      <c r="I8825" s="1"/>
      <c r="M8825" s="1"/>
    </row>
    <row r="8826" spans="8:13" x14ac:dyDescent="0.2">
      <c r="H8826" s="1"/>
      <c r="I8826" s="1"/>
      <c r="M8826" s="1"/>
    </row>
    <row r="8827" spans="8:13" x14ac:dyDescent="0.2">
      <c r="H8827" s="1"/>
      <c r="I8827" s="1"/>
      <c r="M8827" s="1"/>
    </row>
    <row r="8828" spans="8:13" x14ac:dyDescent="0.2">
      <c r="H8828" s="1"/>
      <c r="I8828" s="1"/>
      <c r="M8828" s="1"/>
    </row>
    <row r="8829" spans="8:13" x14ac:dyDescent="0.2">
      <c r="H8829" s="1"/>
      <c r="I8829" s="1"/>
      <c r="M8829" s="1"/>
    </row>
    <row r="8830" spans="8:13" x14ac:dyDescent="0.2">
      <c r="H8830" s="1"/>
      <c r="I8830" s="1"/>
      <c r="M8830" s="1"/>
    </row>
    <row r="8831" spans="8:13" x14ac:dyDescent="0.2">
      <c r="H8831" s="1"/>
      <c r="I8831" s="1"/>
      <c r="M8831" s="1"/>
    </row>
    <row r="8832" spans="8:13" x14ac:dyDescent="0.2">
      <c r="H8832" s="1"/>
      <c r="I8832" s="1"/>
      <c r="M8832" s="1"/>
    </row>
    <row r="8833" spans="8:13" x14ac:dyDescent="0.2">
      <c r="H8833" s="1"/>
      <c r="I8833" s="1"/>
      <c r="M8833" s="1"/>
    </row>
    <row r="8834" spans="8:13" x14ac:dyDescent="0.2">
      <c r="H8834" s="1"/>
      <c r="I8834" s="1"/>
      <c r="M8834" s="1"/>
    </row>
    <row r="8835" spans="8:13" x14ac:dyDescent="0.2">
      <c r="H8835" s="1"/>
      <c r="I8835" s="1"/>
      <c r="M8835" s="1"/>
    </row>
    <row r="8836" spans="8:13" x14ac:dyDescent="0.2">
      <c r="H8836" s="1"/>
      <c r="I8836" s="1"/>
      <c r="M8836" s="1"/>
    </row>
    <row r="8837" spans="8:13" x14ac:dyDescent="0.2">
      <c r="H8837" s="1"/>
      <c r="I8837" s="1"/>
      <c r="M8837" s="1"/>
    </row>
    <row r="8838" spans="8:13" x14ac:dyDescent="0.2">
      <c r="H8838" s="1"/>
      <c r="I8838" s="1"/>
      <c r="M8838" s="1"/>
    </row>
    <row r="8839" spans="8:13" x14ac:dyDescent="0.2">
      <c r="H8839" s="1"/>
      <c r="I8839" s="1"/>
      <c r="M8839" s="1"/>
    </row>
    <row r="8840" spans="8:13" x14ac:dyDescent="0.2">
      <c r="H8840" s="1"/>
      <c r="I8840" s="1"/>
      <c r="M8840" s="1"/>
    </row>
    <row r="8841" spans="8:13" x14ac:dyDescent="0.2">
      <c r="H8841" s="1"/>
      <c r="I8841" s="1"/>
      <c r="M8841" s="1"/>
    </row>
    <row r="8842" spans="8:13" x14ac:dyDescent="0.2">
      <c r="H8842" s="1"/>
      <c r="I8842" s="1"/>
      <c r="M8842" s="1"/>
    </row>
    <row r="8843" spans="8:13" x14ac:dyDescent="0.2">
      <c r="H8843" s="1"/>
      <c r="I8843" s="1"/>
      <c r="M8843" s="1"/>
    </row>
    <row r="8844" spans="8:13" x14ac:dyDescent="0.2">
      <c r="H8844" s="1"/>
      <c r="I8844" s="1"/>
      <c r="M8844" s="1"/>
    </row>
    <row r="8845" spans="8:13" x14ac:dyDescent="0.2">
      <c r="H8845" s="1"/>
      <c r="I8845" s="1"/>
      <c r="M8845" s="1"/>
    </row>
    <row r="8846" spans="8:13" x14ac:dyDescent="0.2">
      <c r="H8846" s="1"/>
      <c r="I8846" s="1"/>
      <c r="M8846" s="1"/>
    </row>
    <row r="8847" spans="8:13" x14ac:dyDescent="0.2">
      <c r="H8847" s="1"/>
      <c r="I8847" s="1"/>
      <c r="M8847" s="1"/>
    </row>
    <row r="8848" spans="8:13" x14ac:dyDescent="0.2">
      <c r="H8848" s="1"/>
      <c r="I8848" s="1"/>
      <c r="M8848" s="1"/>
    </row>
    <row r="8849" spans="4:13" x14ac:dyDescent="0.2">
      <c r="H8849" s="1"/>
      <c r="I8849" s="1"/>
      <c r="M8849" s="1"/>
    </row>
    <row r="8850" spans="4:13" x14ac:dyDescent="0.2">
      <c r="H8850" s="1"/>
      <c r="I8850" s="1"/>
      <c r="M8850" s="1"/>
    </row>
    <row r="8851" spans="4:13" x14ac:dyDescent="0.2">
      <c r="H8851" s="1"/>
      <c r="I8851" s="1"/>
      <c r="M8851" s="1"/>
    </row>
    <row r="8852" spans="4:13" x14ac:dyDescent="0.2">
      <c r="H8852" s="1"/>
      <c r="I8852" s="1"/>
      <c r="M8852" s="1"/>
    </row>
    <row r="8853" spans="4:13" x14ac:dyDescent="0.2">
      <c r="H8853" s="1"/>
      <c r="I8853" s="1"/>
      <c r="M8853" s="1"/>
    </row>
    <row r="8854" spans="4:13" x14ac:dyDescent="0.2">
      <c r="H8854" s="1"/>
      <c r="I8854" s="1"/>
      <c r="M8854" s="1"/>
    </row>
    <row r="8855" spans="4:13" x14ac:dyDescent="0.2">
      <c r="H8855" s="1"/>
      <c r="I8855" s="1"/>
      <c r="M8855" s="1"/>
    </row>
    <row r="8856" spans="4:13" x14ac:dyDescent="0.2">
      <c r="H8856" s="1"/>
      <c r="I8856" s="1"/>
      <c r="M8856" s="1"/>
    </row>
    <row r="8857" spans="4:13" x14ac:dyDescent="0.2">
      <c r="H8857" s="1"/>
      <c r="I8857" s="1"/>
      <c r="M8857" s="1"/>
    </row>
    <row r="8858" spans="4:13" x14ac:dyDescent="0.2">
      <c r="D8858" s="1"/>
      <c r="E8858" s="1"/>
      <c r="H8858" s="1"/>
      <c r="I8858" s="1"/>
      <c r="M8858" s="1"/>
    </row>
    <row r="8859" spans="4:13" x14ac:dyDescent="0.2">
      <c r="D8859" s="1"/>
      <c r="E8859" s="1"/>
      <c r="H8859" s="1"/>
      <c r="I8859" s="1"/>
      <c r="M8859" s="1"/>
    </row>
    <row r="8860" spans="4:13" x14ac:dyDescent="0.2">
      <c r="D8860" s="1"/>
      <c r="E8860" s="1"/>
      <c r="H8860" s="1"/>
      <c r="I8860" s="1"/>
      <c r="M8860" s="1"/>
    </row>
    <row r="8861" spans="4:13" x14ac:dyDescent="0.2">
      <c r="D8861" s="1"/>
      <c r="E8861" s="1"/>
      <c r="H8861" s="1"/>
      <c r="I8861" s="1"/>
      <c r="M8861" s="1"/>
    </row>
    <row r="8862" spans="4:13" x14ac:dyDescent="0.2">
      <c r="D8862" s="1"/>
      <c r="E8862" s="1"/>
      <c r="H8862" s="1"/>
      <c r="I8862" s="1"/>
      <c r="M8862" s="1"/>
    </row>
    <row r="8863" spans="4:13" x14ac:dyDescent="0.2">
      <c r="D8863" s="1"/>
      <c r="E8863" s="1"/>
      <c r="H8863" s="1"/>
      <c r="I8863" s="1"/>
      <c r="M8863" s="1"/>
    </row>
    <row r="8864" spans="4:13" x14ac:dyDescent="0.2">
      <c r="D8864" s="1"/>
      <c r="E8864" s="1"/>
      <c r="H8864" s="1"/>
      <c r="I8864" s="1"/>
      <c r="M8864" s="1"/>
    </row>
    <row r="8865" spans="4:13" x14ac:dyDescent="0.2">
      <c r="D8865" s="1"/>
      <c r="E8865" s="1"/>
      <c r="H8865" s="1"/>
      <c r="I8865" s="1"/>
      <c r="M8865" s="1"/>
    </row>
    <row r="8866" spans="4:13" x14ac:dyDescent="0.2">
      <c r="D8866" s="1"/>
      <c r="E8866" s="1"/>
      <c r="H8866" s="1"/>
      <c r="I8866" s="1"/>
      <c r="M8866" s="1"/>
    </row>
    <row r="8867" spans="4:13" x14ac:dyDescent="0.2">
      <c r="D8867" s="1"/>
      <c r="E8867" s="1"/>
      <c r="H8867" s="1"/>
      <c r="I8867" s="1"/>
      <c r="M8867" s="1"/>
    </row>
    <row r="8868" spans="4:13" x14ac:dyDescent="0.2">
      <c r="D8868" s="1"/>
      <c r="E8868" s="1"/>
      <c r="H8868" s="1"/>
      <c r="I8868" s="1"/>
      <c r="M8868" s="1"/>
    </row>
    <row r="8869" spans="4:13" x14ac:dyDescent="0.2">
      <c r="D8869" s="1"/>
      <c r="E8869" s="1"/>
      <c r="H8869" s="1"/>
      <c r="I8869" s="1"/>
      <c r="M8869" s="1"/>
    </row>
    <row r="8870" spans="4:13" x14ac:dyDescent="0.2">
      <c r="D8870" s="1"/>
      <c r="E8870" s="1"/>
      <c r="H8870" s="1"/>
      <c r="I8870" s="1"/>
      <c r="M8870" s="1"/>
    </row>
    <row r="8871" spans="4:13" x14ac:dyDescent="0.2">
      <c r="D8871" s="1"/>
      <c r="E8871" s="1"/>
      <c r="H8871" s="1"/>
      <c r="I8871" s="1"/>
      <c r="M8871" s="1"/>
    </row>
    <row r="8872" spans="4:13" x14ac:dyDescent="0.2">
      <c r="D8872" s="1"/>
      <c r="E8872" s="1"/>
      <c r="H8872" s="1"/>
      <c r="I8872" s="1"/>
      <c r="M8872" s="1"/>
    </row>
    <row r="8873" spans="4:13" x14ac:dyDescent="0.2">
      <c r="D8873" s="1"/>
      <c r="E8873" s="1"/>
      <c r="H8873" s="1"/>
      <c r="I8873" s="1"/>
      <c r="M8873" s="1"/>
    </row>
    <row r="8874" spans="4:13" x14ac:dyDescent="0.2">
      <c r="D8874" s="1"/>
      <c r="E8874" s="1"/>
      <c r="H8874" s="1"/>
      <c r="I8874" s="1"/>
      <c r="M8874" s="1"/>
    </row>
    <row r="8875" spans="4:13" x14ac:dyDescent="0.2">
      <c r="D8875" s="1"/>
      <c r="E8875" s="1"/>
      <c r="H8875" s="1"/>
      <c r="I8875" s="1"/>
      <c r="M8875" s="1"/>
    </row>
    <row r="8876" spans="4:13" x14ac:dyDescent="0.2">
      <c r="D8876" s="1"/>
      <c r="E8876" s="1"/>
      <c r="H8876" s="1"/>
      <c r="I8876" s="1"/>
      <c r="M8876" s="1"/>
    </row>
    <row r="8877" spans="4:13" x14ac:dyDescent="0.2">
      <c r="D8877" s="1"/>
      <c r="E8877" s="1"/>
      <c r="H8877" s="1"/>
      <c r="I8877" s="1"/>
      <c r="M8877" s="1"/>
    </row>
    <row r="8878" spans="4:13" x14ac:dyDescent="0.2">
      <c r="D8878" s="1"/>
      <c r="E8878" s="1"/>
      <c r="H8878" s="1"/>
      <c r="I8878" s="1"/>
      <c r="M8878" s="1"/>
    </row>
    <row r="8879" spans="4:13" x14ac:dyDescent="0.2">
      <c r="D8879" s="1"/>
      <c r="E8879" s="1"/>
      <c r="H8879" s="1"/>
      <c r="I8879" s="1"/>
      <c r="M8879" s="1"/>
    </row>
    <row r="8880" spans="4:13" x14ac:dyDescent="0.2">
      <c r="D8880" s="1"/>
      <c r="E8880" s="1"/>
      <c r="H8880" s="1"/>
      <c r="I8880" s="1"/>
      <c r="M8880" s="1"/>
    </row>
    <row r="8881" spans="4:13" x14ac:dyDescent="0.2">
      <c r="D8881" s="1"/>
      <c r="E8881" s="1"/>
      <c r="H8881" s="1"/>
      <c r="I8881" s="1"/>
      <c r="M8881" s="1"/>
    </row>
    <row r="8882" spans="4:13" x14ac:dyDescent="0.2">
      <c r="H8882" s="1"/>
      <c r="I8882" s="1"/>
      <c r="M8882" s="1"/>
    </row>
    <row r="8883" spans="4:13" x14ac:dyDescent="0.2">
      <c r="H8883" s="1"/>
      <c r="I8883" s="1"/>
      <c r="M8883" s="1"/>
    </row>
    <row r="8884" spans="4:13" x14ac:dyDescent="0.2">
      <c r="H8884" s="1"/>
      <c r="I8884" s="1"/>
      <c r="M8884" s="1"/>
    </row>
    <row r="8885" spans="4:13" x14ac:dyDescent="0.2">
      <c r="H8885" s="1"/>
      <c r="I8885" s="1"/>
      <c r="M8885" s="1"/>
    </row>
    <row r="8886" spans="4:13" x14ac:dyDescent="0.2">
      <c r="H8886" s="1"/>
      <c r="I8886" s="1"/>
      <c r="M8886" s="1"/>
    </row>
    <row r="8887" spans="4:13" x14ac:dyDescent="0.2">
      <c r="H8887" s="1"/>
      <c r="I8887" s="1"/>
      <c r="M8887" s="1"/>
    </row>
    <row r="8888" spans="4:13" x14ac:dyDescent="0.2">
      <c r="H8888" s="1"/>
      <c r="I8888" s="1"/>
      <c r="M8888" s="1"/>
    </row>
    <row r="8889" spans="4:13" x14ac:dyDescent="0.2">
      <c r="H8889" s="1"/>
      <c r="I8889" s="1"/>
      <c r="M8889" s="1"/>
    </row>
    <row r="8890" spans="4:13" x14ac:dyDescent="0.2">
      <c r="H8890" s="1"/>
      <c r="I8890" s="1"/>
      <c r="M8890" s="1"/>
    </row>
    <row r="8891" spans="4:13" x14ac:dyDescent="0.2">
      <c r="H8891" s="1"/>
      <c r="I8891" s="1"/>
      <c r="M8891" s="1"/>
    </row>
    <row r="8892" spans="4:13" x14ac:dyDescent="0.2">
      <c r="H8892" s="1"/>
      <c r="I8892" s="1"/>
      <c r="M8892" s="1"/>
    </row>
    <row r="8893" spans="4:13" x14ac:dyDescent="0.2">
      <c r="H8893" s="1"/>
      <c r="I8893" s="1"/>
      <c r="M8893" s="1"/>
    </row>
    <row r="8894" spans="4:13" x14ac:dyDescent="0.2">
      <c r="H8894" s="1"/>
      <c r="I8894" s="1"/>
      <c r="M8894" s="1"/>
    </row>
    <row r="8895" spans="4:13" x14ac:dyDescent="0.2">
      <c r="H8895" s="1"/>
      <c r="I8895" s="1"/>
      <c r="M8895" s="1"/>
    </row>
    <row r="8896" spans="4:13" x14ac:dyDescent="0.2">
      <c r="H8896" s="1"/>
      <c r="I8896" s="1"/>
      <c r="M8896" s="1"/>
    </row>
    <row r="8897" spans="8:13" x14ac:dyDescent="0.2">
      <c r="H8897" s="1"/>
      <c r="I8897" s="1"/>
      <c r="M8897" s="1"/>
    </row>
    <row r="8898" spans="8:13" x14ac:dyDescent="0.2">
      <c r="H8898" s="1"/>
      <c r="I8898" s="1"/>
      <c r="M8898" s="1"/>
    </row>
    <row r="8899" spans="8:13" x14ac:dyDescent="0.2">
      <c r="H8899" s="1"/>
      <c r="I8899" s="1"/>
      <c r="M8899" s="1"/>
    </row>
    <row r="8900" spans="8:13" x14ac:dyDescent="0.2">
      <c r="H8900" s="1"/>
      <c r="I8900" s="1"/>
      <c r="M8900" s="1"/>
    </row>
    <row r="8901" spans="8:13" x14ac:dyDescent="0.2">
      <c r="H8901" s="1"/>
      <c r="I8901" s="1"/>
      <c r="M8901" s="1"/>
    </row>
    <row r="8902" spans="8:13" x14ac:dyDescent="0.2">
      <c r="H8902" s="1"/>
      <c r="I8902" s="1"/>
      <c r="M8902" s="1"/>
    </row>
    <row r="8903" spans="8:13" x14ac:dyDescent="0.2">
      <c r="H8903" s="1"/>
      <c r="I8903" s="1"/>
      <c r="M8903" s="1"/>
    </row>
    <row r="8904" spans="8:13" x14ac:dyDescent="0.2">
      <c r="H8904" s="1"/>
      <c r="I8904" s="1"/>
      <c r="M8904" s="1"/>
    </row>
    <row r="8905" spans="8:13" x14ac:dyDescent="0.2">
      <c r="H8905" s="1"/>
      <c r="I8905" s="1"/>
      <c r="M8905" s="1"/>
    </row>
    <row r="8906" spans="8:13" x14ac:dyDescent="0.2">
      <c r="H8906" s="1"/>
      <c r="I8906" s="1"/>
      <c r="M8906" s="1"/>
    </row>
    <row r="8907" spans="8:13" x14ac:dyDescent="0.2">
      <c r="H8907" s="1"/>
      <c r="I8907" s="1"/>
      <c r="M8907" s="1"/>
    </row>
    <row r="8908" spans="8:13" x14ac:dyDescent="0.2">
      <c r="H8908" s="1"/>
      <c r="I8908" s="1"/>
      <c r="M8908" s="1"/>
    </row>
    <row r="8909" spans="8:13" x14ac:dyDescent="0.2">
      <c r="H8909" s="1"/>
      <c r="I8909" s="1"/>
      <c r="M8909" s="1"/>
    </row>
    <row r="8910" spans="8:13" x14ac:dyDescent="0.2">
      <c r="H8910" s="1"/>
      <c r="I8910" s="1"/>
      <c r="M8910" s="1"/>
    </row>
    <row r="8911" spans="8:13" x14ac:dyDescent="0.2">
      <c r="H8911" s="1"/>
      <c r="I8911" s="1"/>
      <c r="M8911" s="1"/>
    </row>
    <row r="8912" spans="8:13" x14ac:dyDescent="0.2">
      <c r="H8912" s="1"/>
      <c r="I8912" s="1"/>
      <c r="M8912" s="1"/>
    </row>
    <row r="8913" spans="8:13" x14ac:dyDescent="0.2">
      <c r="H8913" s="1"/>
      <c r="I8913" s="1"/>
      <c r="M8913" s="1"/>
    </row>
    <row r="8914" spans="8:13" x14ac:dyDescent="0.2">
      <c r="H8914" s="1"/>
      <c r="I8914" s="1"/>
      <c r="M8914" s="1"/>
    </row>
    <row r="8915" spans="8:13" x14ac:dyDescent="0.2">
      <c r="H8915" s="1"/>
      <c r="I8915" s="1"/>
      <c r="M8915" s="1"/>
    </row>
    <row r="8916" spans="8:13" x14ac:dyDescent="0.2">
      <c r="H8916" s="1"/>
      <c r="I8916" s="1"/>
      <c r="M8916" s="1"/>
    </row>
    <row r="8917" spans="8:13" x14ac:dyDescent="0.2">
      <c r="H8917" s="1"/>
      <c r="I8917" s="1"/>
      <c r="M8917" s="1"/>
    </row>
    <row r="8918" spans="8:13" x14ac:dyDescent="0.2">
      <c r="H8918" s="1"/>
      <c r="I8918" s="1"/>
      <c r="M8918" s="1"/>
    </row>
    <row r="8919" spans="8:13" x14ac:dyDescent="0.2">
      <c r="H8919" s="1"/>
      <c r="I8919" s="1"/>
      <c r="M8919" s="1"/>
    </row>
    <row r="8920" spans="8:13" x14ac:dyDescent="0.2">
      <c r="H8920" s="1"/>
      <c r="I8920" s="1"/>
      <c r="M8920" s="1"/>
    </row>
    <row r="8921" spans="8:13" x14ac:dyDescent="0.2">
      <c r="H8921" s="1"/>
      <c r="I8921" s="1"/>
      <c r="M8921" s="1"/>
    </row>
    <row r="8922" spans="8:13" x14ac:dyDescent="0.2">
      <c r="H8922" s="1"/>
      <c r="I8922" s="1"/>
      <c r="M8922" s="1"/>
    </row>
    <row r="8923" spans="8:13" x14ac:dyDescent="0.2">
      <c r="H8923" s="1"/>
      <c r="I8923" s="1"/>
      <c r="M8923" s="1"/>
    </row>
    <row r="8924" spans="8:13" x14ac:dyDescent="0.2">
      <c r="H8924" s="1"/>
      <c r="I8924" s="1"/>
      <c r="M8924" s="1"/>
    </row>
    <row r="8925" spans="8:13" x14ac:dyDescent="0.2">
      <c r="H8925" s="1"/>
      <c r="I8925" s="1"/>
      <c r="M8925" s="1"/>
    </row>
    <row r="8926" spans="8:13" x14ac:dyDescent="0.2">
      <c r="H8926" s="1"/>
      <c r="I8926" s="1"/>
      <c r="M8926" s="1"/>
    </row>
    <row r="8927" spans="8:13" x14ac:dyDescent="0.2">
      <c r="H8927" s="1"/>
      <c r="I8927" s="1"/>
      <c r="M8927" s="1"/>
    </row>
    <row r="8928" spans="8:13" x14ac:dyDescent="0.2">
      <c r="H8928" s="1"/>
      <c r="I8928" s="1"/>
      <c r="M8928" s="1"/>
    </row>
    <row r="8929" spans="8:13" x14ac:dyDescent="0.2">
      <c r="H8929" s="1"/>
      <c r="I8929" s="1"/>
      <c r="M8929" s="1"/>
    </row>
    <row r="8930" spans="8:13" x14ac:dyDescent="0.2">
      <c r="H8930" s="1"/>
      <c r="I8930" s="1"/>
      <c r="M8930" s="1"/>
    </row>
    <row r="8931" spans="8:13" x14ac:dyDescent="0.2">
      <c r="H8931" s="1"/>
      <c r="I8931" s="1"/>
      <c r="M8931" s="1"/>
    </row>
    <row r="8932" spans="8:13" x14ac:dyDescent="0.2">
      <c r="H8932" s="1"/>
      <c r="I8932" s="1"/>
      <c r="M8932" s="1"/>
    </row>
    <row r="8933" spans="8:13" x14ac:dyDescent="0.2">
      <c r="H8933" s="1"/>
      <c r="I8933" s="1"/>
      <c r="M8933" s="1"/>
    </row>
    <row r="8934" spans="8:13" x14ac:dyDescent="0.2">
      <c r="H8934" s="1"/>
      <c r="I8934" s="1"/>
      <c r="M8934" s="1"/>
    </row>
    <row r="8935" spans="8:13" x14ac:dyDescent="0.2">
      <c r="H8935" s="1"/>
      <c r="I8935" s="1"/>
      <c r="M8935" s="1"/>
    </row>
    <row r="8936" spans="8:13" x14ac:dyDescent="0.2">
      <c r="H8936" s="1"/>
      <c r="I8936" s="1"/>
      <c r="M8936" s="1"/>
    </row>
    <row r="8937" spans="8:13" x14ac:dyDescent="0.2">
      <c r="H8937" s="1"/>
      <c r="I8937" s="1"/>
      <c r="M8937" s="1"/>
    </row>
    <row r="8938" spans="8:13" x14ac:dyDescent="0.2">
      <c r="H8938" s="1"/>
      <c r="I8938" s="1"/>
      <c r="M8938" s="1"/>
    </row>
    <row r="8939" spans="8:13" x14ac:dyDescent="0.2">
      <c r="H8939" s="1"/>
      <c r="I8939" s="1"/>
      <c r="M8939" s="1"/>
    </row>
    <row r="8940" spans="8:13" x14ac:dyDescent="0.2">
      <c r="H8940" s="1"/>
      <c r="I8940" s="1"/>
      <c r="M8940" s="1"/>
    </row>
    <row r="8941" spans="8:13" x14ac:dyDescent="0.2">
      <c r="H8941" s="1"/>
      <c r="I8941" s="1"/>
      <c r="M8941" s="1"/>
    </row>
    <row r="8942" spans="8:13" x14ac:dyDescent="0.2">
      <c r="H8942" s="1"/>
      <c r="I8942" s="1"/>
      <c r="M8942" s="1"/>
    </row>
    <row r="8943" spans="8:13" x14ac:dyDescent="0.2">
      <c r="H8943" s="1"/>
      <c r="I8943" s="1"/>
      <c r="M8943" s="1"/>
    </row>
    <row r="8944" spans="8:13" x14ac:dyDescent="0.2">
      <c r="H8944" s="1"/>
      <c r="I8944" s="1"/>
      <c r="M8944" s="1"/>
    </row>
    <row r="8945" spans="8:13" x14ac:dyDescent="0.2">
      <c r="H8945" s="1"/>
      <c r="I8945" s="1"/>
      <c r="M8945" s="1"/>
    </row>
    <row r="8946" spans="8:13" x14ac:dyDescent="0.2">
      <c r="H8946" s="1"/>
      <c r="I8946" s="1"/>
      <c r="M8946" s="1"/>
    </row>
    <row r="8947" spans="8:13" x14ac:dyDescent="0.2">
      <c r="H8947" s="1"/>
      <c r="I8947" s="1"/>
      <c r="M8947" s="1"/>
    </row>
    <row r="8948" spans="8:13" x14ac:dyDescent="0.2">
      <c r="H8948" s="1"/>
      <c r="I8948" s="1"/>
      <c r="M8948" s="1"/>
    </row>
    <row r="8949" spans="8:13" x14ac:dyDescent="0.2">
      <c r="H8949" s="1"/>
      <c r="I8949" s="1"/>
      <c r="M8949" s="1"/>
    </row>
    <row r="8950" spans="8:13" x14ac:dyDescent="0.2">
      <c r="H8950" s="1"/>
      <c r="I8950" s="1"/>
      <c r="M8950" s="1"/>
    </row>
    <row r="8951" spans="8:13" x14ac:dyDescent="0.2">
      <c r="H8951" s="1"/>
      <c r="I8951" s="1"/>
      <c r="M8951" s="1"/>
    </row>
    <row r="8952" spans="8:13" x14ac:dyDescent="0.2">
      <c r="H8952" s="1"/>
      <c r="I8952" s="1"/>
      <c r="M8952" s="1"/>
    </row>
    <row r="8953" spans="8:13" x14ac:dyDescent="0.2">
      <c r="H8953" s="1"/>
      <c r="I8953" s="1"/>
      <c r="M8953" s="1"/>
    </row>
    <row r="8954" spans="8:13" x14ac:dyDescent="0.2">
      <c r="H8954" s="1"/>
      <c r="I8954" s="1"/>
      <c r="M8954" s="1"/>
    </row>
    <row r="8955" spans="8:13" x14ac:dyDescent="0.2">
      <c r="H8955" s="1"/>
      <c r="I8955" s="1"/>
      <c r="M8955" s="1"/>
    </row>
    <row r="8956" spans="8:13" x14ac:dyDescent="0.2">
      <c r="H8956" s="1"/>
      <c r="I8956" s="1"/>
      <c r="M8956" s="1"/>
    </row>
    <row r="8957" spans="8:13" x14ac:dyDescent="0.2">
      <c r="H8957" s="1"/>
      <c r="I8957" s="1"/>
      <c r="M8957" s="1"/>
    </row>
    <row r="8958" spans="8:13" x14ac:dyDescent="0.2">
      <c r="H8958" s="1"/>
      <c r="I8958" s="1"/>
      <c r="M8958" s="1"/>
    </row>
    <row r="8959" spans="8:13" x14ac:dyDescent="0.2">
      <c r="H8959" s="1"/>
      <c r="I8959" s="1"/>
      <c r="M8959" s="1"/>
    </row>
    <row r="8960" spans="8:13" x14ac:dyDescent="0.2">
      <c r="H8960" s="1"/>
      <c r="I8960" s="1"/>
      <c r="M8960" s="1"/>
    </row>
    <row r="8961" spans="8:13" x14ac:dyDescent="0.2">
      <c r="H8961" s="1"/>
      <c r="I8961" s="1"/>
      <c r="M8961" s="1"/>
    </row>
    <row r="8962" spans="8:13" x14ac:dyDescent="0.2">
      <c r="H8962" s="1"/>
      <c r="I8962" s="1"/>
      <c r="M8962" s="1"/>
    </row>
    <row r="8963" spans="8:13" x14ac:dyDescent="0.2">
      <c r="H8963" s="1"/>
      <c r="I8963" s="1"/>
      <c r="M8963" s="1"/>
    </row>
    <row r="8964" spans="8:13" x14ac:dyDescent="0.2">
      <c r="H8964" s="1"/>
      <c r="I8964" s="1"/>
      <c r="M8964" s="1"/>
    </row>
    <row r="8965" spans="8:13" x14ac:dyDescent="0.2">
      <c r="H8965" s="1"/>
      <c r="I8965" s="1"/>
      <c r="M8965" s="1"/>
    </row>
    <row r="8966" spans="8:13" x14ac:dyDescent="0.2">
      <c r="H8966" s="1"/>
      <c r="I8966" s="1"/>
      <c r="M8966" s="1"/>
    </row>
    <row r="8967" spans="8:13" x14ac:dyDescent="0.2">
      <c r="H8967" s="1"/>
      <c r="I8967" s="1"/>
      <c r="M8967" s="1"/>
    </row>
    <row r="8968" spans="8:13" x14ac:dyDescent="0.2">
      <c r="H8968" s="1"/>
      <c r="I8968" s="1"/>
      <c r="M8968" s="1"/>
    </row>
    <row r="8969" spans="8:13" x14ac:dyDescent="0.2">
      <c r="H8969" s="1"/>
      <c r="I8969" s="1"/>
      <c r="M8969" s="1"/>
    </row>
    <row r="8970" spans="8:13" x14ac:dyDescent="0.2">
      <c r="H8970" s="1"/>
      <c r="I8970" s="1"/>
      <c r="M8970" s="1"/>
    </row>
    <row r="8971" spans="8:13" x14ac:dyDescent="0.2">
      <c r="H8971" s="1"/>
      <c r="I8971" s="1"/>
      <c r="M8971" s="1"/>
    </row>
    <row r="8972" spans="8:13" x14ac:dyDescent="0.2">
      <c r="H8972" s="1"/>
      <c r="I8972" s="1"/>
      <c r="M8972" s="1"/>
    </row>
    <row r="8973" spans="8:13" x14ac:dyDescent="0.2">
      <c r="H8973" s="1"/>
      <c r="I8973" s="1"/>
      <c r="M8973" s="1"/>
    </row>
    <row r="8974" spans="8:13" x14ac:dyDescent="0.2">
      <c r="H8974" s="1"/>
      <c r="I8974" s="1"/>
      <c r="M8974" s="1"/>
    </row>
    <row r="8975" spans="8:13" x14ac:dyDescent="0.2">
      <c r="H8975" s="1"/>
      <c r="I8975" s="1"/>
      <c r="M8975" s="1"/>
    </row>
    <row r="8976" spans="8:13" x14ac:dyDescent="0.2">
      <c r="H8976" s="1"/>
      <c r="I8976" s="1"/>
      <c r="M8976" s="1"/>
    </row>
    <row r="8977" spans="8:13" x14ac:dyDescent="0.2">
      <c r="H8977" s="1"/>
      <c r="I8977" s="1"/>
      <c r="M8977" s="1"/>
    </row>
    <row r="8978" spans="8:13" x14ac:dyDescent="0.2">
      <c r="H8978" s="1"/>
      <c r="I8978" s="1"/>
      <c r="M8978" s="1"/>
    </row>
    <row r="8979" spans="8:13" x14ac:dyDescent="0.2">
      <c r="H8979" s="1"/>
      <c r="I8979" s="1"/>
      <c r="M8979" s="1"/>
    </row>
    <row r="8980" spans="8:13" x14ac:dyDescent="0.2">
      <c r="H8980" s="1"/>
      <c r="I8980" s="1"/>
      <c r="M8980" s="1"/>
    </row>
    <row r="8981" spans="8:13" x14ac:dyDescent="0.2">
      <c r="H8981" s="1"/>
      <c r="I8981" s="1"/>
      <c r="M8981" s="1"/>
    </row>
    <row r="8982" spans="8:13" x14ac:dyDescent="0.2">
      <c r="H8982" s="1"/>
      <c r="I8982" s="1"/>
      <c r="M8982" s="1"/>
    </row>
    <row r="8983" spans="8:13" x14ac:dyDescent="0.2">
      <c r="H8983" s="1"/>
      <c r="I8983" s="1"/>
      <c r="M8983" s="1"/>
    </row>
    <row r="8984" spans="8:13" x14ac:dyDescent="0.2">
      <c r="H8984" s="1"/>
      <c r="I8984" s="1"/>
      <c r="M8984" s="1"/>
    </row>
    <row r="8985" spans="8:13" x14ac:dyDescent="0.2">
      <c r="H8985" s="1"/>
      <c r="I8985" s="1"/>
      <c r="M8985" s="1"/>
    </row>
    <row r="8986" spans="8:13" x14ac:dyDescent="0.2">
      <c r="H8986" s="1"/>
      <c r="I8986" s="1"/>
      <c r="M8986" s="1"/>
    </row>
    <row r="8987" spans="8:13" x14ac:dyDescent="0.2">
      <c r="H8987" s="1"/>
      <c r="I8987" s="1"/>
      <c r="M8987" s="1"/>
    </row>
    <row r="8988" spans="8:13" x14ac:dyDescent="0.2">
      <c r="H8988" s="1"/>
      <c r="I8988" s="1"/>
      <c r="M8988" s="1"/>
    </row>
    <row r="8989" spans="8:13" x14ac:dyDescent="0.2">
      <c r="H8989" s="1"/>
      <c r="I8989" s="1"/>
      <c r="M8989" s="1"/>
    </row>
    <row r="8990" spans="8:13" x14ac:dyDescent="0.2">
      <c r="H8990" s="1"/>
      <c r="I8990" s="1"/>
      <c r="M8990" s="1"/>
    </row>
    <row r="8991" spans="8:13" x14ac:dyDescent="0.2">
      <c r="H8991" s="1"/>
      <c r="I8991" s="1"/>
      <c r="M8991" s="1"/>
    </row>
    <row r="8992" spans="8:13" x14ac:dyDescent="0.2">
      <c r="H8992" s="1"/>
      <c r="I8992" s="1"/>
      <c r="M8992" s="1"/>
    </row>
    <row r="8993" spans="8:13" x14ac:dyDescent="0.2">
      <c r="H8993" s="1"/>
      <c r="I8993" s="1"/>
      <c r="M8993" s="1"/>
    </row>
    <row r="8994" spans="8:13" x14ac:dyDescent="0.2">
      <c r="H8994" s="1"/>
      <c r="I8994" s="1"/>
      <c r="M8994" s="1"/>
    </row>
    <row r="8995" spans="8:13" x14ac:dyDescent="0.2">
      <c r="H8995" s="1"/>
      <c r="I8995" s="1"/>
      <c r="M8995" s="1"/>
    </row>
    <row r="8996" spans="8:13" x14ac:dyDescent="0.2">
      <c r="H8996" s="1"/>
      <c r="I8996" s="1"/>
      <c r="M8996" s="1"/>
    </row>
    <row r="8997" spans="8:13" x14ac:dyDescent="0.2">
      <c r="H8997" s="1"/>
      <c r="I8997" s="1"/>
      <c r="M8997" s="1"/>
    </row>
    <row r="8998" spans="8:13" x14ac:dyDescent="0.2">
      <c r="H8998" s="1"/>
      <c r="I8998" s="1"/>
      <c r="M8998" s="1"/>
    </row>
    <row r="8999" spans="8:13" x14ac:dyDescent="0.2">
      <c r="H8999" s="1"/>
      <c r="I8999" s="1"/>
      <c r="M8999" s="1"/>
    </row>
    <row r="9000" spans="8:13" x14ac:dyDescent="0.2">
      <c r="H9000" s="1"/>
      <c r="I9000" s="1"/>
      <c r="M9000" s="1"/>
    </row>
    <row r="9001" spans="8:13" x14ac:dyDescent="0.2">
      <c r="H9001" s="1"/>
      <c r="I9001" s="1"/>
      <c r="M9001" s="1"/>
    </row>
    <row r="9002" spans="8:13" x14ac:dyDescent="0.2">
      <c r="H9002" s="1"/>
      <c r="I9002" s="1"/>
      <c r="M9002" s="1"/>
    </row>
    <row r="9003" spans="8:13" x14ac:dyDescent="0.2">
      <c r="H9003" s="1"/>
      <c r="I9003" s="1"/>
      <c r="M9003" s="1"/>
    </row>
    <row r="9004" spans="8:13" x14ac:dyDescent="0.2">
      <c r="H9004" s="1"/>
      <c r="I9004" s="1"/>
      <c r="M9004" s="1"/>
    </row>
    <row r="9005" spans="8:13" x14ac:dyDescent="0.2">
      <c r="H9005" s="1"/>
      <c r="I9005" s="1"/>
      <c r="M9005" s="1"/>
    </row>
    <row r="9006" spans="8:13" x14ac:dyDescent="0.2">
      <c r="H9006" s="1"/>
      <c r="I9006" s="1"/>
      <c r="M9006" s="1"/>
    </row>
    <row r="9007" spans="8:13" x14ac:dyDescent="0.2">
      <c r="H9007" s="1"/>
      <c r="I9007" s="1"/>
      <c r="M9007" s="1"/>
    </row>
    <row r="9008" spans="8:13" x14ac:dyDescent="0.2">
      <c r="H9008" s="1"/>
      <c r="I9008" s="1"/>
      <c r="M9008" s="1"/>
    </row>
    <row r="9009" spans="8:13" x14ac:dyDescent="0.2">
      <c r="H9009" s="1"/>
      <c r="I9009" s="1"/>
      <c r="M9009" s="1"/>
    </row>
    <row r="9010" spans="8:13" x14ac:dyDescent="0.2">
      <c r="H9010" s="1"/>
      <c r="I9010" s="1"/>
      <c r="M9010" s="1"/>
    </row>
    <row r="9011" spans="8:13" x14ac:dyDescent="0.2">
      <c r="H9011" s="1"/>
      <c r="I9011" s="1"/>
      <c r="M9011" s="1"/>
    </row>
    <row r="9012" spans="8:13" x14ac:dyDescent="0.2">
      <c r="H9012" s="1"/>
      <c r="I9012" s="1"/>
      <c r="M9012" s="1"/>
    </row>
    <row r="9013" spans="8:13" x14ac:dyDescent="0.2">
      <c r="H9013" s="1"/>
      <c r="I9013" s="1"/>
      <c r="M9013" s="1"/>
    </row>
    <row r="9014" spans="8:13" x14ac:dyDescent="0.2">
      <c r="H9014" s="1"/>
      <c r="I9014" s="1"/>
      <c r="M9014" s="1"/>
    </row>
    <row r="9015" spans="8:13" x14ac:dyDescent="0.2">
      <c r="H9015" s="1"/>
      <c r="I9015" s="1"/>
      <c r="M9015" s="1"/>
    </row>
    <row r="9016" spans="8:13" x14ac:dyDescent="0.2">
      <c r="H9016" s="1"/>
      <c r="I9016" s="1"/>
      <c r="M9016" s="1"/>
    </row>
    <row r="9017" spans="8:13" x14ac:dyDescent="0.2">
      <c r="H9017" s="1"/>
      <c r="I9017" s="1"/>
      <c r="M9017" s="1"/>
    </row>
    <row r="9018" spans="8:13" x14ac:dyDescent="0.2">
      <c r="H9018" s="1"/>
      <c r="I9018" s="1"/>
      <c r="M9018" s="1"/>
    </row>
    <row r="9019" spans="8:13" x14ac:dyDescent="0.2">
      <c r="H9019" s="1"/>
      <c r="I9019" s="1"/>
      <c r="M9019" s="1"/>
    </row>
    <row r="9020" spans="8:13" x14ac:dyDescent="0.2">
      <c r="H9020" s="1"/>
      <c r="I9020" s="1"/>
      <c r="M9020" s="1"/>
    </row>
    <row r="9021" spans="8:13" x14ac:dyDescent="0.2">
      <c r="H9021" s="1"/>
      <c r="I9021" s="1"/>
      <c r="M9021" s="1"/>
    </row>
    <row r="9022" spans="8:13" x14ac:dyDescent="0.2">
      <c r="H9022" s="1"/>
      <c r="I9022" s="1"/>
      <c r="M9022" s="1"/>
    </row>
    <row r="9023" spans="8:13" x14ac:dyDescent="0.2">
      <c r="H9023" s="1"/>
      <c r="I9023" s="1"/>
      <c r="M9023" s="1"/>
    </row>
    <row r="9024" spans="8:13" x14ac:dyDescent="0.2">
      <c r="H9024" s="1"/>
      <c r="I9024" s="1"/>
      <c r="M9024" s="1"/>
    </row>
    <row r="9025" spans="8:13" x14ac:dyDescent="0.2">
      <c r="H9025" s="1"/>
      <c r="I9025" s="1"/>
      <c r="M9025" s="1"/>
    </row>
    <row r="9026" spans="8:13" x14ac:dyDescent="0.2">
      <c r="H9026" s="1"/>
      <c r="I9026" s="1"/>
      <c r="M9026" s="1"/>
    </row>
    <row r="9027" spans="8:13" x14ac:dyDescent="0.2">
      <c r="H9027" s="1"/>
      <c r="I9027" s="1"/>
      <c r="M9027" s="1"/>
    </row>
    <row r="9028" spans="8:13" x14ac:dyDescent="0.2">
      <c r="H9028" s="1"/>
      <c r="I9028" s="1"/>
      <c r="M9028" s="1"/>
    </row>
    <row r="9029" spans="8:13" x14ac:dyDescent="0.2">
      <c r="H9029" s="1"/>
      <c r="I9029" s="1"/>
      <c r="M9029" s="1"/>
    </row>
    <row r="9030" spans="8:13" x14ac:dyDescent="0.2">
      <c r="H9030" s="1"/>
      <c r="I9030" s="1"/>
      <c r="M9030" s="1"/>
    </row>
    <row r="9031" spans="8:13" x14ac:dyDescent="0.2">
      <c r="H9031" s="1"/>
      <c r="I9031" s="1"/>
      <c r="M9031" s="1"/>
    </row>
    <row r="9032" spans="8:13" x14ac:dyDescent="0.2">
      <c r="H9032" s="1"/>
      <c r="I9032" s="1"/>
      <c r="M9032" s="1"/>
    </row>
    <row r="9033" spans="8:13" x14ac:dyDescent="0.2">
      <c r="H9033" s="1"/>
      <c r="I9033" s="1"/>
      <c r="M9033" s="1"/>
    </row>
    <row r="9034" spans="8:13" x14ac:dyDescent="0.2">
      <c r="H9034" s="1"/>
      <c r="I9034" s="1"/>
      <c r="M9034" s="1"/>
    </row>
    <row r="9035" spans="8:13" x14ac:dyDescent="0.2">
      <c r="H9035" s="1"/>
      <c r="I9035" s="1"/>
      <c r="M9035" s="1"/>
    </row>
    <row r="9036" spans="8:13" x14ac:dyDescent="0.2">
      <c r="H9036" s="1"/>
      <c r="I9036" s="1"/>
      <c r="M9036" s="1"/>
    </row>
    <row r="9037" spans="8:13" x14ac:dyDescent="0.2">
      <c r="H9037" s="1"/>
      <c r="I9037" s="1"/>
      <c r="M9037" s="1"/>
    </row>
    <row r="9038" spans="8:13" x14ac:dyDescent="0.2">
      <c r="H9038" s="1"/>
      <c r="I9038" s="1"/>
      <c r="M9038" s="1"/>
    </row>
    <row r="9039" spans="8:13" x14ac:dyDescent="0.2">
      <c r="H9039" s="1"/>
      <c r="I9039" s="1"/>
      <c r="M9039" s="1"/>
    </row>
    <row r="9040" spans="8:13" x14ac:dyDescent="0.2">
      <c r="H9040" s="1"/>
      <c r="I9040" s="1"/>
      <c r="M9040" s="1"/>
    </row>
    <row r="9041" spans="8:13" x14ac:dyDescent="0.2">
      <c r="H9041" s="1"/>
      <c r="I9041" s="1"/>
      <c r="M9041" s="1"/>
    </row>
    <row r="9042" spans="8:13" x14ac:dyDescent="0.2">
      <c r="H9042" s="1"/>
      <c r="I9042" s="1"/>
      <c r="M9042" s="1"/>
    </row>
    <row r="9043" spans="8:13" x14ac:dyDescent="0.2">
      <c r="H9043" s="1"/>
      <c r="I9043" s="1"/>
      <c r="M9043" s="1"/>
    </row>
    <row r="9044" spans="8:13" x14ac:dyDescent="0.2">
      <c r="H9044" s="1"/>
      <c r="I9044" s="1"/>
      <c r="M9044" s="1"/>
    </row>
    <row r="9045" spans="8:13" x14ac:dyDescent="0.2">
      <c r="H9045" s="1"/>
      <c r="I9045" s="1"/>
      <c r="M9045" s="1"/>
    </row>
    <row r="9046" spans="8:13" x14ac:dyDescent="0.2">
      <c r="H9046" s="1"/>
      <c r="I9046" s="1"/>
      <c r="M9046" s="1"/>
    </row>
    <row r="9047" spans="8:13" x14ac:dyDescent="0.2">
      <c r="H9047" s="1"/>
      <c r="I9047" s="1"/>
      <c r="M9047" s="1"/>
    </row>
    <row r="9048" spans="8:13" x14ac:dyDescent="0.2">
      <c r="H9048" s="1"/>
      <c r="I9048" s="1"/>
      <c r="M9048" s="1"/>
    </row>
    <row r="9049" spans="8:13" x14ac:dyDescent="0.2">
      <c r="H9049" s="1"/>
      <c r="I9049" s="1"/>
      <c r="M9049" s="1"/>
    </row>
    <row r="9050" spans="8:13" x14ac:dyDescent="0.2">
      <c r="H9050" s="1"/>
      <c r="I9050" s="1"/>
      <c r="M9050" s="1"/>
    </row>
    <row r="9051" spans="8:13" x14ac:dyDescent="0.2">
      <c r="H9051" s="1"/>
      <c r="I9051" s="1"/>
      <c r="M9051" s="1"/>
    </row>
    <row r="9052" spans="8:13" x14ac:dyDescent="0.2">
      <c r="H9052" s="1"/>
      <c r="I9052" s="1"/>
      <c r="M9052" s="1"/>
    </row>
    <row r="9053" spans="8:13" x14ac:dyDescent="0.2">
      <c r="H9053" s="1"/>
      <c r="I9053" s="1"/>
      <c r="M9053" s="1"/>
    </row>
    <row r="9054" spans="8:13" x14ac:dyDescent="0.2">
      <c r="H9054" s="1"/>
      <c r="I9054" s="1"/>
      <c r="M9054" s="1"/>
    </row>
    <row r="9055" spans="8:13" x14ac:dyDescent="0.2">
      <c r="H9055" s="1"/>
      <c r="I9055" s="1"/>
      <c r="M9055" s="1"/>
    </row>
    <row r="9056" spans="8:13" x14ac:dyDescent="0.2">
      <c r="H9056" s="1"/>
      <c r="I9056" s="1"/>
      <c r="M9056" s="1"/>
    </row>
    <row r="9057" spans="8:13" x14ac:dyDescent="0.2">
      <c r="H9057" s="1"/>
      <c r="I9057" s="1"/>
      <c r="M9057" s="1"/>
    </row>
    <row r="9058" spans="8:13" x14ac:dyDescent="0.2">
      <c r="H9058" s="1"/>
      <c r="I9058" s="1"/>
      <c r="M9058" s="1"/>
    </row>
    <row r="9059" spans="8:13" x14ac:dyDescent="0.2">
      <c r="H9059" s="1"/>
      <c r="I9059" s="1"/>
      <c r="M9059" s="1"/>
    </row>
    <row r="9060" spans="8:13" x14ac:dyDescent="0.2">
      <c r="H9060" s="1"/>
      <c r="I9060" s="1"/>
      <c r="M9060" s="1"/>
    </row>
    <row r="9061" spans="8:13" x14ac:dyDescent="0.2">
      <c r="H9061" s="1"/>
      <c r="I9061" s="1"/>
      <c r="M9061" s="1"/>
    </row>
    <row r="9062" spans="8:13" x14ac:dyDescent="0.2">
      <c r="H9062" s="1"/>
      <c r="I9062" s="1"/>
      <c r="M9062" s="1"/>
    </row>
    <row r="9063" spans="8:13" x14ac:dyDescent="0.2">
      <c r="H9063" s="1"/>
      <c r="I9063" s="1"/>
      <c r="M9063" s="1"/>
    </row>
    <row r="9064" spans="8:13" x14ac:dyDescent="0.2">
      <c r="H9064" s="1"/>
      <c r="I9064" s="1"/>
      <c r="M9064" s="1"/>
    </row>
    <row r="9065" spans="8:13" x14ac:dyDescent="0.2">
      <c r="H9065" s="1"/>
      <c r="I9065" s="1"/>
      <c r="M9065" s="1"/>
    </row>
    <row r="9066" spans="8:13" x14ac:dyDescent="0.2">
      <c r="H9066" s="1"/>
      <c r="I9066" s="1"/>
      <c r="M9066" s="1"/>
    </row>
    <row r="9067" spans="8:13" x14ac:dyDescent="0.2">
      <c r="H9067" s="1"/>
      <c r="I9067" s="1"/>
      <c r="M9067" s="1"/>
    </row>
    <row r="9068" spans="8:13" x14ac:dyDescent="0.2">
      <c r="H9068" s="1"/>
      <c r="I9068" s="1"/>
      <c r="M9068" s="1"/>
    </row>
    <row r="9069" spans="8:13" x14ac:dyDescent="0.2">
      <c r="H9069" s="1"/>
      <c r="I9069" s="1"/>
      <c r="M9069" s="1"/>
    </row>
    <row r="9070" spans="8:13" x14ac:dyDescent="0.2">
      <c r="H9070" s="1"/>
      <c r="I9070" s="1"/>
      <c r="M9070" s="1"/>
    </row>
    <row r="9071" spans="8:13" x14ac:dyDescent="0.2">
      <c r="H9071" s="1"/>
      <c r="I9071" s="1"/>
      <c r="M9071" s="1"/>
    </row>
    <row r="9072" spans="8:13" x14ac:dyDescent="0.2">
      <c r="H9072" s="1"/>
      <c r="I9072" s="1"/>
      <c r="M9072" s="1"/>
    </row>
    <row r="9073" spans="8:13" x14ac:dyDescent="0.2">
      <c r="H9073" s="1"/>
      <c r="I9073" s="1"/>
      <c r="M9073" s="1"/>
    </row>
    <row r="9074" spans="8:13" x14ac:dyDescent="0.2">
      <c r="H9074" s="1"/>
      <c r="I9074" s="1"/>
      <c r="M9074" s="1"/>
    </row>
    <row r="9075" spans="8:13" x14ac:dyDescent="0.2">
      <c r="H9075" s="1"/>
      <c r="I9075" s="1"/>
      <c r="M9075" s="1"/>
    </row>
    <row r="9076" spans="8:13" x14ac:dyDescent="0.2">
      <c r="H9076" s="1"/>
      <c r="I9076" s="1"/>
      <c r="M9076" s="1"/>
    </row>
    <row r="9077" spans="8:13" x14ac:dyDescent="0.2">
      <c r="H9077" s="1"/>
      <c r="I9077" s="1"/>
      <c r="M9077" s="1"/>
    </row>
    <row r="9078" spans="8:13" x14ac:dyDescent="0.2">
      <c r="H9078" s="1"/>
      <c r="I9078" s="1"/>
      <c r="M9078" s="1"/>
    </row>
    <row r="9079" spans="8:13" x14ac:dyDescent="0.2">
      <c r="H9079" s="1"/>
      <c r="I9079" s="1"/>
      <c r="M9079" s="1"/>
    </row>
    <row r="9080" spans="8:13" x14ac:dyDescent="0.2">
      <c r="H9080" s="1"/>
      <c r="I9080" s="1"/>
      <c r="M9080" s="1"/>
    </row>
    <row r="9081" spans="8:13" x14ac:dyDescent="0.2">
      <c r="H9081" s="1"/>
      <c r="I9081" s="1"/>
      <c r="M9081" s="1"/>
    </row>
    <row r="9082" spans="8:13" x14ac:dyDescent="0.2">
      <c r="H9082" s="1"/>
      <c r="I9082" s="1"/>
      <c r="M9082" s="1"/>
    </row>
    <row r="9083" spans="8:13" x14ac:dyDescent="0.2">
      <c r="H9083" s="1"/>
      <c r="I9083" s="1"/>
      <c r="M9083" s="1"/>
    </row>
    <row r="9084" spans="8:13" x14ac:dyDescent="0.2">
      <c r="H9084" s="1"/>
      <c r="I9084" s="1"/>
      <c r="M9084" s="1"/>
    </row>
    <row r="9085" spans="8:13" x14ac:dyDescent="0.2">
      <c r="H9085" s="1"/>
      <c r="I9085" s="1"/>
      <c r="M9085" s="1"/>
    </row>
    <row r="9086" spans="8:13" x14ac:dyDescent="0.2">
      <c r="H9086" s="1"/>
      <c r="I9086" s="1"/>
      <c r="M9086" s="1"/>
    </row>
    <row r="9087" spans="8:13" x14ac:dyDescent="0.2">
      <c r="H9087" s="1"/>
      <c r="I9087" s="1"/>
      <c r="M9087" s="1"/>
    </row>
    <row r="9088" spans="8:13" x14ac:dyDescent="0.2">
      <c r="H9088" s="1"/>
      <c r="I9088" s="1"/>
      <c r="M9088" s="1"/>
    </row>
    <row r="9089" spans="8:13" x14ac:dyDescent="0.2">
      <c r="H9089" s="1"/>
      <c r="I9089" s="1"/>
      <c r="M9089" s="1"/>
    </row>
    <row r="9090" spans="8:13" x14ac:dyDescent="0.2">
      <c r="H9090" s="1"/>
      <c r="I9090" s="1"/>
      <c r="M9090" s="1"/>
    </row>
    <row r="9091" spans="8:13" x14ac:dyDescent="0.2">
      <c r="H9091" s="1"/>
      <c r="I9091" s="1"/>
      <c r="M9091" s="1"/>
    </row>
    <row r="9092" spans="8:13" x14ac:dyDescent="0.2">
      <c r="H9092" s="1"/>
      <c r="I9092" s="1"/>
      <c r="M9092" s="1"/>
    </row>
    <row r="9093" spans="8:13" x14ac:dyDescent="0.2">
      <c r="H9093" s="1"/>
      <c r="I9093" s="1"/>
      <c r="M9093" s="1"/>
    </row>
    <row r="9094" spans="8:13" x14ac:dyDescent="0.2">
      <c r="H9094" s="1"/>
      <c r="I9094" s="1"/>
      <c r="M9094" s="1"/>
    </row>
    <row r="9095" spans="8:13" x14ac:dyDescent="0.2">
      <c r="H9095" s="1"/>
      <c r="I9095" s="1"/>
      <c r="M9095" s="1"/>
    </row>
    <row r="9096" spans="8:13" x14ac:dyDescent="0.2">
      <c r="H9096" s="1"/>
      <c r="I9096" s="1"/>
      <c r="M9096" s="1"/>
    </row>
    <row r="9097" spans="8:13" x14ac:dyDescent="0.2">
      <c r="H9097" s="1"/>
      <c r="I9097" s="1"/>
      <c r="M9097" s="1"/>
    </row>
    <row r="9098" spans="8:13" x14ac:dyDescent="0.2">
      <c r="H9098" s="1"/>
      <c r="I9098" s="1"/>
      <c r="M9098" s="1"/>
    </row>
    <row r="9099" spans="8:13" x14ac:dyDescent="0.2">
      <c r="H9099" s="1"/>
      <c r="I9099" s="1"/>
      <c r="M9099" s="1"/>
    </row>
    <row r="9100" spans="8:13" x14ac:dyDescent="0.2">
      <c r="H9100" s="1"/>
      <c r="I9100" s="1"/>
      <c r="M9100" s="1"/>
    </row>
    <row r="9101" spans="8:13" x14ac:dyDescent="0.2">
      <c r="H9101" s="1"/>
      <c r="I9101" s="1"/>
      <c r="M9101" s="1"/>
    </row>
    <row r="9102" spans="8:13" x14ac:dyDescent="0.2">
      <c r="H9102" s="1"/>
      <c r="I9102" s="1"/>
      <c r="M9102" s="1"/>
    </row>
    <row r="9103" spans="8:13" x14ac:dyDescent="0.2">
      <c r="H9103" s="1"/>
      <c r="I9103" s="1"/>
      <c r="M9103" s="1"/>
    </row>
    <row r="9104" spans="8:13" x14ac:dyDescent="0.2">
      <c r="H9104" s="1"/>
      <c r="I9104" s="1"/>
      <c r="M9104" s="1"/>
    </row>
    <row r="9105" spans="8:13" x14ac:dyDescent="0.2">
      <c r="H9105" s="1"/>
      <c r="I9105" s="1"/>
      <c r="M9105" s="1"/>
    </row>
    <row r="9106" spans="8:13" x14ac:dyDescent="0.2">
      <c r="H9106" s="1"/>
      <c r="I9106" s="1"/>
      <c r="M9106" s="1"/>
    </row>
    <row r="9107" spans="8:13" x14ac:dyDescent="0.2">
      <c r="H9107" s="1"/>
      <c r="I9107" s="1"/>
      <c r="M9107" s="1"/>
    </row>
    <row r="9108" spans="8:13" x14ac:dyDescent="0.2">
      <c r="H9108" s="1"/>
      <c r="I9108" s="1"/>
      <c r="M9108" s="1"/>
    </row>
    <row r="9109" spans="8:13" x14ac:dyDescent="0.2">
      <c r="H9109" s="1"/>
      <c r="I9109" s="1"/>
      <c r="M9109" s="1"/>
    </row>
    <row r="9110" spans="8:13" x14ac:dyDescent="0.2">
      <c r="H9110" s="1"/>
      <c r="I9110" s="1"/>
      <c r="M9110" s="1"/>
    </row>
    <row r="9111" spans="8:13" x14ac:dyDescent="0.2">
      <c r="H9111" s="1"/>
      <c r="I9111" s="1"/>
      <c r="M9111" s="1"/>
    </row>
    <row r="9112" spans="8:13" x14ac:dyDescent="0.2">
      <c r="H9112" s="1"/>
      <c r="I9112" s="1"/>
      <c r="M9112" s="1"/>
    </row>
    <row r="9113" spans="8:13" x14ac:dyDescent="0.2">
      <c r="H9113" s="1"/>
      <c r="I9113" s="1"/>
      <c r="M9113" s="1"/>
    </row>
    <row r="9114" spans="8:13" x14ac:dyDescent="0.2">
      <c r="H9114" s="1"/>
      <c r="I9114" s="1"/>
      <c r="M9114" s="1"/>
    </row>
    <row r="9115" spans="8:13" x14ac:dyDescent="0.2">
      <c r="H9115" s="1"/>
      <c r="I9115" s="1"/>
      <c r="M9115" s="1"/>
    </row>
    <row r="9116" spans="8:13" x14ac:dyDescent="0.2">
      <c r="H9116" s="1"/>
      <c r="I9116" s="1"/>
      <c r="M9116" s="1"/>
    </row>
    <row r="9117" spans="8:13" x14ac:dyDescent="0.2">
      <c r="H9117" s="1"/>
      <c r="I9117" s="1"/>
      <c r="M9117" s="1"/>
    </row>
    <row r="9118" spans="8:13" x14ac:dyDescent="0.2">
      <c r="H9118" s="1"/>
      <c r="I9118" s="1"/>
      <c r="M9118" s="1"/>
    </row>
    <row r="9119" spans="8:13" x14ac:dyDescent="0.2">
      <c r="H9119" s="1"/>
      <c r="I9119" s="1"/>
      <c r="M9119" s="1"/>
    </row>
    <row r="9120" spans="8:13" x14ac:dyDescent="0.2">
      <c r="H9120" s="1"/>
      <c r="I9120" s="1"/>
      <c r="M9120" s="1"/>
    </row>
    <row r="9121" spans="8:13" x14ac:dyDescent="0.2">
      <c r="H9121" s="1"/>
      <c r="I9121" s="1"/>
      <c r="M9121" s="1"/>
    </row>
    <row r="9122" spans="8:13" x14ac:dyDescent="0.2">
      <c r="H9122" s="1"/>
      <c r="I9122" s="1"/>
      <c r="M9122" s="1"/>
    </row>
    <row r="9123" spans="8:13" x14ac:dyDescent="0.2">
      <c r="H9123" s="1"/>
      <c r="I9123" s="1"/>
      <c r="M9123" s="1"/>
    </row>
    <row r="9124" spans="8:13" x14ac:dyDescent="0.2">
      <c r="H9124" s="1"/>
      <c r="I9124" s="1"/>
      <c r="M9124" s="1"/>
    </row>
    <row r="9125" spans="8:13" x14ac:dyDescent="0.2">
      <c r="H9125" s="1"/>
      <c r="I9125" s="1"/>
      <c r="M9125" s="1"/>
    </row>
    <row r="9126" spans="8:13" x14ac:dyDescent="0.2">
      <c r="H9126" s="1"/>
      <c r="I9126" s="1"/>
      <c r="M9126" s="1"/>
    </row>
    <row r="9127" spans="8:13" x14ac:dyDescent="0.2">
      <c r="H9127" s="1"/>
      <c r="I9127" s="1"/>
      <c r="M9127" s="1"/>
    </row>
    <row r="9128" spans="8:13" x14ac:dyDescent="0.2">
      <c r="H9128" s="1"/>
      <c r="I9128" s="1"/>
      <c r="M9128" s="1"/>
    </row>
    <row r="9129" spans="8:13" x14ac:dyDescent="0.2">
      <c r="H9129" s="1"/>
      <c r="I9129" s="1"/>
      <c r="M9129" s="1"/>
    </row>
    <row r="9130" spans="8:13" x14ac:dyDescent="0.2">
      <c r="H9130" s="1"/>
      <c r="I9130" s="1"/>
      <c r="M9130" s="1"/>
    </row>
    <row r="9131" spans="8:13" x14ac:dyDescent="0.2">
      <c r="H9131" s="1"/>
      <c r="I9131" s="1"/>
      <c r="M9131" s="1"/>
    </row>
    <row r="9132" spans="8:13" x14ac:dyDescent="0.2">
      <c r="H9132" s="1"/>
      <c r="I9132" s="1"/>
      <c r="M9132" s="1"/>
    </row>
    <row r="9133" spans="8:13" x14ac:dyDescent="0.2">
      <c r="H9133" s="1"/>
      <c r="I9133" s="1"/>
      <c r="M9133" s="1"/>
    </row>
    <row r="9134" spans="8:13" x14ac:dyDescent="0.2">
      <c r="H9134" s="1"/>
      <c r="I9134" s="1"/>
      <c r="M9134" s="1"/>
    </row>
    <row r="9135" spans="8:13" x14ac:dyDescent="0.2">
      <c r="H9135" s="1"/>
      <c r="I9135" s="1"/>
      <c r="M9135" s="1"/>
    </row>
    <row r="9136" spans="8:13" x14ac:dyDescent="0.2">
      <c r="H9136" s="1"/>
      <c r="I9136" s="1"/>
      <c r="M9136" s="1"/>
    </row>
    <row r="9137" spans="8:13" x14ac:dyDescent="0.2">
      <c r="H9137" s="1"/>
      <c r="I9137" s="1"/>
      <c r="M9137" s="1"/>
    </row>
    <row r="9138" spans="8:13" x14ac:dyDescent="0.2">
      <c r="H9138" s="1"/>
      <c r="I9138" s="1"/>
      <c r="M9138" s="1"/>
    </row>
    <row r="9139" spans="8:13" x14ac:dyDescent="0.2">
      <c r="H9139" s="1"/>
      <c r="I9139" s="1"/>
      <c r="M9139" s="1"/>
    </row>
    <row r="9140" spans="8:13" x14ac:dyDescent="0.2">
      <c r="H9140" s="1"/>
      <c r="I9140" s="1"/>
      <c r="M9140" s="1"/>
    </row>
    <row r="9141" spans="8:13" x14ac:dyDescent="0.2">
      <c r="H9141" s="1"/>
      <c r="I9141" s="1"/>
      <c r="M9141" s="1"/>
    </row>
    <row r="9142" spans="8:13" x14ac:dyDescent="0.2">
      <c r="H9142" s="1"/>
      <c r="I9142" s="1"/>
      <c r="M9142" s="1"/>
    </row>
    <row r="9143" spans="8:13" x14ac:dyDescent="0.2">
      <c r="H9143" s="1"/>
      <c r="I9143" s="1"/>
      <c r="M9143" s="1"/>
    </row>
    <row r="9144" spans="8:13" x14ac:dyDescent="0.2">
      <c r="H9144" s="1"/>
      <c r="I9144" s="1"/>
      <c r="M9144" s="1"/>
    </row>
    <row r="9145" spans="8:13" x14ac:dyDescent="0.2">
      <c r="H9145" s="1"/>
      <c r="I9145" s="1"/>
      <c r="M9145" s="1"/>
    </row>
    <row r="9146" spans="8:13" x14ac:dyDescent="0.2">
      <c r="H9146" s="1"/>
      <c r="I9146" s="1"/>
      <c r="M9146" s="1"/>
    </row>
    <row r="9147" spans="8:13" x14ac:dyDescent="0.2">
      <c r="H9147" s="1"/>
      <c r="I9147" s="1"/>
      <c r="M9147" s="1"/>
    </row>
    <row r="9148" spans="8:13" x14ac:dyDescent="0.2">
      <c r="H9148" s="1"/>
      <c r="I9148" s="1"/>
      <c r="M9148" s="1"/>
    </row>
    <row r="9149" spans="8:13" x14ac:dyDescent="0.2">
      <c r="H9149" s="1"/>
      <c r="I9149" s="1"/>
      <c r="M9149" s="1"/>
    </row>
    <row r="9150" spans="8:13" x14ac:dyDescent="0.2">
      <c r="H9150" s="1"/>
      <c r="I9150" s="1"/>
      <c r="M9150" s="1"/>
    </row>
    <row r="9151" spans="8:13" x14ac:dyDescent="0.2">
      <c r="H9151" s="1"/>
      <c r="I9151" s="1"/>
      <c r="M9151" s="1"/>
    </row>
    <row r="9152" spans="8:13" x14ac:dyDescent="0.2">
      <c r="H9152" s="1"/>
      <c r="I9152" s="1"/>
      <c r="M9152" s="1"/>
    </row>
    <row r="9153" spans="8:13" x14ac:dyDescent="0.2">
      <c r="H9153" s="1"/>
      <c r="I9153" s="1"/>
      <c r="M9153" s="1"/>
    </row>
    <row r="9154" spans="8:13" x14ac:dyDescent="0.2">
      <c r="H9154" s="1"/>
      <c r="I9154" s="1"/>
      <c r="M9154" s="1"/>
    </row>
    <row r="9155" spans="8:13" x14ac:dyDescent="0.2">
      <c r="H9155" s="1"/>
      <c r="I9155" s="1"/>
      <c r="M9155" s="1"/>
    </row>
    <row r="9156" spans="8:13" x14ac:dyDescent="0.2">
      <c r="H9156" s="1"/>
      <c r="I9156" s="1"/>
      <c r="M9156" s="1"/>
    </row>
    <row r="9157" spans="8:13" x14ac:dyDescent="0.2">
      <c r="H9157" s="1"/>
      <c r="I9157" s="1"/>
      <c r="M9157" s="1"/>
    </row>
    <row r="9158" spans="8:13" x14ac:dyDescent="0.2">
      <c r="H9158" s="1"/>
      <c r="I9158" s="1"/>
      <c r="M9158" s="1"/>
    </row>
    <row r="9159" spans="8:13" x14ac:dyDescent="0.2">
      <c r="H9159" s="1"/>
      <c r="I9159" s="1"/>
      <c r="M9159" s="1"/>
    </row>
    <row r="9160" spans="8:13" x14ac:dyDescent="0.2">
      <c r="H9160" s="1"/>
      <c r="I9160" s="1"/>
      <c r="M9160" s="1"/>
    </row>
    <row r="9161" spans="8:13" x14ac:dyDescent="0.2">
      <c r="H9161" s="1"/>
      <c r="I9161" s="1"/>
      <c r="M9161" s="1"/>
    </row>
    <row r="9162" spans="8:13" x14ac:dyDescent="0.2">
      <c r="H9162" s="1"/>
      <c r="I9162" s="1"/>
      <c r="M9162" s="1"/>
    </row>
    <row r="9163" spans="8:13" x14ac:dyDescent="0.2">
      <c r="H9163" s="1"/>
      <c r="I9163" s="1"/>
      <c r="M9163" s="1"/>
    </row>
    <row r="9164" spans="8:13" x14ac:dyDescent="0.2">
      <c r="H9164" s="1"/>
      <c r="I9164" s="1"/>
      <c r="M9164" s="1"/>
    </row>
    <row r="9165" spans="8:13" x14ac:dyDescent="0.2">
      <c r="H9165" s="1"/>
      <c r="I9165" s="1"/>
      <c r="M9165" s="1"/>
    </row>
    <row r="9166" spans="8:13" x14ac:dyDescent="0.2">
      <c r="H9166" s="1"/>
      <c r="I9166" s="1"/>
      <c r="M9166" s="1"/>
    </row>
    <row r="9167" spans="8:13" x14ac:dyDescent="0.2">
      <c r="H9167" s="1"/>
      <c r="I9167" s="1"/>
      <c r="M9167" s="1"/>
    </row>
    <row r="9168" spans="8:13" x14ac:dyDescent="0.2">
      <c r="H9168" s="1"/>
      <c r="I9168" s="1"/>
      <c r="M9168" s="1"/>
    </row>
    <row r="9169" spans="8:13" x14ac:dyDescent="0.2">
      <c r="H9169" s="1"/>
      <c r="I9169" s="1"/>
      <c r="M9169" s="1"/>
    </row>
    <row r="9170" spans="8:13" x14ac:dyDescent="0.2">
      <c r="H9170" s="1"/>
      <c r="I9170" s="1"/>
      <c r="M9170" s="1"/>
    </row>
    <row r="9171" spans="8:13" x14ac:dyDescent="0.2">
      <c r="H9171" s="1"/>
      <c r="I9171" s="1"/>
      <c r="M9171" s="1"/>
    </row>
    <row r="9172" spans="8:13" x14ac:dyDescent="0.2">
      <c r="H9172" s="1"/>
      <c r="I9172" s="1"/>
      <c r="M9172" s="1"/>
    </row>
    <row r="9173" spans="8:13" x14ac:dyDescent="0.2">
      <c r="H9173" s="1"/>
      <c r="I9173" s="1"/>
      <c r="M9173" s="1"/>
    </row>
    <row r="9174" spans="8:13" x14ac:dyDescent="0.2">
      <c r="H9174" s="1"/>
      <c r="I9174" s="1"/>
      <c r="M9174" s="1"/>
    </row>
    <row r="9175" spans="8:13" x14ac:dyDescent="0.2">
      <c r="H9175" s="1"/>
      <c r="I9175" s="1"/>
      <c r="M9175" s="1"/>
    </row>
    <row r="9176" spans="8:13" x14ac:dyDescent="0.2">
      <c r="H9176" s="1"/>
      <c r="I9176" s="1"/>
      <c r="M9176" s="1"/>
    </row>
    <row r="9177" spans="8:13" x14ac:dyDescent="0.2">
      <c r="H9177" s="1"/>
      <c r="I9177" s="1"/>
      <c r="M9177" s="1"/>
    </row>
    <row r="9178" spans="8:13" x14ac:dyDescent="0.2">
      <c r="H9178" s="1"/>
      <c r="I9178" s="1"/>
      <c r="M9178" s="1"/>
    </row>
    <row r="9179" spans="8:13" x14ac:dyDescent="0.2">
      <c r="H9179" s="1"/>
      <c r="I9179" s="1"/>
      <c r="M9179" s="1"/>
    </row>
    <row r="9180" spans="8:13" x14ac:dyDescent="0.2">
      <c r="H9180" s="1"/>
      <c r="I9180" s="1"/>
      <c r="M9180" s="1"/>
    </row>
    <row r="9181" spans="8:13" x14ac:dyDescent="0.2">
      <c r="H9181" s="1"/>
      <c r="I9181" s="1"/>
      <c r="M9181" s="1"/>
    </row>
    <row r="9182" spans="8:13" x14ac:dyDescent="0.2">
      <c r="H9182" s="1"/>
      <c r="I9182" s="1"/>
      <c r="M9182" s="1"/>
    </row>
    <row r="9183" spans="8:13" x14ac:dyDescent="0.2">
      <c r="H9183" s="1"/>
      <c r="I9183" s="1"/>
      <c r="M9183" s="1"/>
    </row>
    <row r="9184" spans="8:13" x14ac:dyDescent="0.2">
      <c r="H9184" s="1"/>
      <c r="I9184" s="1"/>
      <c r="M9184" s="1"/>
    </row>
    <row r="9185" spans="8:13" x14ac:dyDescent="0.2">
      <c r="H9185" s="1"/>
      <c r="I9185" s="1"/>
      <c r="M9185" s="1"/>
    </row>
    <row r="9186" spans="8:13" x14ac:dyDescent="0.2">
      <c r="H9186" s="1"/>
      <c r="I9186" s="1"/>
      <c r="M9186" s="1"/>
    </row>
    <row r="9187" spans="8:13" x14ac:dyDescent="0.2">
      <c r="H9187" s="1"/>
      <c r="I9187" s="1"/>
      <c r="M9187" s="1"/>
    </row>
    <row r="9188" spans="8:13" x14ac:dyDescent="0.2">
      <c r="H9188" s="1"/>
      <c r="I9188" s="1"/>
      <c r="M9188" s="1"/>
    </row>
    <row r="9189" spans="8:13" x14ac:dyDescent="0.2">
      <c r="H9189" s="1"/>
      <c r="I9189" s="1"/>
      <c r="M9189" s="1"/>
    </row>
    <row r="9190" spans="8:13" x14ac:dyDescent="0.2">
      <c r="H9190" s="1"/>
      <c r="I9190" s="1"/>
      <c r="M9190" s="1"/>
    </row>
    <row r="9191" spans="8:13" x14ac:dyDescent="0.2">
      <c r="H9191" s="1"/>
      <c r="I9191" s="1"/>
      <c r="M9191" s="1"/>
    </row>
    <row r="9192" spans="8:13" x14ac:dyDescent="0.2">
      <c r="H9192" s="1"/>
      <c r="I9192" s="1"/>
      <c r="M9192" s="1"/>
    </row>
    <row r="9193" spans="8:13" x14ac:dyDescent="0.2">
      <c r="H9193" s="1"/>
      <c r="I9193" s="1"/>
      <c r="M9193" s="1"/>
    </row>
    <row r="9194" spans="8:13" x14ac:dyDescent="0.2">
      <c r="H9194" s="1"/>
      <c r="I9194" s="1"/>
      <c r="M9194" s="1"/>
    </row>
    <row r="9195" spans="8:13" x14ac:dyDescent="0.2">
      <c r="H9195" s="1"/>
      <c r="I9195" s="1"/>
      <c r="M9195" s="1"/>
    </row>
    <row r="9196" spans="8:13" x14ac:dyDescent="0.2">
      <c r="H9196" s="1"/>
      <c r="I9196" s="1"/>
      <c r="M9196" s="1"/>
    </row>
    <row r="9197" spans="8:13" x14ac:dyDescent="0.2">
      <c r="H9197" s="1"/>
      <c r="I9197" s="1"/>
      <c r="M9197" s="1"/>
    </row>
    <row r="9198" spans="8:13" x14ac:dyDescent="0.2">
      <c r="H9198" s="1"/>
      <c r="I9198" s="1"/>
      <c r="M9198" s="1"/>
    </row>
    <row r="9199" spans="8:13" x14ac:dyDescent="0.2">
      <c r="H9199" s="1"/>
      <c r="I9199" s="1"/>
      <c r="M9199" s="1"/>
    </row>
    <row r="9200" spans="8:13" x14ac:dyDescent="0.2">
      <c r="H9200" s="1"/>
      <c r="I9200" s="1"/>
      <c r="M9200" s="1"/>
    </row>
    <row r="9201" spans="8:13" x14ac:dyDescent="0.2">
      <c r="H9201" s="1"/>
      <c r="I9201" s="1"/>
      <c r="M9201" s="1"/>
    </row>
    <row r="9202" spans="8:13" x14ac:dyDescent="0.2">
      <c r="H9202" s="1"/>
      <c r="I9202" s="1"/>
      <c r="M9202" s="1"/>
    </row>
    <row r="9203" spans="8:13" x14ac:dyDescent="0.2">
      <c r="H9203" s="1"/>
      <c r="I9203" s="1"/>
      <c r="M9203" s="1"/>
    </row>
    <row r="9204" spans="8:13" x14ac:dyDescent="0.2">
      <c r="H9204" s="1"/>
      <c r="I9204" s="1"/>
      <c r="M9204" s="1"/>
    </row>
    <row r="9205" spans="8:13" x14ac:dyDescent="0.2">
      <c r="H9205" s="1"/>
      <c r="I9205" s="1"/>
      <c r="M9205" s="1"/>
    </row>
    <row r="9206" spans="8:13" x14ac:dyDescent="0.2">
      <c r="H9206" s="1"/>
      <c r="I9206" s="1"/>
      <c r="M9206" s="1"/>
    </row>
    <row r="9207" spans="8:13" x14ac:dyDescent="0.2">
      <c r="H9207" s="1"/>
      <c r="I9207" s="1"/>
      <c r="M9207" s="1"/>
    </row>
    <row r="9208" spans="8:13" x14ac:dyDescent="0.2">
      <c r="H9208" s="1"/>
      <c r="I9208" s="1"/>
      <c r="M9208" s="1"/>
    </row>
    <row r="9209" spans="8:13" x14ac:dyDescent="0.2">
      <c r="H9209" s="1"/>
      <c r="I9209" s="1"/>
      <c r="M9209" s="1"/>
    </row>
    <row r="9210" spans="8:13" x14ac:dyDescent="0.2">
      <c r="H9210" s="1"/>
      <c r="I9210" s="1"/>
      <c r="M9210" s="1"/>
    </row>
    <row r="9211" spans="8:13" x14ac:dyDescent="0.2">
      <c r="H9211" s="1"/>
      <c r="I9211" s="1"/>
      <c r="M9211" s="1"/>
    </row>
    <row r="9212" spans="8:13" x14ac:dyDescent="0.2">
      <c r="H9212" s="1"/>
      <c r="I9212" s="1"/>
      <c r="M9212" s="1"/>
    </row>
    <row r="9213" spans="8:13" x14ac:dyDescent="0.2">
      <c r="H9213" s="1"/>
      <c r="I9213" s="1"/>
      <c r="M9213" s="1"/>
    </row>
    <row r="9214" spans="8:13" x14ac:dyDescent="0.2">
      <c r="H9214" s="1"/>
      <c r="I9214" s="1"/>
      <c r="M9214" s="1"/>
    </row>
    <row r="9215" spans="8:13" x14ac:dyDescent="0.2">
      <c r="H9215" s="1"/>
      <c r="I9215" s="1"/>
      <c r="M9215" s="1"/>
    </row>
    <row r="9216" spans="8:13" x14ac:dyDescent="0.2">
      <c r="H9216" s="1"/>
      <c r="I9216" s="1"/>
      <c r="M9216" s="1"/>
    </row>
    <row r="9217" spans="8:13" x14ac:dyDescent="0.2">
      <c r="H9217" s="1"/>
      <c r="I9217" s="1"/>
      <c r="M9217" s="1"/>
    </row>
    <row r="9218" spans="8:13" x14ac:dyDescent="0.2">
      <c r="H9218" s="1"/>
      <c r="I9218" s="1"/>
      <c r="M9218" s="1"/>
    </row>
    <row r="9219" spans="8:13" x14ac:dyDescent="0.2">
      <c r="H9219" s="1"/>
      <c r="I9219" s="1"/>
      <c r="M9219" s="1"/>
    </row>
    <row r="9220" spans="8:13" x14ac:dyDescent="0.2">
      <c r="H9220" s="1"/>
      <c r="I9220" s="1"/>
      <c r="M9220" s="1"/>
    </row>
    <row r="9221" spans="8:13" x14ac:dyDescent="0.2">
      <c r="H9221" s="1"/>
      <c r="I9221" s="1"/>
      <c r="M9221" s="1"/>
    </row>
    <row r="9222" spans="8:13" x14ac:dyDescent="0.2">
      <c r="H9222" s="1"/>
      <c r="I9222" s="1"/>
      <c r="M9222" s="1"/>
    </row>
    <row r="9223" spans="8:13" x14ac:dyDescent="0.2">
      <c r="H9223" s="1"/>
      <c r="I9223" s="1"/>
      <c r="M9223" s="1"/>
    </row>
    <row r="9224" spans="8:13" x14ac:dyDescent="0.2">
      <c r="H9224" s="1"/>
      <c r="I9224" s="1"/>
      <c r="M9224" s="1"/>
    </row>
    <row r="9225" spans="8:13" x14ac:dyDescent="0.2">
      <c r="H9225" s="1"/>
      <c r="I9225" s="1"/>
      <c r="M9225" s="1"/>
    </row>
    <row r="9226" spans="8:13" x14ac:dyDescent="0.2">
      <c r="H9226" s="1"/>
      <c r="I9226" s="1"/>
      <c r="M9226" s="1"/>
    </row>
    <row r="9227" spans="8:13" x14ac:dyDescent="0.2">
      <c r="H9227" s="1"/>
      <c r="I9227" s="1"/>
      <c r="M9227" s="1"/>
    </row>
    <row r="9228" spans="8:13" x14ac:dyDescent="0.2">
      <c r="H9228" s="1"/>
      <c r="I9228" s="1"/>
      <c r="M9228" s="1"/>
    </row>
    <row r="9229" spans="8:13" x14ac:dyDescent="0.2">
      <c r="H9229" s="1"/>
      <c r="I9229" s="1"/>
      <c r="M9229" s="1"/>
    </row>
    <row r="9230" spans="8:13" x14ac:dyDescent="0.2">
      <c r="H9230" s="1"/>
      <c r="I9230" s="1"/>
      <c r="M9230" s="1"/>
    </row>
    <row r="9231" spans="8:13" x14ac:dyDescent="0.2">
      <c r="H9231" s="1"/>
      <c r="I9231" s="1"/>
      <c r="M9231" s="1"/>
    </row>
    <row r="9232" spans="8:13" x14ac:dyDescent="0.2">
      <c r="H9232" s="1"/>
      <c r="I9232" s="1"/>
      <c r="M9232" s="1"/>
    </row>
    <row r="9233" spans="8:13" x14ac:dyDescent="0.2">
      <c r="H9233" s="1"/>
      <c r="I9233" s="1"/>
      <c r="M9233" s="1"/>
    </row>
    <row r="9234" spans="8:13" x14ac:dyDescent="0.2">
      <c r="H9234" s="1"/>
      <c r="I9234" s="1"/>
      <c r="M9234" s="1"/>
    </row>
    <row r="9235" spans="8:13" x14ac:dyDescent="0.2">
      <c r="H9235" s="1"/>
      <c r="I9235" s="1"/>
      <c r="M9235" s="1"/>
    </row>
    <row r="9236" spans="8:13" x14ac:dyDescent="0.2">
      <c r="H9236" s="1"/>
      <c r="I9236" s="1"/>
      <c r="M9236" s="1"/>
    </row>
    <row r="9237" spans="8:13" x14ac:dyDescent="0.2">
      <c r="H9237" s="1"/>
      <c r="I9237" s="1"/>
      <c r="M9237" s="1"/>
    </row>
    <row r="9238" spans="8:13" x14ac:dyDescent="0.2">
      <c r="H9238" s="1"/>
      <c r="I9238" s="1"/>
      <c r="M9238" s="1"/>
    </row>
    <row r="9239" spans="8:13" x14ac:dyDescent="0.2">
      <c r="H9239" s="1"/>
      <c r="I9239" s="1"/>
      <c r="M9239" s="1"/>
    </row>
    <row r="9240" spans="8:13" x14ac:dyDescent="0.2">
      <c r="H9240" s="1"/>
      <c r="I9240" s="1"/>
      <c r="M9240" s="1"/>
    </row>
    <row r="9241" spans="8:13" x14ac:dyDescent="0.2">
      <c r="H9241" s="1"/>
      <c r="I9241" s="1"/>
      <c r="M9241" s="1"/>
    </row>
    <row r="9242" spans="8:13" x14ac:dyDescent="0.2">
      <c r="H9242" s="1"/>
      <c r="I9242" s="1"/>
      <c r="M9242" s="1"/>
    </row>
    <row r="9243" spans="8:13" x14ac:dyDescent="0.2">
      <c r="H9243" s="1"/>
      <c r="I9243" s="1"/>
      <c r="M9243" s="1"/>
    </row>
    <row r="9244" spans="8:13" x14ac:dyDescent="0.2">
      <c r="H9244" s="1"/>
      <c r="I9244" s="1"/>
      <c r="M9244" s="1"/>
    </row>
    <row r="9245" spans="8:13" x14ac:dyDescent="0.2">
      <c r="H9245" s="1"/>
      <c r="I9245" s="1"/>
      <c r="M9245" s="1"/>
    </row>
    <row r="9246" spans="8:13" x14ac:dyDescent="0.2">
      <c r="H9246" s="1"/>
      <c r="I9246" s="1"/>
      <c r="M9246" s="1"/>
    </row>
    <row r="9247" spans="8:13" x14ac:dyDescent="0.2">
      <c r="H9247" s="1"/>
      <c r="I9247" s="1"/>
      <c r="M9247" s="1"/>
    </row>
    <row r="9248" spans="8:13" x14ac:dyDescent="0.2">
      <c r="H9248" s="1"/>
      <c r="I9248" s="1"/>
      <c r="M9248" s="1"/>
    </row>
    <row r="9249" spans="8:13" x14ac:dyDescent="0.2">
      <c r="H9249" s="1"/>
      <c r="I9249" s="1"/>
      <c r="M9249" s="1"/>
    </row>
    <row r="9250" spans="8:13" x14ac:dyDescent="0.2">
      <c r="H9250" s="1"/>
      <c r="I9250" s="1"/>
      <c r="M9250" s="1"/>
    </row>
    <row r="9251" spans="8:13" x14ac:dyDescent="0.2">
      <c r="H9251" s="1"/>
      <c r="I9251" s="1"/>
      <c r="M9251" s="1"/>
    </row>
    <row r="9252" spans="8:13" x14ac:dyDescent="0.2">
      <c r="H9252" s="1"/>
      <c r="I9252" s="1"/>
      <c r="M9252" s="1"/>
    </row>
    <row r="9253" spans="8:13" x14ac:dyDescent="0.2">
      <c r="H9253" s="1"/>
      <c r="I9253" s="1"/>
      <c r="M9253" s="1"/>
    </row>
    <row r="9254" spans="8:13" x14ac:dyDescent="0.2">
      <c r="H9254" s="1"/>
      <c r="I9254" s="1"/>
      <c r="M9254" s="1"/>
    </row>
    <row r="9255" spans="8:13" x14ac:dyDescent="0.2">
      <c r="H9255" s="1"/>
      <c r="I9255" s="1"/>
      <c r="M9255" s="1"/>
    </row>
    <row r="9256" spans="8:13" x14ac:dyDescent="0.2">
      <c r="H9256" s="1"/>
      <c r="I9256" s="1"/>
      <c r="M9256" s="1"/>
    </row>
    <row r="9257" spans="8:13" x14ac:dyDescent="0.2">
      <c r="H9257" s="1"/>
      <c r="I9257" s="1"/>
      <c r="M9257" s="1"/>
    </row>
    <row r="9258" spans="8:13" x14ac:dyDescent="0.2">
      <c r="H9258" s="1"/>
      <c r="I9258" s="1"/>
      <c r="M9258" s="1"/>
    </row>
    <row r="9259" spans="8:13" x14ac:dyDescent="0.2">
      <c r="H9259" s="1"/>
      <c r="I9259" s="1"/>
      <c r="M9259" s="1"/>
    </row>
    <row r="9260" spans="8:13" x14ac:dyDescent="0.2">
      <c r="H9260" s="1"/>
      <c r="I9260" s="1"/>
      <c r="M9260" s="1"/>
    </row>
    <row r="9261" spans="8:13" x14ac:dyDescent="0.2">
      <c r="H9261" s="1"/>
      <c r="I9261" s="1"/>
      <c r="M9261" s="1"/>
    </row>
    <row r="9262" spans="8:13" x14ac:dyDescent="0.2">
      <c r="H9262" s="1"/>
      <c r="I9262" s="1"/>
      <c r="M9262" s="1"/>
    </row>
    <row r="9263" spans="8:13" x14ac:dyDescent="0.2">
      <c r="H9263" s="1"/>
      <c r="I9263" s="1"/>
      <c r="M9263" s="1"/>
    </row>
    <row r="9264" spans="8:13" x14ac:dyDescent="0.2">
      <c r="H9264" s="1"/>
      <c r="I9264" s="1"/>
      <c r="M9264" s="1"/>
    </row>
    <row r="9265" spans="8:13" x14ac:dyDescent="0.2">
      <c r="H9265" s="1"/>
      <c r="I9265" s="1"/>
      <c r="M9265" s="1"/>
    </row>
    <row r="9266" spans="8:13" x14ac:dyDescent="0.2">
      <c r="H9266" s="1"/>
      <c r="I9266" s="1"/>
      <c r="M9266" s="1"/>
    </row>
    <row r="9267" spans="8:13" x14ac:dyDescent="0.2">
      <c r="H9267" s="1"/>
      <c r="I9267" s="1"/>
      <c r="M9267" s="1"/>
    </row>
    <row r="9268" spans="8:13" x14ac:dyDescent="0.2">
      <c r="H9268" s="1"/>
      <c r="I9268" s="1"/>
      <c r="M9268" s="1"/>
    </row>
    <row r="9269" spans="8:13" x14ac:dyDescent="0.2">
      <c r="H9269" s="1"/>
      <c r="I9269" s="1"/>
      <c r="M9269" s="1"/>
    </row>
    <row r="9270" spans="8:13" x14ac:dyDescent="0.2">
      <c r="H9270" s="1"/>
      <c r="I9270" s="1"/>
      <c r="M9270" s="1"/>
    </row>
    <row r="9271" spans="8:13" x14ac:dyDescent="0.2">
      <c r="H9271" s="1"/>
      <c r="I9271" s="1"/>
      <c r="M9271" s="1"/>
    </row>
    <row r="9272" spans="8:13" x14ac:dyDescent="0.2">
      <c r="H9272" s="1"/>
      <c r="I9272" s="1"/>
      <c r="M9272" s="1"/>
    </row>
    <row r="9273" spans="8:13" x14ac:dyDescent="0.2">
      <c r="H9273" s="1"/>
      <c r="I9273" s="1"/>
      <c r="M9273" s="1"/>
    </row>
    <row r="9274" spans="8:13" x14ac:dyDescent="0.2">
      <c r="H9274" s="1"/>
      <c r="I9274" s="1"/>
      <c r="M9274" s="1"/>
    </row>
    <row r="9275" spans="8:13" x14ac:dyDescent="0.2">
      <c r="H9275" s="1"/>
      <c r="I9275" s="1"/>
      <c r="M9275" s="1"/>
    </row>
    <row r="9276" spans="8:13" x14ac:dyDescent="0.2">
      <c r="H9276" s="1"/>
      <c r="I9276" s="1"/>
      <c r="M9276" s="1"/>
    </row>
    <row r="9277" spans="8:13" x14ac:dyDescent="0.2">
      <c r="H9277" s="1"/>
      <c r="I9277" s="1"/>
      <c r="M9277" s="1"/>
    </row>
    <row r="9278" spans="8:13" x14ac:dyDescent="0.2">
      <c r="H9278" s="1"/>
      <c r="I9278" s="1"/>
      <c r="M9278" s="1"/>
    </row>
    <row r="9279" spans="8:13" x14ac:dyDescent="0.2">
      <c r="H9279" s="1"/>
      <c r="I9279" s="1"/>
      <c r="M9279" s="1"/>
    </row>
    <row r="9280" spans="8:13" x14ac:dyDescent="0.2">
      <c r="H9280" s="1"/>
      <c r="I9280" s="1"/>
      <c r="M9280" s="1"/>
    </row>
    <row r="9281" spans="8:13" x14ac:dyDescent="0.2">
      <c r="H9281" s="1"/>
      <c r="I9281" s="1"/>
      <c r="M9281" s="1"/>
    </row>
    <row r="9282" spans="8:13" x14ac:dyDescent="0.2">
      <c r="H9282" s="1"/>
      <c r="I9282" s="1"/>
      <c r="M9282" s="1"/>
    </row>
    <row r="9283" spans="8:13" x14ac:dyDescent="0.2">
      <c r="H9283" s="1"/>
      <c r="I9283" s="1"/>
      <c r="M9283" s="1"/>
    </row>
    <row r="9284" spans="8:13" x14ac:dyDescent="0.2">
      <c r="H9284" s="1"/>
      <c r="I9284" s="1"/>
      <c r="M9284" s="1"/>
    </row>
    <row r="9285" spans="8:13" x14ac:dyDescent="0.2">
      <c r="H9285" s="1"/>
      <c r="I9285" s="1"/>
      <c r="M9285" s="1"/>
    </row>
    <row r="9286" spans="8:13" x14ac:dyDescent="0.2">
      <c r="H9286" s="1"/>
      <c r="I9286" s="1"/>
      <c r="M9286" s="1"/>
    </row>
    <row r="9287" spans="8:13" x14ac:dyDescent="0.2">
      <c r="H9287" s="1"/>
      <c r="I9287" s="1"/>
      <c r="M9287" s="1"/>
    </row>
    <row r="9288" spans="8:13" x14ac:dyDescent="0.2">
      <c r="H9288" s="1"/>
      <c r="I9288" s="1"/>
      <c r="M9288" s="1"/>
    </row>
    <row r="9289" spans="8:13" x14ac:dyDescent="0.2">
      <c r="H9289" s="1"/>
      <c r="I9289" s="1"/>
      <c r="M9289" s="1"/>
    </row>
    <row r="9290" spans="8:13" x14ac:dyDescent="0.2">
      <c r="H9290" s="1"/>
      <c r="I9290" s="1"/>
      <c r="M9290" s="1"/>
    </row>
    <row r="9291" spans="8:13" x14ac:dyDescent="0.2">
      <c r="H9291" s="1"/>
      <c r="I9291" s="1"/>
      <c r="M9291" s="1"/>
    </row>
    <row r="9292" spans="8:13" x14ac:dyDescent="0.2">
      <c r="H9292" s="1"/>
      <c r="I9292" s="1"/>
      <c r="M9292" s="1"/>
    </row>
    <row r="9293" spans="8:13" x14ac:dyDescent="0.2">
      <c r="H9293" s="1"/>
      <c r="I9293" s="1"/>
      <c r="M9293" s="1"/>
    </row>
    <row r="9294" spans="8:13" x14ac:dyDescent="0.2">
      <c r="H9294" s="1"/>
      <c r="I9294" s="1"/>
      <c r="M9294" s="1"/>
    </row>
    <row r="9295" spans="8:13" x14ac:dyDescent="0.2">
      <c r="H9295" s="1"/>
      <c r="I9295" s="1"/>
      <c r="M9295" s="1"/>
    </row>
    <row r="9296" spans="8:13" x14ac:dyDescent="0.2">
      <c r="H9296" s="1"/>
      <c r="I9296" s="1"/>
      <c r="M9296" s="1"/>
    </row>
    <row r="9297" spans="8:13" x14ac:dyDescent="0.2">
      <c r="H9297" s="1"/>
      <c r="I9297" s="1"/>
      <c r="M9297" s="1"/>
    </row>
    <row r="9298" spans="8:13" x14ac:dyDescent="0.2">
      <c r="H9298" s="1"/>
      <c r="I9298" s="1"/>
      <c r="M9298" s="1"/>
    </row>
    <row r="9299" spans="8:13" x14ac:dyDescent="0.2">
      <c r="H9299" s="1"/>
      <c r="I9299" s="1"/>
      <c r="M9299" s="1"/>
    </row>
    <row r="9300" spans="8:13" x14ac:dyDescent="0.2">
      <c r="H9300" s="1"/>
      <c r="I9300" s="1"/>
      <c r="M9300" s="1"/>
    </row>
    <row r="9301" spans="8:13" x14ac:dyDescent="0.2">
      <c r="H9301" s="1"/>
      <c r="I9301" s="1"/>
      <c r="M9301" s="1"/>
    </row>
    <row r="9302" spans="8:13" x14ac:dyDescent="0.2">
      <c r="H9302" s="1"/>
      <c r="I9302" s="1"/>
      <c r="M9302" s="1"/>
    </row>
    <row r="9303" spans="8:13" x14ac:dyDescent="0.2">
      <c r="H9303" s="1"/>
      <c r="I9303" s="1"/>
      <c r="M9303" s="1"/>
    </row>
    <row r="9304" spans="8:13" x14ac:dyDescent="0.2">
      <c r="H9304" s="1"/>
      <c r="I9304" s="1"/>
      <c r="M9304" s="1"/>
    </row>
    <row r="9305" spans="8:13" x14ac:dyDescent="0.2">
      <c r="H9305" s="1"/>
      <c r="I9305" s="1"/>
      <c r="M9305" s="1"/>
    </row>
    <row r="9306" spans="8:13" x14ac:dyDescent="0.2">
      <c r="H9306" s="1"/>
      <c r="I9306" s="1"/>
      <c r="M9306" s="1"/>
    </row>
    <row r="9307" spans="8:13" x14ac:dyDescent="0.2">
      <c r="H9307" s="1"/>
      <c r="I9307" s="1"/>
      <c r="M9307" s="1"/>
    </row>
    <row r="9308" spans="8:13" x14ac:dyDescent="0.2">
      <c r="H9308" s="1"/>
      <c r="I9308" s="1"/>
      <c r="M9308" s="1"/>
    </row>
    <row r="9309" spans="8:13" x14ac:dyDescent="0.2">
      <c r="H9309" s="1"/>
      <c r="I9309" s="1"/>
      <c r="M9309" s="1"/>
    </row>
    <row r="9310" spans="8:13" x14ac:dyDescent="0.2">
      <c r="H9310" s="1"/>
      <c r="I9310" s="1"/>
      <c r="M9310" s="1"/>
    </row>
    <row r="9311" spans="8:13" x14ac:dyDescent="0.2">
      <c r="H9311" s="1"/>
      <c r="I9311" s="1"/>
      <c r="M9311" s="1"/>
    </row>
    <row r="9312" spans="8:13" x14ac:dyDescent="0.2">
      <c r="H9312" s="1"/>
      <c r="I9312" s="1"/>
      <c r="M9312" s="1"/>
    </row>
    <row r="9313" spans="8:13" x14ac:dyDescent="0.2">
      <c r="H9313" s="1"/>
      <c r="I9313" s="1"/>
      <c r="M9313" s="1"/>
    </row>
    <row r="9314" spans="8:13" x14ac:dyDescent="0.2">
      <c r="H9314" s="1"/>
      <c r="I9314" s="1"/>
      <c r="M9314" s="1"/>
    </row>
    <row r="9315" spans="8:13" x14ac:dyDescent="0.2">
      <c r="H9315" s="1"/>
      <c r="I9315" s="1"/>
      <c r="M9315" s="1"/>
    </row>
    <row r="9316" spans="8:13" x14ac:dyDescent="0.2">
      <c r="H9316" s="1"/>
      <c r="I9316" s="1"/>
      <c r="M9316" s="1"/>
    </row>
    <row r="9317" spans="8:13" x14ac:dyDescent="0.2">
      <c r="H9317" s="1"/>
      <c r="I9317" s="1"/>
      <c r="M9317" s="1"/>
    </row>
    <row r="9318" spans="8:13" x14ac:dyDescent="0.2">
      <c r="H9318" s="1"/>
      <c r="I9318" s="1"/>
      <c r="M9318" s="1"/>
    </row>
    <row r="9319" spans="8:13" x14ac:dyDescent="0.2">
      <c r="H9319" s="1"/>
      <c r="I9319" s="1"/>
      <c r="M9319" s="1"/>
    </row>
    <row r="9320" spans="8:13" x14ac:dyDescent="0.2">
      <c r="H9320" s="1"/>
      <c r="I9320" s="1"/>
      <c r="M9320" s="1"/>
    </row>
    <row r="9321" spans="8:13" x14ac:dyDescent="0.2">
      <c r="H9321" s="1"/>
      <c r="I9321" s="1"/>
      <c r="M9321" s="1"/>
    </row>
    <row r="9322" spans="8:13" x14ac:dyDescent="0.2">
      <c r="H9322" s="1"/>
      <c r="I9322" s="1"/>
      <c r="M9322" s="1"/>
    </row>
    <row r="9323" spans="8:13" x14ac:dyDescent="0.2">
      <c r="H9323" s="1"/>
      <c r="I9323" s="1"/>
      <c r="M9323" s="1"/>
    </row>
    <row r="9324" spans="8:13" x14ac:dyDescent="0.2">
      <c r="H9324" s="1"/>
      <c r="I9324" s="1"/>
      <c r="M9324" s="1"/>
    </row>
    <row r="9325" spans="8:13" x14ac:dyDescent="0.2">
      <c r="H9325" s="1"/>
      <c r="I9325" s="1"/>
      <c r="M9325" s="1"/>
    </row>
    <row r="9326" spans="8:13" x14ac:dyDescent="0.2">
      <c r="H9326" s="1"/>
      <c r="I9326" s="1"/>
      <c r="M9326" s="1"/>
    </row>
    <row r="9327" spans="8:13" x14ac:dyDescent="0.2">
      <c r="H9327" s="1"/>
      <c r="I9327" s="1"/>
      <c r="M9327" s="1"/>
    </row>
    <row r="9328" spans="8:13" x14ac:dyDescent="0.2">
      <c r="H9328" s="1"/>
      <c r="I9328" s="1"/>
      <c r="M9328" s="1"/>
    </row>
    <row r="9329" spans="4:13" x14ac:dyDescent="0.2">
      <c r="H9329" s="1"/>
      <c r="I9329" s="1"/>
      <c r="M9329" s="1"/>
    </row>
    <row r="9330" spans="4:13" x14ac:dyDescent="0.2">
      <c r="H9330" s="1"/>
      <c r="I9330" s="1"/>
      <c r="M9330" s="1"/>
    </row>
    <row r="9331" spans="4:13" x14ac:dyDescent="0.2">
      <c r="H9331" s="1"/>
      <c r="I9331" s="1"/>
      <c r="M9331" s="1"/>
    </row>
    <row r="9332" spans="4:13" x14ac:dyDescent="0.2">
      <c r="H9332" s="1"/>
      <c r="I9332" s="1"/>
      <c r="M9332" s="1"/>
    </row>
    <row r="9333" spans="4:13" x14ac:dyDescent="0.2">
      <c r="H9333" s="1"/>
      <c r="I9333" s="1"/>
      <c r="M9333" s="1"/>
    </row>
    <row r="9334" spans="4:13" x14ac:dyDescent="0.2">
      <c r="H9334" s="1"/>
      <c r="I9334" s="1"/>
      <c r="M9334" s="1"/>
    </row>
    <row r="9335" spans="4:13" x14ac:dyDescent="0.2">
      <c r="H9335" s="1"/>
      <c r="I9335" s="1"/>
      <c r="M9335" s="1"/>
    </row>
    <row r="9336" spans="4:13" x14ac:dyDescent="0.2">
      <c r="H9336" s="1"/>
      <c r="I9336" s="1"/>
      <c r="M9336" s="1"/>
    </row>
    <row r="9337" spans="4:13" x14ac:dyDescent="0.2">
      <c r="H9337" s="1"/>
      <c r="I9337" s="1"/>
      <c r="M9337" s="1"/>
    </row>
    <row r="9338" spans="4:13" x14ac:dyDescent="0.2">
      <c r="D9338" s="1"/>
      <c r="E9338" s="1"/>
      <c r="H9338" s="1"/>
      <c r="I9338" s="1"/>
      <c r="M9338" s="1"/>
    </row>
    <row r="9339" spans="4:13" x14ac:dyDescent="0.2">
      <c r="D9339" s="1"/>
      <c r="E9339" s="1"/>
      <c r="H9339" s="1"/>
      <c r="I9339" s="1"/>
      <c r="M9339" s="1"/>
    </row>
    <row r="9340" spans="4:13" x14ac:dyDescent="0.2">
      <c r="D9340" s="1"/>
      <c r="E9340" s="1"/>
      <c r="H9340" s="1"/>
      <c r="I9340" s="1"/>
      <c r="M9340" s="1"/>
    </row>
    <row r="9341" spans="4:13" x14ac:dyDescent="0.2">
      <c r="D9341" s="1"/>
      <c r="E9341" s="1"/>
      <c r="H9341" s="1"/>
      <c r="I9341" s="1"/>
      <c r="M9341" s="1"/>
    </row>
    <row r="9342" spans="4:13" x14ac:dyDescent="0.2">
      <c r="D9342" s="1"/>
      <c r="E9342" s="1"/>
      <c r="H9342" s="1"/>
      <c r="I9342" s="1"/>
      <c r="M9342" s="1"/>
    </row>
    <row r="9343" spans="4:13" x14ac:dyDescent="0.2">
      <c r="D9343" s="1"/>
      <c r="E9343" s="1"/>
      <c r="H9343" s="1"/>
      <c r="I9343" s="1"/>
      <c r="M9343" s="1"/>
    </row>
    <row r="9344" spans="4:13" x14ac:dyDescent="0.2">
      <c r="D9344" s="1"/>
      <c r="E9344" s="1"/>
      <c r="H9344" s="1"/>
      <c r="I9344" s="1"/>
      <c r="M9344" s="1"/>
    </row>
    <row r="9345" spans="4:13" x14ac:dyDescent="0.2">
      <c r="D9345" s="1"/>
      <c r="E9345" s="1"/>
      <c r="H9345" s="1"/>
      <c r="I9345" s="1"/>
      <c r="M9345" s="1"/>
    </row>
    <row r="9346" spans="4:13" x14ac:dyDescent="0.2">
      <c r="D9346" s="1"/>
      <c r="E9346" s="1"/>
      <c r="H9346" s="1"/>
      <c r="I9346" s="1"/>
      <c r="M9346" s="1"/>
    </row>
    <row r="9347" spans="4:13" x14ac:dyDescent="0.2">
      <c r="D9347" s="1"/>
      <c r="E9347" s="1"/>
      <c r="H9347" s="1"/>
      <c r="I9347" s="1"/>
      <c r="M9347" s="1"/>
    </row>
    <row r="9348" spans="4:13" x14ac:dyDescent="0.2">
      <c r="D9348" s="1"/>
      <c r="E9348" s="1"/>
      <c r="H9348" s="1"/>
      <c r="I9348" s="1"/>
      <c r="M9348" s="1"/>
    </row>
    <row r="9349" spans="4:13" x14ac:dyDescent="0.2">
      <c r="D9349" s="1"/>
      <c r="E9349" s="1"/>
      <c r="H9349" s="1"/>
      <c r="I9349" s="1"/>
      <c r="M9349" s="1"/>
    </row>
    <row r="9350" spans="4:13" x14ac:dyDescent="0.2">
      <c r="D9350" s="1"/>
      <c r="E9350" s="1"/>
      <c r="H9350" s="1"/>
      <c r="I9350" s="1"/>
      <c r="M9350" s="1"/>
    </row>
    <row r="9351" spans="4:13" x14ac:dyDescent="0.2">
      <c r="D9351" s="1"/>
      <c r="E9351" s="1"/>
      <c r="H9351" s="1"/>
      <c r="I9351" s="1"/>
      <c r="M9351" s="1"/>
    </row>
    <row r="9352" spans="4:13" x14ac:dyDescent="0.2">
      <c r="D9352" s="1"/>
      <c r="E9352" s="1"/>
      <c r="H9352" s="1"/>
      <c r="I9352" s="1"/>
      <c r="M9352" s="1"/>
    </row>
    <row r="9353" spans="4:13" x14ac:dyDescent="0.2">
      <c r="D9353" s="1"/>
      <c r="E9353" s="1"/>
      <c r="H9353" s="1"/>
      <c r="I9353" s="1"/>
      <c r="M9353" s="1"/>
    </row>
    <row r="9354" spans="4:13" x14ac:dyDescent="0.2">
      <c r="D9354" s="1"/>
      <c r="E9354" s="1"/>
      <c r="H9354" s="1"/>
      <c r="I9354" s="1"/>
      <c r="M9354" s="1"/>
    </row>
    <row r="9355" spans="4:13" x14ac:dyDescent="0.2">
      <c r="D9355" s="1"/>
      <c r="E9355" s="1"/>
      <c r="H9355" s="1"/>
      <c r="I9355" s="1"/>
      <c r="M9355" s="1"/>
    </row>
    <row r="9356" spans="4:13" x14ac:dyDescent="0.2">
      <c r="D9356" s="1"/>
      <c r="E9356" s="1"/>
      <c r="H9356" s="1"/>
      <c r="I9356" s="1"/>
      <c r="M9356" s="1"/>
    </row>
    <row r="9357" spans="4:13" x14ac:dyDescent="0.2">
      <c r="D9357" s="1"/>
      <c r="E9357" s="1"/>
      <c r="H9357" s="1"/>
      <c r="I9357" s="1"/>
      <c r="M9357" s="1"/>
    </row>
    <row r="9358" spans="4:13" x14ac:dyDescent="0.2">
      <c r="D9358" s="1"/>
      <c r="E9358" s="1"/>
      <c r="H9358" s="1"/>
      <c r="I9358" s="1"/>
      <c r="M9358" s="1"/>
    </row>
    <row r="9359" spans="4:13" x14ac:dyDescent="0.2">
      <c r="D9359" s="1"/>
      <c r="E9359" s="1"/>
      <c r="H9359" s="1"/>
      <c r="I9359" s="1"/>
      <c r="M9359" s="1"/>
    </row>
    <row r="9360" spans="4:13" x14ac:dyDescent="0.2">
      <c r="D9360" s="1"/>
      <c r="E9360" s="1"/>
      <c r="H9360" s="1"/>
      <c r="I9360" s="1"/>
      <c r="M9360" s="1"/>
    </row>
    <row r="9361" spans="4:13" x14ac:dyDescent="0.2">
      <c r="D9361" s="1"/>
      <c r="E9361" s="1"/>
      <c r="H9361" s="1"/>
      <c r="I9361" s="1"/>
      <c r="M9361" s="1"/>
    </row>
    <row r="9362" spans="4:13" x14ac:dyDescent="0.2">
      <c r="D9362" s="1"/>
      <c r="E9362" s="1"/>
      <c r="H9362" s="1"/>
      <c r="I9362" s="1"/>
      <c r="M9362" s="1"/>
    </row>
    <row r="9363" spans="4:13" x14ac:dyDescent="0.2">
      <c r="D9363" s="1"/>
      <c r="E9363" s="1"/>
      <c r="H9363" s="1"/>
      <c r="I9363" s="1"/>
      <c r="M9363" s="1"/>
    </row>
    <row r="9364" spans="4:13" x14ac:dyDescent="0.2">
      <c r="D9364" s="1"/>
      <c r="E9364" s="1"/>
      <c r="H9364" s="1"/>
      <c r="I9364" s="1"/>
      <c r="M9364" s="1"/>
    </row>
    <row r="9365" spans="4:13" x14ac:dyDescent="0.2">
      <c r="D9365" s="1"/>
      <c r="E9365" s="1"/>
      <c r="H9365" s="1"/>
      <c r="I9365" s="1"/>
      <c r="M9365" s="1"/>
    </row>
    <row r="9366" spans="4:13" x14ac:dyDescent="0.2">
      <c r="D9366" s="1"/>
      <c r="E9366" s="1"/>
      <c r="H9366" s="1"/>
      <c r="I9366" s="1"/>
      <c r="M9366" s="1"/>
    </row>
    <row r="9367" spans="4:13" x14ac:dyDescent="0.2">
      <c r="D9367" s="1"/>
      <c r="E9367" s="1"/>
      <c r="H9367" s="1"/>
      <c r="I9367" s="1"/>
      <c r="M9367" s="1"/>
    </row>
    <row r="9368" spans="4:13" x14ac:dyDescent="0.2">
      <c r="D9368" s="1"/>
      <c r="E9368" s="1"/>
      <c r="H9368" s="1"/>
      <c r="I9368" s="1"/>
      <c r="M9368" s="1"/>
    </row>
    <row r="9369" spans="4:13" x14ac:dyDescent="0.2">
      <c r="D9369" s="1"/>
      <c r="E9369" s="1"/>
      <c r="H9369" s="1"/>
      <c r="I9369" s="1"/>
      <c r="M9369" s="1"/>
    </row>
    <row r="9370" spans="4:13" x14ac:dyDescent="0.2">
      <c r="D9370" s="1"/>
      <c r="E9370" s="1"/>
      <c r="H9370" s="1"/>
      <c r="I9370" s="1"/>
      <c r="M9370" s="1"/>
    </row>
    <row r="9371" spans="4:13" x14ac:dyDescent="0.2">
      <c r="D9371" s="1"/>
      <c r="E9371" s="1"/>
      <c r="H9371" s="1"/>
      <c r="I9371" s="1"/>
      <c r="M9371" s="1"/>
    </row>
    <row r="9372" spans="4:13" x14ac:dyDescent="0.2">
      <c r="D9372" s="1"/>
      <c r="E9372" s="1"/>
      <c r="H9372" s="1"/>
      <c r="I9372" s="1"/>
      <c r="M9372" s="1"/>
    </row>
    <row r="9373" spans="4:13" x14ac:dyDescent="0.2">
      <c r="D9373" s="1"/>
      <c r="E9373" s="1"/>
      <c r="H9373" s="1"/>
      <c r="I9373" s="1"/>
      <c r="M9373" s="1"/>
    </row>
    <row r="9374" spans="4:13" x14ac:dyDescent="0.2">
      <c r="D9374" s="1"/>
      <c r="E9374" s="1"/>
      <c r="H9374" s="1"/>
      <c r="I9374" s="1"/>
      <c r="M9374" s="1"/>
    </row>
    <row r="9375" spans="4:13" x14ac:dyDescent="0.2">
      <c r="D9375" s="1"/>
      <c r="E9375" s="1"/>
      <c r="H9375" s="1"/>
      <c r="I9375" s="1"/>
      <c r="M9375" s="1"/>
    </row>
    <row r="9376" spans="4:13" x14ac:dyDescent="0.2">
      <c r="D9376" s="1"/>
      <c r="E9376" s="1"/>
      <c r="H9376" s="1"/>
      <c r="I9376" s="1"/>
      <c r="M9376" s="1"/>
    </row>
    <row r="9377" spans="4:13" x14ac:dyDescent="0.2">
      <c r="D9377" s="1"/>
      <c r="E9377" s="1"/>
      <c r="H9377" s="1"/>
      <c r="I9377" s="1"/>
      <c r="M9377" s="1"/>
    </row>
    <row r="9378" spans="4:13" x14ac:dyDescent="0.2">
      <c r="D9378" s="1"/>
      <c r="E9378" s="1"/>
      <c r="H9378" s="1"/>
      <c r="I9378" s="1"/>
      <c r="M9378" s="1"/>
    </row>
    <row r="9379" spans="4:13" x14ac:dyDescent="0.2">
      <c r="D9379" s="1"/>
      <c r="E9379" s="1"/>
      <c r="H9379" s="1"/>
      <c r="I9379" s="1"/>
      <c r="M9379" s="1"/>
    </row>
    <row r="9380" spans="4:13" x14ac:dyDescent="0.2">
      <c r="D9380" s="1"/>
      <c r="E9380" s="1"/>
      <c r="H9380" s="1"/>
      <c r="I9380" s="1"/>
      <c r="M9380" s="1"/>
    </row>
    <row r="9381" spans="4:13" x14ac:dyDescent="0.2">
      <c r="D9381" s="1"/>
      <c r="E9381" s="1"/>
      <c r="H9381" s="1"/>
      <c r="I9381" s="1"/>
      <c r="M9381" s="1"/>
    </row>
    <row r="9382" spans="4:13" x14ac:dyDescent="0.2">
      <c r="D9382" s="1"/>
      <c r="E9382" s="1"/>
      <c r="H9382" s="1"/>
      <c r="I9382" s="1"/>
      <c r="M9382" s="1"/>
    </row>
    <row r="9383" spans="4:13" x14ac:dyDescent="0.2">
      <c r="D9383" s="1"/>
      <c r="E9383" s="1"/>
      <c r="H9383" s="1"/>
      <c r="I9383" s="1"/>
      <c r="M9383" s="1"/>
    </row>
    <row r="9384" spans="4:13" x14ac:dyDescent="0.2">
      <c r="D9384" s="1"/>
      <c r="E9384" s="1"/>
      <c r="H9384" s="1"/>
      <c r="I9384" s="1"/>
      <c r="M9384" s="1"/>
    </row>
    <row r="9385" spans="4:13" x14ac:dyDescent="0.2">
      <c r="D9385" s="1"/>
      <c r="E9385" s="1"/>
      <c r="H9385" s="1"/>
      <c r="I9385" s="1"/>
      <c r="M9385" s="1"/>
    </row>
    <row r="1048576" spans="12:13" x14ac:dyDescent="0.2">
      <c r="L1048576">
        <f>SUM(L2:L1048575)</f>
        <v>0</v>
      </c>
      <c r="M1048576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A808-6520-5D4E-8B68-6686AE63E25C}">
  <dimension ref="A1:M483"/>
  <sheetViews>
    <sheetView topLeftCell="B1" workbookViewId="0">
      <selection activeCell="I4" sqref="I4"/>
    </sheetView>
  </sheetViews>
  <sheetFormatPr baseColWidth="10" defaultRowHeight="16" x14ac:dyDescent="0.2"/>
  <cols>
    <col min="1" max="1" width="13.6640625" customWidth="1"/>
    <col min="2" max="2" width="18.6640625" customWidth="1"/>
    <col min="3" max="3" width="11.5" bestFit="1" customWidth="1"/>
    <col min="4" max="4" width="23.83203125" customWidth="1"/>
    <col min="5" max="5" width="23" customWidth="1"/>
    <col min="6" max="6" width="21.6640625" customWidth="1"/>
    <col min="7" max="7" width="25.6640625" customWidth="1"/>
    <col min="11" max="11" width="23.33203125" customWidth="1"/>
    <col min="12" max="12" width="20.5" customWidth="1"/>
    <col min="13" max="13" width="20.6640625" customWidth="1"/>
  </cols>
  <sheetData>
    <row r="1" spans="1:13" x14ac:dyDescent="0.2">
      <c r="A1" t="s">
        <v>12</v>
      </c>
      <c r="B1" t="s">
        <v>23</v>
      </c>
      <c r="C1" t="s">
        <v>24</v>
      </c>
      <c r="D1" t="s">
        <v>78</v>
      </c>
      <c r="E1" t="s">
        <v>26</v>
      </c>
      <c r="F1" t="s">
        <v>25</v>
      </c>
      <c r="G1" t="s">
        <v>77</v>
      </c>
      <c r="H1" t="s">
        <v>0</v>
      </c>
      <c r="I1" t="s">
        <v>1</v>
      </c>
      <c r="J1" t="s">
        <v>2</v>
      </c>
      <c r="K1" t="s">
        <v>27</v>
      </c>
      <c r="L1" t="s">
        <v>33</v>
      </c>
      <c r="M1" t="s">
        <v>34</v>
      </c>
    </row>
    <row r="2" spans="1:13" x14ac:dyDescent="0.2">
      <c r="A2" s="1">
        <v>44013</v>
      </c>
      <c r="B2">
        <f>COUNTIF(Table2[Sales Month],'SALES TRENDS'!A2 )</f>
        <v>76</v>
      </c>
      <c r="C2" s="4">
        <f>SUMIF(Table2[Sales Month],Sales_Trends[[#This Row],[Sales Month]],Table2[Sales Amount])</f>
        <v>28325</v>
      </c>
      <c r="D2" s="7">
        <f>Sales_Trends[[#This Row],[Total Sales]]/F2</f>
        <v>976.72413793103453</v>
      </c>
      <c r="E2">
        <f>COUNTIFS(Table2[Subscription Type],"Basic",Table2[Sales Month],Sales_Trends[[#This Row],[Sales Month]])</f>
        <v>47</v>
      </c>
      <c r="F2">
        <f>COUNTIFS(Table2[Subscription Type],"&lt;&gt;Basic",Table2[Sales Month],Sales_Trends[[#This Row],[Sales Month]])</f>
        <v>29</v>
      </c>
      <c r="G2" s="11">
        <f>Sales_Trends[[#This Row],[Non Paying Customers]]/Sales_Trends[[#This Row],[Paying Customers]]</f>
        <v>1.6206896551724137</v>
      </c>
      <c r="H2" s="4">
        <f>SUMIFS(Table2[Sales Amount],Table2[Subscription Type], "Premium",Table2[Sales Month],Sales_Trends[[#This Row],[Sales Month]])</f>
        <v>2200</v>
      </c>
      <c r="I2" s="4">
        <f>SUMIFS(Table2[Sales Amount],Table2[Subscription Type], "Business",Table2[Sales Month],Sales_Trends[[#This Row],[Sales Month]])</f>
        <v>8125</v>
      </c>
      <c r="J2" s="4">
        <f>SUMIFS(Table2[Sales Amount],Table2[Subscription Type], "Enterprise",Table2[Sales Month],Sales_Trends[[#This Row],[Sales Month]])</f>
        <v>18000</v>
      </c>
      <c r="K2" s="12">
        <f>Sales_Trends[[#This Row],[Enterprise]]/Sales_Trends[[#This Row],[Total Sales]]</f>
        <v>0.63548102383053839</v>
      </c>
      <c r="L2" s="12">
        <f>Sales_Trends[[#This Row],[Premium]]/Sales_Trends[[#This Row],[Total Sales]]</f>
        <v>7.7669902912621352E-2</v>
      </c>
      <c r="M2" s="12">
        <f>Sales_Trends[[#This Row],[Business]]/Sales_Trends[[#This Row],[Total Sales]]</f>
        <v>0.28684907325684023</v>
      </c>
    </row>
    <row r="3" spans="1:13" x14ac:dyDescent="0.2">
      <c r="A3" s="1">
        <v>44044</v>
      </c>
      <c r="B3">
        <f>COUNTIF(Table2[Sales Month],'SALES TRENDS'!A3 )</f>
        <v>104</v>
      </c>
      <c r="C3" s="4">
        <f>SUMIF(Table2[Sales Month],Sales_Trends[[#This Row],[Sales Month]],Table2[Sales Amount])</f>
        <v>32005</v>
      </c>
      <c r="D3" s="7">
        <f>Sales_Trends[[#This Row],[Total Sales]]/F3</f>
        <v>780.60975609756099</v>
      </c>
      <c r="E3">
        <f>COUNTIFS(Table2[Subscription Type],"Basic",Table2[Sales Month],Sales_Trends[[#This Row],[Sales Month]])</f>
        <v>63</v>
      </c>
      <c r="F3">
        <f>COUNTIFS(Table2[Subscription Type],"&lt;&gt;Basic",Table2[Sales Month],Sales_Trends[[#This Row],[Sales Month]])</f>
        <v>41</v>
      </c>
      <c r="G3" s="11">
        <f>Sales_Trends[[#This Row],[Non Paying Customers]]/Sales_Trends[[#This Row],[Paying Customers]]</f>
        <v>1.5365853658536586</v>
      </c>
      <c r="H3" s="4">
        <f>SUMIFS(Table2[Sales Amount],Table2[Subscription Type], "Premium",Table2[Sales Month],Sales_Trends[[#This Row],[Sales Month]])</f>
        <v>3530</v>
      </c>
      <c r="I3" s="4">
        <f>SUMIFS(Table2[Sales Amount],Table2[Subscription Type], "Business",Table2[Sales Month],Sales_Trends[[#This Row],[Sales Month]])</f>
        <v>10475</v>
      </c>
      <c r="J3" s="4">
        <f>SUMIFS(Table2[Sales Amount],Table2[Subscription Type], "Enterprise",Table2[Sales Month],Sales_Trends[[#This Row],[Sales Month]])</f>
        <v>18000</v>
      </c>
      <c r="K3" s="12">
        <f>Sales_Trends[[#This Row],[Enterprise]]/Sales_Trends[[#This Row],[Total Sales]]</f>
        <v>0.56241212310576472</v>
      </c>
      <c r="L3" s="12">
        <f>Sales_Trends[[#This Row],[Premium]]/Sales_Trends[[#This Row],[Total Sales]]</f>
        <v>0.11029526636463052</v>
      </c>
      <c r="M3" s="12">
        <f>Sales_Trends[[#This Row],[Business]]/Sales_Trends[[#This Row],[Total Sales]]</f>
        <v>0.32729261052960473</v>
      </c>
    </row>
    <row r="4" spans="1:13" x14ac:dyDescent="0.2">
      <c r="A4" s="1">
        <v>44075</v>
      </c>
      <c r="B4">
        <f>COUNTIF(Table2[Sales Month],'SALES TRENDS'!A4 )</f>
        <v>137</v>
      </c>
      <c r="C4" s="4">
        <f>SUMIF(Table2[Sales Month],Sales_Trends[[#This Row],[Sales Month]],Table2[Sales Amount])</f>
        <v>34890</v>
      </c>
      <c r="D4" s="7">
        <f>Sales_Trends[[#This Row],[Total Sales]]/F4</f>
        <v>646.11111111111109</v>
      </c>
      <c r="E4">
        <f>COUNTIFS(Table2[Subscription Type],"Basic",Table2[Sales Month],Sales_Trends[[#This Row],[Sales Month]])</f>
        <v>83</v>
      </c>
      <c r="F4">
        <f>COUNTIFS(Table2[Subscription Type],"&lt;&gt;Basic",Table2[Sales Month],Sales_Trends[[#This Row],[Sales Month]])</f>
        <v>54</v>
      </c>
      <c r="G4" s="11">
        <f>Sales_Trends[[#This Row],[Non Paying Customers]]/Sales_Trends[[#This Row],[Paying Customers]]</f>
        <v>1.537037037037037</v>
      </c>
      <c r="H4" s="4">
        <f>SUMIFS(Table2[Sales Amount],Table2[Subscription Type], "Premium",Table2[Sales Month],Sales_Trends[[#This Row],[Sales Month]])</f>
        <v>5190</v>
      </c>
      <c r="I4" s="4">
        <f>SUMIFS(Table2[Sales Amount],Table2[Subscription Type], "Business",Table2[Sales Month],Sales_Trends[[#This Row],[Sales Month]])</f>
        <v>11700</v>
      </c>
      <c r="J4" s="4">
        <f>SUMIFS(Table2[Sales Amount],Table2[Subscription Type], "Enterprise",Table2[Sales Month],Sales_Trends[[#This Row],[Sales Month]])</f>
        <v>18000</v>
      </c>
      <c r="K4" s="12">
        <f>Sales_Trends[[#This Row],[Enterprise]]/Sales_Trends[[#This Row],[Total Sales]]</f>
        <v>0.51590713671539123</v>
      </c>
      <c r="L4" s="12">
        <f>Sales_Trends[[#This Row],[Premium]]/Sales_Trends[[#This Row],[Total Sales]]</f>
        <v>0.14875322441960448</v>
      </c>
      <c r="M4" s="12">
        <f>Sales_Trends[[#This Row],[Business]]/Sales_Trends[[#This Row],[Total Sales]]</f>
        <v>0.33533963886500429</v>
      </c>
    </row>
    <row r="5" spans="1:13" x14ac:dyDescent="0.2">
      <c r="A5" s="1">
        <v>44105</v>
      </c>
      <c r="B5">
        <f>COUNTIF(Table2[Sales Month],'SALES TRENDS'!A5 )</f>
        <v>147</v>
      </c>
      <c r="C5" s="4">
        <f>SUMIF(Table2[Sales Month],Sales_Trends[[#This Row],[Sales Month]],Table2[Sales Amount])</f>
        <v>40615</v>
      </c>
      <c r="D5" s="7">
        <f>Sales_Trends[[#This Row],[Total Sales]]/F5</f>
        <v>527.46753246753246</v>
      </c>
      <c r="E5">
        <f>COUNTIFS(Table2[Subscription Type],"Basic",Table2[Sales Month],Sales_Trends[[#This Row],[Sales Month]])</f>
        <v>70</v>
      </c>
      <c r="F5">
        <f>COUNTIFS(Table2[Subscription Type],"&lt;&gt;Basic",Table2[Sales Month],Sales_Trends[[#This Row],[Sales Month]])</f>
        <v>77</v>
      </c>
      <c r="G5" s="11">
        <f>Sales_Trends[[#This Row],[Non Paying Customers]]/Sales_Trends[[#This Row],[Paying Customers]]</f>
        <v>0.90909090909090906</v>
      </c>
      <c r="H5" s="4">
        <f>SUMIFS(Table2[Sales Amount],Table2[Subscription Type], "Premium",Table2[Sales Month],Sales_Trends[[#This Row],[Sales Month]])</f>
        <v>6990</v>
      </c>
      <c r="I5" s="4">
        <f>SUMIFS(Table2[Sales Amount],Table2[Subscription Type], "Business",Table2[Sales Month],Sales_Trends[[#This Row],[Sales Month]])</f>
        <v>15625</v>
      </c>
      <c r="J5" s="4">
        <f>SUMIFS(Table2[Sales Amount],Table2[Subscription Type], "Enterprise",Table2[Sales Month],Sales_Trends[[#This Row],[Sales Month]])</f>
        <v>18000</v>
      </c>
      <c r="K5" s="12">
        <f>Sales_Trends[[#This Row],[Enterprise]]/Sales_Trends[[#This Row],[Total Sales]]</f>
        <v>0.44318601501908161</v>
      </c>
      <c r="L5" s="12">
        <f>Sales_Trends[[#This Row],[Premium]]/Sales_Trends[[#This Row],[Total Sales]]</f>
        <v>0.1721039024990767</v>
      </c>
      <c r="M5" s="12">
        <f>Sales_Trends[[#This Row],[Business]]/Sales_Trends[[#This Row],[Total Sales]]</f>
        <v>0.38471008248184169</v>
      </c>
    </row>
    <row r="6" spans="1:13" x14ac:dyDescent="0.2">
      <c r="A6" s="1">
        <v>44136</v>
      </c>
      <c r="B6">
        <f>COUNTIF(Table2[Sales Month],'SALES TRENDS'!A6 )</f>
        <v>146</v>
      </c>
      <c r="C6" s="4">
        <f>SUMIF(Table2[Sales Month],Sales_Trends[[#This Row],[Sales Month]],Table2[Sales Amount])</f>
        <v>46605</v>
      </c>
      <c r="D6" s="7">
        <f>Sales_Trends[[#This Row],[Total Sales]]/F6</f>
        <v>548.29411764705878</v>
      </c>
      <c r="E6">
        <f>COUNTIFS(Table2[Subscription Type],"Basic",Table2[Sales Month],Sales_Trends[[#This Row],[Sales Month]])</f>
        <v>61</v>
      </c>
      <c r="F6">
        <f>COUNTIFS(Table2[Subscription Type],"&lt;&gt;Basic",Table2[Sales Month],Sales_Trends[[#This Row],[Sales Month]])</f>
        <v>85</v>
      </c>
      <c r="G6" s="11">
        <f>Sales_Trends[[#This Row],[Non Paying Customers]]/Sales_Trends[[#This Row],[Paying Customers]]</f>
        <v>0.71764705882352942</v>
      </c>
      <c r="H6" s="4">
        <f>SUMIFS(Table2[Sales Amount],Table2[Subscription Type], "Premium",Table2[Sales Month],Sales_Trends[[#This Row],[Sales Month]])</f>
        <v>9660</v>
      </c>
      <c r="I6" s="4">
        <f>SUMIFS(Table2[Sales Amount],Table2[Subscription Type], "Business",Table2[Sales Month],Sales_Trends[[#This Row],[Sales Month]])</f>
        <v>17925</v>
      </c>
      <c r="J6" s="4">
        <f>SUMIFS(Table2[Sales Amount],Table2[Subscription Type], "Enterprise",Table2[Sales Month],Sales_Trends[[#This Row],[Sales Month]])</f>
        <v>19020</v>
      </c>
      <c r="K6" s="12">
        <f>Sales_Trends[[#This Row],[Enterprise]]/Sales_Trends[[#This Row],[Total Sales]]</f>
        <v>0.4081107177341487</v>
      </c>
      <c r="L6" s="12">
        <f>Sales_Trends[[#This Row],[Premium]]/Sales_Trends[[#This Row],[Total Sales]]</f>
        <v>0.20727389765046669</v>
      </c>
      <c r="M6" s="12">
        <f>Sales_Trends[[#This Row],[Business]]/Sales_Trends[[#This Row],[Total Sales]]</f>
        <v>0.38461538461538464</v>
      </c>
    </row>
    <row r="7" spans="1:13" x14ac:dyDescent="0.2">
      <c r="A7" s="1">
        <v>44166</v>
      </c>
      <c r="B7">
        <f>COUNTIF(Table2[Sales Month],'SALES TRENDS'!A7 )</f>
        <v>153</v>
      </c>
      <c r="C7" s="4">
        <f>SUMIF(Table2[Sales Month],Sales_Trends[[#This Row],[Sales Month]],Table2[Sales Amount])</f>
        <v>50195</v>
      </c>
      <c r="D7" s="7">
        <f>Sales_Trends[[#This Row],[Total Sales]]/F7</f>
        <v>551.5934065934066</v>
      </c>
      <c r="E7">
        <f>COUNTIFS(Table2[Subscription Type],"Basic",Table2[Sales Month],Sales_Trends[[#This Row],[Sales Month]])</f>
        <v>62</v>
      </c>
      <c r="F7">
        <f>COUNTIFS(Table2[Subscription Type],"&lt;&gt;Basic",Table2[Sales Month],Sales_Trends[[#This Row],[Sales Month]])</f>
        <v>91</v>
      </c>
      <c r="G7" s="11">
        <f>Sales_Trends[[#This Row],[Non Paying Customers]]/Sales_Trends[[#This Row],[Paying Customers]]</f>
        <v>0.68131868131868134</v>
      </c>
      <c r="H7" s="4">
        <f>SUMIFS(Table2[Sales Amount],Table2[Subscription Type], "Premium",Table2[Sales Month],Sales_Trends[[#This Row],[Sales Month]])</f>
        <v>11180</v>
      </c>
      <c r="I7" s="4">
        <f>SUMIFS(Table2[Sales Amount],Table2[Subscription Type], "Business",Table2[Sales Month],Sales_Trends[[#This Row],[Sales Month]])</f>
        <v>19275</v>
      </c>
      <c r="J7" s="4">
        <f>SUMIFS(Table2[Sales Amount],Table2[Subscription Type], "Enterprise",Table2[Sales Month],Sales_Trends[[#This Row],[Sales Month]])</f>
        <v>19740</v>
      </c>
      <c r="K7" s="12">
        <f>Sales_Trends[[#This Row],[Enterprise]]/Sales_Trends[[#This Row],[Total Sales]]</f>
        <v>0.39326626157983863</v>
      </c>
      <c r="L7" s="12">
        <f>Sales_Trends[[#This Row],[Premium]]/Sales_Trends[[#This Row],[Total Sales]]</f>
        <v>0.22273134774379919</v>
      </c>
      <c r="M7" s="12">
        <f>Sales_Trends[[#This Row],[Business]]/Sales_Trends[[#This Row],[Total Sales]]</f>
        <v>0.38400239067636216</v>
      </c>
    </row>
    <row r="8" spans="1:13" x14ac:dyDescent="0.2">
      <c r="A8" s="1">
        <v>44197</v>
      </c>
      <c r="B8">
        <f>COUNTIF(Table2[Sales Month],'SALES TRENDS'!A8 )</f>
        <v>158</v>
      </c>
      <c r="C8" s="4">
        <f>SUMIF(Table2[Sales Month],Sales_Trends[[#This Row],[Sales Month]],Table2[Sales Amount])</f>
        <v>51605</v>
      </c>
      <c r="D8" s="7">
        <f>Sales_Trends[[#This Row],[Total Sales]]/F8</f>
        <v>543.21052631578948</v>
      </c>
      <c r="E8">
        <f>COUNTIFS(Table2[Subscription Type],"Basic",Table2[Sales Month],Sales_Trends[[#This Row],[Sales Month]])</f>
        <v>63</v>
      </c>
      <c r="F8">
        <f>COUNTIFS(Table2[Subscription Type],"&lt;&gt;Basic",Table2[Sales Month],Sales_Trends[[#This Row],[Sales Month]])</f>
        <v>95</v>
      </c>
      <c r="G8" s="11">
        <f>Sales_Trends[[#This Row],[Non Paying Customers]]/Sales_Trends[[#This Row],[Paying Customers]]</f>
        <v>0.66315789473684206</v>
      </c>
      <c r="H8" s="4">
        <f>SUMIFS(Table2[Sales Amount],Table2[Subscription Type], "Premium",Table2[Sales Month],Sales_Trends[[#This Row],[Sales Month]])</f>
        <v>11750</v>
      </c>
      <c r="I8" s="4">
        <f>SUMIFS(Table2[Sales Amount],Table2[Subscription Type], "Business",Table2[Sales Month],Sales_Trends[[#This Row],[Sales Month]])</f>
        <v>19125</v>
      </c>
      <c r="J8" s="4">
        <f>SUMIFS(Table2[Sales Amount],Table2[Subscription Type], "Enterprise",Table2[Sales Month],Sales_Trends[[#This Row],[Sales Month]])</f>
        <v>20730</v>
      </c>
      <c r="K8" s="12">
        <f>Sales_Trends[[#This Row],[Enterprise]]/Sales_Trends[[#This Row],[Total Sales]]</f>
        <v>0.40170526111810873</v>
      </c>
      <c r="L8" s="12">
        <f>Sales_Trends[[#This Row],[Premium]]/Sales_Trends[[#This Row],[Total Sales]]</f>
        <v>0.22769111520201532</v>
      </c>
      <c r="M8" s="12">
        <f>Sales_Trends[[#This Row],[Business]]/Sales_Trends[[#This Row],[Total Sales]]</f>
        <v>0.37060362367987598</v>
      </c>
    </row>
    <row r="9" spans="1:13" x14ac:dyDescent="0.2">
      <c r="A9" s="1">
        <v>44228</v>
      </c>
      <c r="B9">
        <f>COUNTIF(Table2[Sales Month],'SALES TRENDS'!A9 )</f>
        <v>175</v>
      </c>
      <c r="C9" s="4">
        <f>SUMIF(Table2[Sales Month],Sales_Trends[[#This Row],[Sales Month]],Table2[Sales Amount])</f>
        <v>54120</v>
      </c>
      <c r="D9" s="7">
        <f>Sales_Trends[[#This Row],[Total Sales]]/F9</f>
        <v>546.66666666666663</v>
      </c>
      <c r="E9">
        <f>COUNTIFS(Table2[Subscription Type],"Basic",Table2[Sales Month],Sales_Trends[[#This Row],[Sales Month]])</f>
        <v>76</v>
      </c>
      <c r="F9">
        <f>COUNTIFS(Table2[Subscription Type],"&lt;&gt;Basic",Table2[Sales Month],Sales_Trends[[#This Row],[Sales Month]])</f>
        <v>99</v>
      </c>
      <c r="G9" s="11">
        <f>Sales_Trends[[#This Row],[Non Paying Customers]]/Sales_Trends[[#This Row],[Paying Customers]]</f>
        <v>0.76767676767676762</v>
      </c>
      <c r="H9" s="4">
        <f>SUMIFS(Table2[Sales Amount],Table2[Subscription Type], "Premium",Table2[Sales Month],Sales_Trends[[#This Row],[Sales Month]])</f>
        <v>12520</v>
      </c>
      <c r="I9" s="4">
        <f>SUMIFS(Table2[Sales Amount],Table2[Subscription Type], "Business",Table2[Sales Month],Sales_Trends[[#This Row],[Sales Month]])</f>
        <v>19250</v>
      </c>
      <c r="J9" s="4">
        <f>SUMIFS(Table2[Sales Amount],Table2[Subscription Type], "Enterprise",Table2[Sales Month],Sales_Trends[[#This Row],[Sales Month]])</f>
        <v>22350</v>
      </c>
      <c r="K9" s="12">
        <f>Sales_Trends[[#This Row],[Enterprise]]/Sales_Trends[[#This Row],[Total Sales]]</f>
        <v>0.41297117516629711</v>
      </c>
      <c r="L9" s="12">
        <f>Sales_Trends[[#This Row],[Premium]]/Sales_Trends[[#This Row],[Total Sales]]</f>
        <v>0.23133776792313376</v>
      </c>
      <c r="M9" s="12">
        <f>Sales_Trends[[#This Row],[Business]]/Sales_Trends[[#This Row],[Total Sales]]</f>
        <v>0.35569105691056913</v>
      </c>
    </row>
    <row r="10" spans="1:13" x14ac:dyDescent="0.2">
      <c r="A10" s="1">
        <v>44256</v>
      </c>
      <c r="B10">
        <f>COUNTIF(Table2[Sales Month],'SALES TRENDS'!A10 )</f>
        <v>194</v>
      </c>
      <c r="C10" s="4">
        <f>SUMIF(Table2[Sales Month],Sales_Trends[[#This Row],[Sales Month]],Table2[Sales Amount])</f>
        <v>57040</v>
      </c>
      <c r="D10" s="7">
        <f>Sales_Trends[[#This Row],[Total Sales]]/F10</f>
        <v>491.72413793103448</v>
      </c>
      <c r="E10">
        <f>COUNTIFS(Table2[Subscription Type],"Basic",Table2[Sales Month],Sales_Trends[[#This Row],[Sales Month]])</f>
        <v>78</v>
      </c>
      <c r="F10">
        <f>COUNTIFS(Table2[Subscription Type],"&lt;&gt;Basic",Table2[Sales Month],Sales_Trends[[#This Row],[Sales Month]])</f>
        <v>116</v>
      </c>
      <c r="G10" s="11">
        <f>Sales_Trends[[#This Row],[Non Paying Customers]]/Sales_Trends[[#This Row],[Paying Customers]]</f>
        <v>0.67241379310344829</v>
      </c>
      <c r="H10" s="4">
        <f>SUMIFS(Table2[Sales Amount],Table2[Subscription Type], "Premium",Table2[Sales Month],Sales_Trends[[#This Row],[Sales Month]])</f>
        <v>14220</v>
      </c>
      <c r="I10" s="4">
        <f>SUMIFS(Table2[Sales Amount],Table2[Subscription Type], "Business",Table2[Sales Month],Sales_Trends[[#This Row],[Sales Month]])</f>
        <v>20500</v>
      </c>
      <c r="J10" s="4">
        <f>SUMIFS(Table2[Sales Amount],Table2[Subscription Type], "Enterprise",Table2[Sales Month],Sales_Trends[[#This Row],[Sales Month]])</f>
        <v>22320</v>
      </c>
      <c r="K10" s="12">
        <f>Sales_Trends[[#This Row],[Enterprise]]/Sales_Trends[[#This Row],[Total Sales]]</f>
        <v>0.39130434782608697</v>
      </c>
      <c r="L10" s="12">
        <f>Sales_Trends[[#This Row],[Premium]]/Sales_Trends[[#This Row],[Total Sales]]</f>
        <v>0.24929873772791022</v>
      </c>
      <c r="M10" s="12">
        <f>Sales_Trends[[#This Row],[Business]]/Sales_Trends[[#This Row],[Total Sales]]</f>
        <v>0.3593969144460028</v>
      </c>
    </row>
    <row r="11" spans="1:13" x14ac:dyDescent="0.2">
      <c r="A11" s="1">
        <v>44287</v>
      </c>
      <c r="B11">
        <f>COUNTIF(Table2[Sales Month],'SALES TRENDS'!A11 )</f>
        <v>208</v>
      </c>
      <c r="C11" s="4">
        <f>SUMIF(Table2[Sales Month],Sales_Trends[[#This Row],[Sales Month]],Table2[Sales Amount])</f>
        <v>63125</v>
      </c>
      <c r="D11" s="7">
        <f>Sales_Trends[[#This Row],[Total Sales]]/F11</f>
        <v>493.1640625</v>
      </c>
      <c r="E11">
        <f>COUNTIFS(Table2[Subscription Type],"Basic",Table2[Sales Month],Sales_Trends[[#This Row],[Sales Month]])</f>
        <v>80</v>
      </c>
      <c r="F11">
        <f>COUNTIFS(Table2[Subscription Type],"&lt;&gt;Basic",Table2[Sales Month],Sales_Trends[[#This Row],[Sales Month]])</f>
        <v>128</v>
      </c>
      <c r="G11" s="11">
        <f>Sales_Trends[[#This Row],[Non Paying Customers]]/Sales_Trends[[#This Row],[Paying Customers]]</f>
        <v>0.625</v>
      </c>
      <c r="H11" s="4">
        <f>SUMIFS(Table2[Sales Amount],Table2[Subscription Type], "Premium",Table2[Sales Month],Sales_Trends[[#This Row],[Sales Month]])</f>
        <v>16750</v>
      </c>
      <c r="I11" s="4">
        <f>SUMIFS(Table2[Sales Amount],Table2[Subscription Type], "Business",Table2[Sales Month],Sales_Trends[[#This Row],[Sales Month]])</f>
        <v>23875</v>
      </c>
      <c r="J11" s="4">
        <f>SUMIFS(Table2[Sales Amount],Table2[Subscription Type], "Enterprise",Table2[Sales Month],Sales_Trends[[#This Row],[Sales Month]])</f>
        <v>22500</v>
      </c>
      <c r="K11" s="12">
        <f>Sales_Trends[[#This Row],[Enterprise]]/Sales_Trends[[#This Row],[Total Sales]]</f>
        <v>0.35643564356435642</v>
      </c>
      <c r="L11" s="12">
        <f>Sales_Trends[[#This Row],[Premium]]/Sales_Trends[[#This Row],[Total Sales]]</f>
        <v>0.26534653465346536</v>
      </c>
      <c r="M11" s="12">
        <f>Sales_Trends[[#This Row],[Business]]/Sales_Trends[[#This Row],[Total Sales]]</f>
        <v>0.37821782178217822</v>
      </c>
    </row>
    <row r="12" spans="1:13" x14ac:dyDescent="0.2">
      <c r="A12" s="1">
        <v>44317</v>
      </c>
      <c r="B12">
        <f>COUNTIF(Table2[Sales Month],'SALES TRENDS'!A12 )</f>
        <v>249</v>
      </c>
      <c r="C12" s="4">
        <f>SUMIF(Table2[Sales Month],Sales_Trends[[#This Row],[Sales Month]],Table2[Sales Amount])</f>
        <v>68155</v>
      </c>
      <c r="D12" s="7">
        <f>Sales_Trends[[#This Row],[Total Sales]]/F12</f>
        <v>476.60839160839163</v>
      </c>
      <c r="E12">
        <f>COUNTIFS(Table2[Subscription Type],"Basic",Table2[Sales Month],Sales_Trends[[#This Row],[Sales Month]])</f>
        <v>106</v>
      </c>
      <c r="F12">
        <f>COUNTIFS(Table2[Subscription Type],"&lt;&gt;Basic",Table2[Sales Month],Sales_Trends[[#This Row],[Sales Month]])</f>
        <v>143</v>
      </c>
      <c r="G12" s="11">
        <f>Sales_Trends[[#This Row],[Non Paying Customers]]/Sales_Trends[[#This Row],[Paying Customers]]</f>
        <v>0.74125874125874125</v>
      </c>
      <c r="H12" s="4">
        <f>SUMIFS(Table2[Sales Amount],Table2[Subscription Type], "Premium",Table2[Sales Month],Sales_Trends[[#This Row],[Sales Month]])</f>
        <v>19180</v>
      </c>
      <c r="I12" s="4">
        <f>SUMIFS(Table2[Sales Amount],Table2[Subscription Type], "Business",Table2[Sales Month],Sales_Trends[[#This Row],[Sales Month]])</f>
        <v>26325</v>
      </c>
      <c r="J12" s="4">
        <f>SUMIFS(Table2[Sales Amount],Table2[Subscription Type], "Enterprise",Table2[Sales Month],Sales_Trends[[#This Row],[Sales Month]])</f>
        <v>22650</v>
      </c>
      <c r="K12" s="12">
        <f>Sales_Trends[[#This Row],[Enterprise]]/Sales_Trends[[#This Row],[Total Sales]]</f>
        <v>0.33233071674858777</v>
      </c>
      <c r="L12" s="12">
        <f>Sales_Trends[[#This Row],[Premium]]/Sales_Trends[[#This Row],[Total Sales]]</f>
        <v>0.28141735749394764</v>
      </c>
      <c r="M12" s="12">
        <f>Sales_Trends[[#This Row],[Business]]/Sales_Trends[[#This Row],[Total Sales]]</f>
        <v>0.38625192575746459</v>
      </c>
    </row>
    <row r="13" spans="1:13" x14ac:dyDescent="0.2">
      <c r="A13" s="1">
        <v>44348</v>
      </c>
      <c r="B13">
        <f>COUNTIF(Table2[Sales Month],'SALES TRENDS'!A13 )</f>
        <v>307</v>
      </c>
      <c r="C13" s="4">
        <f>SUMIF(Table2[Sales Month],Sales_Trends[[#This Row],[Sales Month]],Table2[Sales Amount])</f>
        <v>80335</v>
      </c>
      <c r="D13" s="7">
        <f>Sales_Trends[[#This Row],[Total Sales]]/F13</f>
        <v>481.04790419161679</v>
      </c>
      <c r="E13">
        <f>COUNTIFS(Table2[Subscription Type],"Basic",Table2[Sales Month],Sales_Trends[[#This Row],[Sales Month]])</f>
        <v>140</v>
      </c>
      <c r="F13">
        <f>COUNTIFS(Table2[Subscription Type],"&lt;&gt;Basic",Table2[Sales Month],Sales_Trends[[#This Row],[Sales Month]])</f>
        <v>167</v>
      </c>
      <c r="G13" s="11">
        <f>Sales_Trends[[#This Row],[Non Paying Customers]]/Sales_Trends[[#This Row],[Paying Customers]]</f>
        <v>0.83832335329341312</v>
      </c>
      <c r="H13" s="4">
        <f>SUMIFS(Table2[Sales Amount],Table2[Subscription Type], "Premium",Table2[Sales Month],Sales_Trends[[#This Row],[Sales Month]])</f>
        <v>22120</v>
      </c>
      <c r="I13" s="4">
        <f>SUMIFS(Table2[Sales Amount],Table2[Subscription Type], "Business",Table2[Sales Month],Sales_Trends[[#This Row],[Sales Month]])</f>
        <v>27825</v>
      </c>
      <c r="J13" s="4">
        <f>SUMIFS(Table2[Sales Amount],Table2[Subscription Type], "Enterprise",Table2[Sales Month],Sales_Trends[[#This Row],[Sales Month]])</f>
        <v>30390</v>
      </c>
      <c r="K13" s="12">
        <f>Sales_Trends[[#This Row],[Enterprise]]/Sales_Trends[[#This Row],[Total Sales]]</f>
        <v>0.3782909068276592</v>
      </c>
      <c r="L13" s="12">
        <f>Sales_Trends[[#This Row],[Premium]]/Sales_Trends[[#This Row],[Total Sales]]</f>
        <v>0.2753469845023962</v>
      </c>
      <c r="M13" s="12">
        <f>Sales_Trends[[#This Row],[Business]]/Sales_Trends[[#This Row],[Total Sales]]</f>
        <v>0.3463621086699446</v>
      </c>
    </row>
    <row r="14" spans="1:13" x14ac:dyDescent="0.2">
      <c r="A14" s="1"/>
      <c r="C14" s="4"/>
      <c r="G14" t="s">
        <v>44</v>
      </c>
      <c r="H14" s="4">
        <f>SUM(H2:H13)</f>
        <v>135290</v>
      </c>
      <c r="I14" s="4">
        <f>SUM(I2:I13)</f>
        <v>220025</v>
      </c>
      <c r="J14" s="4">
        <f>SUM(J2:J13)</f>
        <v>251700</v>
      </c>
      <c r="K14" s="36"/>
      <c r="L14" s="4"/>
      <c r="M14" s="4"/>
    </row>
    <row r="15" spans="1:13" x14ac:dyDescent="0.2">
      <c r="A15" s="1"/>
    </row>
    <row r="16" spans="1:13" x14ac:dyDescent="0.2">
      <c r="A16" s="1"/>
    </row>
    <row r="17" spans="1:4" x14ac:dyDescent="0.2">
      <c r="A17" s="1"/>
    </row>
    <row r="18" spans="1:4" x14ac:dyDescent="0.2">
      <c r="A18" s="1"/>
    </row>
    <row r="19" spans="1:4" x14ac:dyDescent="0.2">
      <c r="A19" s="1"/>
    </row>
    <row r="20" spans="1:4" x14ac:dyDescent="0.2">
      <c r="A20" s="1"/>
      <c r="D20" s="4"/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816D-4CBC-A049-9F6A-047BFAA680C1}">
  <dimension ref="A1:K35"/>
  <sheetViews>
    <sheetView topLeftCell="C9" workbookViewId="0">
      <selection activeCell="B36" sqref="B36"/>
    </sheetView>
  </sheetViews>
  <sheetFormatPr baseColWidth="10" defaultRowHeight="16" x14ac:dyDescent="0.2"/>
  <cols>
    <col min="2" max="2" width="19.1640625" customWidth="1"/>
    <col min="3" max="3" width="20" customWidth="1"/>
    <col min="4" max="4" width="16.83203125" customWidth="1"/>
    <col min="5" max="5" width="25.1640625" customWidth="1"/>
    <col min="6" max="6" width="18" customWidth="1"/>
    <col min="7" max="9" width="11.1640625" bestFit="1" customWidth="1"/>
    <col min="11" max="11" width="14.1640625" customWidth="1"/>
  </cols>
  <sheetData>
    <row r="1" spans="1:5" ht="39" customHeight="1" x14ac:dyDescent="0.25">
      <c r="A1" s="37" t="s">
        <v>38</v>
      </c>
      <c r="B1" s="38"/>
      <c r="C1" s="38"/>
      <c r="D1" s="38"/>
    </row>
    <row r="2" spans="1:5" ht="17" x14ac:dyDescent="0.2">
      <c r="B2" t="s">
        <v>28</v>
      </c>
      <c r="C2" s="5" t="s">
        <v>31</v>
      </c>
      <c r="D2" t="s">
        <v>29</v>
      </c>
      <c r="E2" t="s">
        <v>30</v>
      </c>
    </row>
    <row r="3" spans="1:5" ht="17" x14ac:dyDescent="0.2">
      <c r="B3">
        <f>SUMIF(Table2[Subscription Type],Scenerio_1[[#This Row],[Subscription Type	]],Table2[Current Upsell $ ])</f>
        <v>18350</v>
      </c>
      <c r="C3" s="5" t="s">
        <v>3</v>
      </c>
      <c r="D3" s="13">
        <v>0.5</v>
      </c>
      <c r="E3">
        <f>Scenerio_1[[#This Row],[Upsell Opportunity]]*Scenerio_1[[#This Row],[Conversion rate]]</f>
        <v>9175</v>
      </c>
    </row>
    <row r="4" spans="1:5" x14ac:dyDescent="0.2">
      <c r="B4">
        <f>SUMIF(Table2[Subscription Type],Scenerio_1[[#This Row],[Subscription Type	]],Table2[Current Upsell $ ])</f>
        <v>8460</v>
      </c>
      <c r="C4" t="s">
        <v>0</v>
      </c>
      <c r="D4" s="13">
        <v>0.45</v>
      </c>
      <c r="E4">
        <f>Scenerio_1[[#This Row],[Upsell Opportunity]]*Scenerio_1[[#This Row],[Conversion rate]]</f>
        <v>3807</v>
      </c>
    </row>
    <row r="5" spans="1:5" x14ac:dyDescent="0.2">
      <c r="B5">
        <f>SUMIF(Table2[Subscription Type],Scenerio_1[[#This Row],[Subscription Type	]],Table2[Current Upsell $ ])</f>
        <v>8475</v>
      </c>
      <c r="C5" t="s">
        <v>1</v>
      </c>
      <c r="D5" s="13">
        <v>0.3</v>
      </c>
      <c r="E5">
        <f>Scenerio_1[[#This Row],[Upsell Opportunity]]*Scenerio_1[[#This Row],[Conversion rate]]</f>
        <v>2542.5</v>
      </c>
    </row>
    <row r="6" spans="1:5" x14ac:dyDescent="0.2">
      <c r="B6">
        <f>SUMIF(Table2[Subscription Type],Scenerio_1[[#This Row],[Subscription Type	]],Table2[Current Upsell $ ])</f>
        <v>2808</v>
      </c>
      <c r="C6" t="s">
        <v>2</v>
      </c>
      <c r="D6" s="13">
        <v>0.15</v>
      </c>
      <c r="E6">
        <f>Scenerio_1[[#This Row],[Upsell Opportunity]]*Scenerio_1[[#This Row],[Conversion rate]]</f>
        <v>421.2</v>
      </c>
    </row>
    <row r="7" spans="1:5" x14ac:dyDescent="0.2">
      <c r="B7" t="s">
        <v>32</v>
      </c>
      <c r="E7" s="4">
        <f>SUBTOTAL(109,Scenerio_1[Projected Upsell Amount])</f>
        <v>15945.7</v>
      </c>
    </row>
    <row r="10" spans="1:5" ht="44" customHeight="1" x14ac:dyDescent="0.25">
      <c r="A10" s="37" t="s">
        <v>39</v>
      </c>
      <c r="B10" s="38"/>
      <c r="C10" s="38"/>
      <c r="D10" s="38"/>
    </row>
    <row r="11" spans="1:5" x14ac:dyDescent="0.2">
      <c r="B11" t="s">
        <v>35</v>
      </c>
      <c r="C11" t="s">
        <v>36</v>
      </c>
      <c r="D11" t="s">
        <v>37</v>
      </c>
      <c r="E11" t="s">
        <v>61</v>
      </c>
    </row>
    <row r="12" spans="1:5" x14ac:dyDescent="0.2">
      <c r="B12">
        <f>SUMIF(Table2[Sales Month],MAX(Table2[Sales Month]),Table2[Sales Amount])</f>
        <v>80335</v>
      </c>
      <c r="C12" s="13">
        <v>0.244787452542478</v>
      </c>
      <c r="D12">
        <f>scenerio_2[[#This Row],[Sales Last Month]]*(scenerio_2[[#This Row],[Growth Rate]]+1)</f>
        <v>99999.999999999971</v>
      </c>
      <c r="E12" t="s">
        <v>62</v>
      </c>
    </row>
    <row r="13" spans="1:5" x14ac:dyDescent="0.2">
      <c r="D13">
        <f>scenerio_2[[#This Row],[Sales Last Month]]*(scenerio_2[[#This Row],[Growth Rate]]+1)</f>
        <v>0</v>
      </c>
      <c r="E13" t="s">
        <v>64</v>
      </c>
    </row>
    <row r="14" spans="1:5" x14ac:dyDescent="0.2">
      <c r="D14">
        <f>scenerio_2[[#This Row],[Sales Last Month]]*(scenerio_2[[#This Row],[Growth Rate]]+1)</f>
        <v>0</v>
      </c>
      <c r="E14" t="s">
        <v>65</v>
      </c>
    </row>
    <row r="16" spans="1:5" ht="47" customHeight="1" x14ac:dyDescent="0.25">
      <c r="A16" s="37" t="s">
        <v>40</v>
      </c>
      <c r="B16" s="38"/>
      <c r="C16" s="38"/>
      <c r="D16" s="38"/>
    </row>
    <row r="18" spans="1:11" x14ac:dyDescent="0.2">
      <c r="B18" t="s">
        <v>14</v>
      </c>
      <c r="C18" t="s">
        <v>41</v>
      </c>
      <c r="D18" t="s">
        <v>42</v>
      </c>
      <c r="E18" t="s">
        <v>67</v>
      </c>
      <c r="F18" t="s">
        <v>43</v>
      </c>
    </row>
    <row r="19" spans="1:11" x14ac:dyDescent="0.2">
      <c r="B19" t="s">
        <v>3</v>
      </c>
      <c r="C19" s="7">
        <v>15</v>
      </c>
      <c r="D19">
        <f>SUMIFS(Table2[Licenses Bought],Table2[Sales Month],MAX(Table2[Sales Month]),Table2[Subscription Type],Table6[[#This Row],[Subscription Type]])</f>
        <v>0</v>
      </c>
      <c r="E19" s="13">
        <v>-0.05</v>
      </c>
      <c r="F19" s="4">
        <f>PRODUCT(Table6[[#This Row],[License Price]],Table6[[#This Row],[License Bought]],(1+E19))</f>
        <v>0</v>
      </c>
    </row>
    <row r="20" spans="1:11" x14ac:dyDescent="0.2">
      <c r="B20" t="s">
        <v>0</v>
      </c>
      <c r="C20" s="7">
        <v>15</v>
      </c>
      <c r="D20">
        <f>SUMIFS(Table2[Licenses Bought],Table2[Sales Month],MAX(Table2[Sales Month]),Table2[Subscription Type],Table6[[#This Row],[Subscription Type]])</f>
        <v>2212</v>
      </c>
      <c r="E20" s="13">
        <v>-0.05</v>
      </c>
      <c r="F20" s="4">
        <f>PRODUCT(Table6[[#This Row],[License Price]],Table6[[#This Row],[License Bought]],(1+E20))</f>
        <v>31521</v>
      </c>
    </row>
    <row r="21" spans="1:11" x14ac:dyDescent="0.2">
      <c r="B21" t="s">
        <v>1</v>
      </c>
      <c r="C21" s="7">
        <v>35</v>
      </c>
      <c r="D21">
        <f>SUMIFS(Table2[Licenses Bought],Table2[Sales Month],MAX(Table2[Sales Month]),Table2[Subscription Type],Table6[[#This Row],[Subscription Type]])</f>
        <v>1113</v>
      </c>
      <c r="E21" s="13">
        <v>-0.03</v>
      </c>
      <c r="F21" s="4">
        <f>PRODUCT(Table6[[#This Row],[License Price]],Table6[[#This Row],[License Bought]],(1+E21))</f>
        <v>37786.35</v>
      </c>
    </row>
    <row r="22" spans="1:11" x14ac:dyDescent="0.2">
      <c r="B22" t="s">
        <v>2</v>
      </c>
      <c r="C22" s="7">
        <v>33</v>
      </c>
      <c r="D22">
        <f>SUMIFS(Table2[Licenses Bought],Table2[Sales Month],MAX(Table2[Sales Month]),Table2[Subscription Type],Table6[[#This Row],[Subscription Type]])</f>
        <v>1320</v>
      </c>
      <c r="E22" s="13">
        <v>-0.02</v>
      </c>
      <c r="F22" s="4">
        <f>PRODUCT(Table6[[#This Row],[License Price]],Table6[[#This Row],[License Bought]],(1+E22))</f>
        <v>42688.799999999996</v>
      </c>
    </row>
    <row r="23" spans="1:11" x14ac:dyDescent="0.2">
      <c r="B23" t="s">
        <v>32</v>
      </c>
      <c r="F23" s="4">
        <f>SUBTOTAL(109,Table6[Projected Sale])</f>
        <v>111996.15</v>
      </c>
    </row>
    <row r="26" spans="1:11" ht="46" customHeight="1" x14ac:dyDescent="0.25">
      <c r="A26" s="39" t="s">
        <v>66</v>
      </c>
      <c r="B26" s="38"/>
      <c r="C26" s="38"/>
      <c r="D26" s="38"/>
    </row>
    <row r="27" spans="1:11" ht="21" customHeight="1" x14ac:dyDescent="0.25">
      <c r="A27" s="27"/>
      <c r="B27" s="28"/>
      <c r="C27" s="28"/>
      <c r="D27" s="28"/>
    </row>
    <row r="28" spans="1:11" x14ac:dyDescent="0.2">
      <c r="B28" s="31">
        <f>F20</f>
        <v>31521</v>
      </c>
      <c r="C28" s="30">
        <f>-0.0125</f>
        <v>-1.2500000000000001E-2</v>
      </c>
      <c r="D28" s="30">
        <v>-2.5000000000000001E-2</v>
      </c>
      <c r="E28" s="30">
        <f>D28*2</f>
        <v>-0.05</v>
      </c>
      <c r="F28" s="30">
        <f>E28*2</f>
        <v>-0.1</v>
      </c>
      <c r="G28" s="30">
        <f>F28*2</f>
        <v>-0.2</v>
      </c>
      <c r="H28" s="30">
        <f>G28*2</f>
        <v>-0.4</v>
      </c>
      <c r="I28" s="30">
        <f>H28*2</f>
        <v>-0.8</v>
      </c>
      <c r="J28" s="29"/>
      <c r="K28" s="29"/>
    </row>
    <row r="29" spans="1:11" x14ac:dyDescent="0.2">
      <c r="B29" s="32">
        <v>12.5</v>
      </c>
      <c r="C29" s="32">
        <f t="dataTable" ref="C29:I35" dt2D="1" dtr="1" r1="E20" r2="C20"/>
        <v>27304.375</v>
      </c>
      <c r="D29" s="32">
        <v>26958.75</v>
      </c>
      <c r="E29" s="32">
        <v>26267.5</v>
      </c>
      <c r="F29" s="32">
        <v>24885</v>
      </c>
      <c r="G29" s="32">
        <v>22120</v>
      </c>
      <c r="H29" s="32">
        <v>16590</v>
      </c>
      <c r="I29" s="32">
        <v>5529.9999999999991</v>
      </c>
    </row>
    <row r="30" spans="1:11" x14ac:dyDescent="0.2">
      <c r="B30" s="32">
        <f>B29 + 2.5</f>
        <v>15</v>
      </c>
      <c r="C30" s="32">
        <v>32765.25</v>
      </c>
      <c r="D30" s="32">
        <v>32350.5</v>
      </c>
      <c r="E30" s="33">
        <v>31521</v>
      </c>
      <c r="F30" s="32">
        <v>29862</v>
      </c>
      <c r="G30" s="32">
        <v>26544</v>
      </c>
      <c r="H30" s="32">
        <v>19908</v>
      </c>
      <c r="I30" s="32">
        <v>6635.9999999999982</v>
      </c>
    </row>
    <row r="31" spans="1:11" x14ac:dyDescent="0.2">
      <c r="B31" s="32">
        <f t="shared" ref="B31:B33" si="0">B30 + 2.5</f>
        <v>17.5</v>
      </c>
      <c r="C31" s="32">
        <v>38226.125</v>
      </c>
      <c r="D31" s="32">
        <v>37742.25</v>
      </c>
      <c r="E31" s="32">
        <v>36774.5</v>
      </c>
      <c r="F31" s="32">
        <v>34839</v>
      </c>
      <c r="G31" s="32">
        <v>30968</v>
      </c>
      <c r="H31" s="32">
        <v>23226</v>
      </c>
      <c r="I31" s="32">
        <v>7741.9999999999982</v>
      </c>
    </row>
    <row r="32" spans="1:11" x14ac:dyDescent="0.2">
      <c r="B32" s="32">
        <f t="shared" si="0"/>
        <v>20</v>
      </c>
      <c r="C32" s="32">
        <v>43687</v>
      </c>
      <c r="D32" s="32">
        <v>43134</v>
      </c>
      <c r="E32" s="32">
        <v>42028</v>
      </c>
      <c r="F32" s="32">
        <v>39816</v>
      </c>
      <c r="G32" s="32">
        <v>35392</v>
      </c>
      <c r="H32" s="32">
        <v>26544</v>
      </c>
      <c r="I32" s="32">
        <v>8847.9999999999982</v>
      </c>
    </row>
    <row r="33" spans="2:9" x14ac:dyDescent="0.2">
      <c r="B33" s="32">
        <f t="shared" si="0"/>
        <v>22.5</v>
      </c>
      <c r="C33" s="32">
        <v>49147.875</v>
      </c>
      <c r="D33" s="32">
        <v>48525.75</v>
      </c>
      <c r="E33" s="32">
        <v>47281.5</v>
      </c>
      <c r="F33" s="32">
        <v>44793</v>
      </c>
      <c r="G33" s="32">
        <v>39816</v>
      </c>
      <c r="H33" s="32">
        <v>29862</v>
      </c>
      <c r="I33" s="32">
        <v>9953.9999999999982</v>
      </c>
    </row>
    <row r="34" spans="2:9" x14ac:dyDescent="0.2">
      <c r="B34" s="32">
        <f>B33 + 2.5</f>
        <v>25</v>
      </c>
      <c r="C34" s="32">
        <v>54608.75</v>
      </c>
      <c r="D34" s="32">
        <v>53917.5</v>
      </c>
      <c r="E34" s="32">
        <v>52535</v>
      </c>
      <c r="F34" s="32">
        <v>49770</v>
      </c>
      <c r="G34" s="32">
        <v>44240</v>
      </c>
      <c r="H34" s="32">
        <v>33180</v>
      </c>
      <c r="I34" s="32">
        <v>11059.999999999998</v>
      </c>
    </row>
    <row r="35" spans="2:9" x14ac:dyDescent="0.2">
      <c r="B35" s="32">
        <f>B34 + 2.5</f>
        <v>27.5</v>
      </c>
      <c r="C35" s="32">
        <v>60069.625</v>
      </c>
      <c r="D35" s="32">
        <v>59309.25</v>
      </c>
      <c r="E35" s="32">
        <v>57788.5</v>
      </c>
      <c r="F35" s="32">
        <v>54747</v>
      </c>
      <c r="G35" s="32">
        <v>48664</v>
      </c>
      <c r="H35" s="32">
        <v>36498</v>
      </c>
      <c r="I35" s="32">
        <v>12165.999999999998</v>
      </c>
    </row>
  </sheetData>
  <scenarios current="1" show="1" sqref="E23">
    <scenario name="Current" locked="1" count="4" user="Microsoft Office User" comment="Actual Current Month Prices">
      <inputCells r="C19" val="10" numFmtId="166"/>
      <inputCells r="C20" val="10" numFmtId="166"/>
      <inputCells r="C21" val="25" numFmtId="166"/>
      <inputCells r="C22" val="23" numFmtId="166"/>
    </scenario>
    <scenario name="High" locked="1" count="4" user="Microsoft Office User" comment="Projected high price and its sales_x000a_Modified by Microsoft Office User on 07/07/2024">
      <inputCells r="C19" val="15" numFmtId="166"/>
      <inputCells r="C20" val="15" numFmtId="166"/>
      <inputCells r="C21" val="35" numFmtId="166"/>
      <inputCells r="C22" val="33" numFmtId="166"/>
    </scenario>
  </scenarios>
  <mergeCells count="4">
    <mergeCell ref="A1:D1"/>
    <mergeCell ref="A10:D10"/>
    <mergeCell ref="A16:D16"/>
    <mergeCell ref="A26:D26"/>
  </mergeCells>
  <conditionalFormatting sqref="C29:I35">
    <cfRule type="cellIs" dxfId="17" priority="3" operator="lessThan">
      <formula>$B$28</formula>
    </cfRule>
    <cfRule type="cellIs" dxfId="16" priority="4" operator="lessThan">
      <formula>$B$28</formula>
    </cfRule>
  </conditionalFormatting>
  <conditionalFormatting sqref="F29:F30 E29 G29:G31 H29:H33 I29:I35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{6087FF6E-C4E8-8242-AAE6-2CABFE990483}</x14:id>
        </ext>
      </extLst>
    </cfRule>
  </conditionalFormatting>
  <conditionalFormatting sqref="L2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{8ACA49FA-F80D-644C-B02D-5AD4E9370359}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87FF6E-C4E8-8242-AAE6-2CABFE9904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F29:F30 E29 G29:G31 H29:H33 I29:I35</xm:sqref>
        </x14:conditionalFormatting>
        <x14:conditionalFormatting xmlns:xm="http://schemas.microsoft.com/office/excel/2006/main">
          <x14:cfRule type="dataBar" id="{8ACA49FA-F80D-644C-B02D-5AD4E93703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335A-8944-8647-9AF9-238EB7C3229C}">
  <sheetPr>
    <outlinePr summaryBelow="0"/>
  </sheetPr>
  <dimension ref="B1:F16"/>
  <sheetViews>
    <sheetView workbookViewId="0"/>
  </sheetViews>
  <sheetFormatPr baseColWidth="10" defaultRowHeight="16" outlineLevelRow="1" outlineLevelCol="1" x14ac:dyDescent="0.2"/>
  <cols>
    <col min="3" max="3" width="6.1640625" bestFit="1" customWidth="1"/>
    <col min="4" max="6" width="12.6640625" bestFit="1" customWidth="1" outlineLevel="1"/>
  </cols>
  <sheetData>
    <row r="1" spans="2:6" ht="17" thickBot="1" x14ac:dyDescent="0.25"/>
    <row r="2" spans="2:6" ht="19" x14ac:dyDescent="0.25">
      <c r="B2" s="15" t="s">
        <v>51</v>
      </c>
      <c r="C2" s="15"/>
      <c r="D2" s="20"/>
      <c r="E2" s="20"/>
      <c r="F2" s="20"/>
    </row>
    <row r="3" spans="2:6" ht="19" collapsed="1" x14ac:dyDescent="0.25">
      <c r="B3" s="14"/>
      <c r="C3" s="14"/>
      <c r="D3" s="21" t="s">
        <v>53</v>
      </c>
      <c r="E3" s="21" t="s">
        <v>49</v>
      </c>
      <c r="F3" s="21" t="s">
        <v>50</v>
      </c>
    </row>
    <row r="4" spans="2:6" ht="60" hidden="1" outlineLevel="1" x14ac:dyDescent="0.2">
      <c r="B4" s="17"/>
      <c r="C4" s="17"/>
      <c r="E4" s="23" t="s">
        <v>59</v>
      </c>
      <c r="F4" s="23" t="s">
        <v>60</v>
      </c>
    </row>
    <row r="5" spans="2:6" x14ac:dyDescent="0.2">
      <c r="B5" s="18" t="s">
        <v>52</v>
      </c>
      <c r="C5" s="18"/>
      <c r="D5" s="16"/>
      <c r="E5" s="16"/>
      <c r="F5" s="16"/>
    </row>
    <row r="6" spans="2:6" outlineLevel="1" x14ac:dyDescent="0.2">
      <c r="B6" s="17"/>
      <c r="C6" s="17" t="s">
        <v>45</v>
      </c>
      <c r="D6" s="7">
        <v>15</v>
      </c>
      <c r="E6" s="22">
        <v>10</v>
      </c>
      <c r="F6" s="22">
        <v>15</v>
      </c>
    </row>
    <row r="7" spans="2:6" outlineLevel="1" x14ac:dyDescent="0.2">
      <c r="B7" s="17"/>
      <c r="C7" s="17" t="s">
        <v>46</v>
      </c>
      <c r="D7" s="7">
        <v>15</v>
      </c>
      <c r="E7" s="22">
        <v>10</v>
      </c>
      <c r="F7" s="22">
        <v>15</v>
      </c>
    </row>
    <row r="8" spans="2:6" outlineLevel="1" x14ac:dyDescent="0.2">
      <c r="B8" s="17"/>
      <c r="C8" s="17" t="s">
        <v>47</v>
      </c>
      <c r="D8" s="7">
        <v>35</v>
      </c>
      <c r="E8" s="22">
        <v>25</v>
      </c>
      <c r="F8" s="22">
        <v>35</v>
      </c>
    </row>
    <row r="9" spans="2:6" outlineLevel="1" x14ac:dyDescent="0.2">
      <c r="B9" s="17"/>
      <c r="C9" s="17" t="s">
        <v>48</v>
      </c>
      <c r="D9" s="7">
        <v>33</v>
      </c>
      <c r="E9" s="22">
        <v>23</v>
      </c>
      <c r="F9" s="22">
        <v>33</v>
      </c>
    </row>
    <row r="10" spans="2:6" x14ac:dyDescent="0.2">
      <c r="B10" s="18" t="s">
        <v>54</v>
      </c>
      <c r="C10" s="18"/>
      <c r="D10" s="16"/>
      <c r="E10" s="16"/>
      <c r="F10" s="16"/>
    </row>
    <row r="11" spans="2:6" ht="17" outlineLevel="1" thickBot="1" x14ac:dyDescent="0.25">
      <c r="B11" s="19"/>
      <c r="C11" s="19" t="s">
        <v>58</v>
      </c>
      <c r="D11" s="24">
        <v>115695</v>
      </c>
      <c r="E11" s="24">
        <v>80305</v>
      </c>
      <c r="F11" s="24">
        <v>115695</v>
      </c>
    </row>
    <row r="12" spans="2:6" x14ac:dyDescent="0.2">
      <c r="B12" t="s">
        <v>55</v>
      </c>
    </row>
    <row r="13" spans="2:6" x14ac:dyDescent="0.2">
      <c r="B13" t="s">
        <v>56</v>
      </c>
    </row>
    <row r="14" spans="2:6" x14ac:dyDescent="0.2">
      <c r="B14" t="s">
        <v>57</v>
      </c>
    </row>
    <row r="16" spans="2:6" ht="51" x14ac:dyDescent="0.2">
      <c r="D16" s="26" t="s">
        <v>63</v>
      </c>
      <c r="E16" s="25">
        <f>F11-E11</f>
        <v>35390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3458-2FB8-6040-9D3E-112BB481FB51}">
  <dimension ref="A1:D26"/>
  <sheetViews>
    <sheetView workbookViewId="0">
      <selection activeCell="T16" sqref="T16"/>
    </sheetView>
  </sheetViews>
  <sheetFormatPr baseColWidth="10" defaultRowHeight="16" x14ac:dyDescent="0.2"/>
  <cols>
    <col min="1" max="1" width="13.6640625" customWidth="1"/>
    <col min="3" max="3" width="14.5" customWidth="1"/>
    <col min="4" max="4" width="15.83203125" customWidth="1"/>
  </cols>
  <sheetData>
    <row r="1" spans="1:4" x14ac:dyDescent="0.2">
      <c r="A1" t="s">
        <v>12</v>
      </c>
      <c r="B1" t="s">
        <v>24</v>
      </c>
      <c r="C1" t="s">
        <v>75</v>
      </c>
      <c r="D1" t="s">
        <v>76</v>
      </c>
    </row>
    <row r="2" spans="1:4" x14ac:dyDescent="0.2">
      <c r="A2" s="1">
        <v>43647</v>
      </c>
      <c r="B2">
        <f>SUMIF(Table2[Sales Month],Table7[[#This Row],[Sales Month]],Table2[Sales Amount])</f>
        <v>0</v>
      </c>
    </row>
    <row r="3" spans="1:4" x14ac:dyDescent="0.2">
      <c r="A3" s="1">
        <v>43678</v>
      </c>
      <c r="B3">
        <f>SUMIF(Table2[Sales Month],Table7[[#This Row],[Sales Month]],Table2[Sales Amount])</f>
        <v>0</v>
      </c>
    </row>
    <row r="4" spans="1:4" x14ac:dyDescent="0.2">
      <c r="A4" s="1">
        <v>43709</v>
      </c>
      <c r="B4">
        <f>SUMIF(Table2[Sales Month],Table7[[#This Row],[Sales Month]],Table2[Sales Amount])</f>
        <v>0</v>
      </c>
    </row>
    <row r="5" spans="1:4" x14ac:dyDescent="0.2">
      <c r="A5" s="1">
        <v>43739</v>
      </c>
      <c r="B5">
        <f>SUMIF(Table2[Sales Month],Table7[[#This Row],[Sales Month]],Table2[Sales Amount])</f>
        <v>20</v>
      </c>
      <c r="C5" s="34">
        <f>AVERAGE(B2:B4)</f>
        <v>0</v>
      </c>
      <c r="D5" s="34">
        <f>B2*15%+B3*35%+B4*50%</f>
        <v>0</v>
      </c>
    </row>
    <row r="6" spans="1:4" x14ac:dyDescent="0.2">
      <c r="A6" s="1">
        <v>43770</v>
      </c>
      <c r="B6">
        <f>SUMIF(Table2[Sales Month],Table7[[#This Row],[Sales Month]],Table2[Sales Amount])</f>
        <v>40</v>
      </c>
      <c r="C6" s="34">
        <f t="shared" ref="C6:C26" si="0">AVERAGE(B3:B5)</f>
        <v>6.666666666666667</v>
      </c>
      <c r="D6" s="34">
        <f t="shared" ref="D6:D26" si="1">B3*15%+B4*35%+B5*50%</f>
        <v>10</v>
      </c>
    </row>
    <row r="7" spans="1:4" x14ac:dyDescent="0.2">
      <c r="A7" s="1">
        <v>43800</v>
      </c>
      <c r="B7">
        <f>SUMIF(Table2[Sales Month],Table7[[#This Row],[Sales Month]],Table2[Sales Amount])</f>
        <v>40</v>
      </c>
      <c r="C7" s="34">
        <f t="shared" si="0"/>
        <v>20</v>
      </c>
      <c r="D7" s="34">
        <f t="shared" si="1"/>
        <v>27</v>
      </c>
    </row>
    <row r="8" spans="1:4" x14ac:dyDescent="0.2">
      <c r="A8" s="1">
        <v>43831</v>
      </c>
      <c r="B8">
        <f>SUMIF(Table2[Sales Month],Table7[[#This Row],[Sales Month]],Table2[Sales Amount])</f>
        <v>645</v>
      </c>
      <c r="C8" s="34">
        <f t="shared" si="0"/>
        <v>33.333333333333336</v>
      </c>
      <c r="D8" s="34">
        <f t="shared" si="1"/>
        <v>37</v>
      </c>
    </row>
    <row r="9" spans="1:4" x14ac:dyDescent="0.2">
      <c r="A9" s="1">
        <v>43862</v>
      </c>
      <c r="B9">
        <f>SUMIF(Table2[Sales Month],Table7[[#This Row],[Sales Month]],Table2[Sales Amount])</f>
        <v>5735</v>
      </c>
      <c r="C9" s="34">
        <f t="shared" si="0"/>
        <v>241.66666666666666</v>
      </c>
      <c r="D9" s="34">
        <f t="shared" si="1"/>
        <v>342.5</v>
      </c>
    </row>
    <row r="10" spans="1:4" x14ac:dyDescent="0.2">
      <c r="A10" s="1">
        <v>43891</v>
      </c>
      <c r="B10">
        <f>SUMIF(Table2[Sales Month],Table7[[#This Row],[Sales Month]],Table2[Sales Amount])</f>
        <v>11310</v>
      </c>
      <c r="C10" s="34">
        <f t="shared" si="0"/>
        <v>2140</v>
      </c>
      <c r="D10" s="34">
        <f t="shared" si="1"/>
        <v>3099.25</v>
      </c>
    </row>
    <row r="11" spans="1:4" x14ac:dyDescent="0.2">
      <c r="A11" s="1">
        <v>43922</v>
      </c>
      <c r="B11">
        <f>SUMIF(Table2[Sales Month],Table7[[#This Row],[Sales Month]],Table2[Sales Amount])</f>
        <v>19225</v>
      </c>
      <c r="C11" s="34">
        <f t="shared" si="0"/>
        <v>5896.666666666667</v>
      </c>
      <c r="D11" s="34">
        <f t="shared" si="1"/>
        <v>7759</v>
      </c>
    </row>
    <row r="12" spans="1:4" x14ac:dyDescent="0.2">
      <c r="A12" s="1">
        <v>43952</v>
      </c>
      <c r="B12">
        <f>SUMIF(Table2[Sales Month],Table7[[#This Row],[Sales Month]],Table2[Sales Amount])</f>
        <v>23805</v>
      </c>
      <c r="C12" s="34">
        <f t="shared" si="0"/>
        <v>12090</v>
      </c>
      <c r="D12" s="34">
        <f t="shared" si="1"/>
        <v>14431.25</v>
      </c>
    </row>
    <row r="13" spans="1:4" x14ac:dyDescent="0.2">
      <c r="A13" s="1">
        <v>43983</v>
      </c>
      <c r="B13">
        <f>SUMIF(Table2[Sales Month],Table7[[#This Row],[Sales Month]],Table2[Sales Amount])</f>
        <v>25190</v>
      </c>
      <c r="C13" s="34">
        <f t="shared" si="0"/>
        <v>18113.333333333332</v>
      </c>
      <c r="D13" s="34">
        <f t="shared" si="1"/>
        <v>20327.75</v>
      </c>
    </row>
    <row r="14" spans="1:4" x14ac:dyDescent="0.2">
      <c r="A14" s="1">
        <v>44013</v>
      </c>
      <c r="B14">
        <f>SUMIF(Table2[Sales Month],Table7[[#This Row],[Sales Month]],Table2[Sales Amount])</f>
        <v>28325</v>
      </c>
      <c r="C14" s="34">
        <f t="shared" si="0"/>
        <v>22740</v>
      </c>
      <c r="D14" s="34">
        <f t="shared" si="1"/>
        <v>23810.5</v>
      </c>
    </row>
    <row r="15" spans="1:4" x14ac:dyDescent="0.2">
      <c r="A15" s="1">
        <v>44044</v>
      </c>
      <c r="B15">
        <f>SUMIF(Table2[Sales Month],Table7[[#This Row],[Sales Month]],Table2[Sales Amount])</f>
        <v>32005</v>
      </c>
      <c r="C15" s="34">
        <f t="shared" si="0"/>
        <v>25773.333333333332</v>
      </c>
      <c r="D15" s="34">
        <f t="shared" si="1"/>
        <v>26549.75</v>
      </c>
    </row>
    <row r="16" spans="1:4" x14ac:dyDescent="0.2">
      <c r="A16" s="1">
        <v>44075</v>
      </c>
      <c r="B16">
        <f>SUMIF(Table2[Sales Month],Table7[[#This Row],[Sales Month]],Table2[Sales Amount])</f>
        <v>34890</v>
      </c>
      <c r="C16" s="34">
        <f t="shared" si="0"/>
        <v>28506.666666666668</v>
      </c>
      <c r="D16" s="34">
        <f t="shared" si="1"/>
        <v>29694.75</v>
      </c>
    </row>
    <row r="17" spans="1:4" x14ac:dyDescent="0.2">
      <c r="A17" s="1">
        <v>44105</v>
      </c>
      <c r="B17">
        <f>SUMIF(Table2[Sales Month],Table7[[#This Row],[Sales Month]],Table2[Sales Amount])</f>
        <v>40615</v>
      </c>
      <c r="C17" s="34">
        <f t="shared" si="0"/>
        <v>31740</v>
      </c>
      <c r="D17" s="34">
        <f t="shared" si="1"/>
        <v>32895.5</v>
      </c>
    </row>
    <row r="18" spans="1:4" x14ac:dyDescent="0.2">
      <c r="A18" s="1">
        <v>44136</v>
      </c>
      <c r="B18">
        <f>SUMIF(Table2[Sales Month],Table7[[#This Row],[Sales Month]],Table2[Sales Amount])</f>
        <v>46605</v>
      </c>
      <c r="C18" s="34">
        <f t="shared" si="0"/>
        <v>35836.666666666664</v>
      </c>
      <c r="D18" s="34">
        <f t="shared" si="1"/>
        <v>37319.75</v>
      </c>
    </row>
    <row r="19" spans="1:4" x14ac:dyDescent="0.2">
      <c r="A19" s="1">
        <v>44166</v>
      </c>
      <c r="B19">
        <f>SUMIF(Table2[Sales Month],Table7[[#This Row],[Sales Month]],Table2[Sales Amount])</f>
        <v>50195</v>
      </c>
      <c r="C19" s="34">
        <f t="shared" si="0"/>
        <v>40703.333333333336</v>
      </c>
      <c r="D19" s="34">
        <f t="shared" si="1"/>
        <v>42751.25</v>
      </c>
    </row>
    <row r="20" spans="1:4" x14ac:dyDescent="0.2">
      <c r="A20" s="1">
        <v>44197</v>
      </c>
      <c r="B20">
        <f>SUMIF(Table2[Sales Month],Table7[[#This Row],[Sales Month]],Table2[Sales Amount])</f>
        <v>51605</v>
      </c>
      <c r="C20" s="34">
        <f t="shared" si="0"/>
        <v>45805</v>
      </c>
      <c r="D20" s="34">
        <f t="shared" si="1"/>
        <v>47501.5</v>
      </c>
    </row>
    <row r="21" spans="1:4" x14ac:dyDescent="0.2">
      <c r="A21" s="1">
        <v>44228</v>
      </c>
      <c r="B21">
        <f>SUMIF(Table2[Sales Month],Table7[[#This Row],[Sales Month]],Table2[Sales Amount])</f>
        <v>54120</v>
      </c>
      <c r="C21" s="34">
        <f t="shared" si="0"/>
        <v>49468.333333333336</v>
      </c>
      <c r="D21" s="34">
        <f t="shared" si="1"/>
        <v>50361.5</v>
      </c>
    </row>
    <row r="22" spans="1:4" x14ac:dyDescent="0.2">
      <c r="A22" s="1">
        <v>44256</v>
      </c>
      <c r="B22">
        <f>SUMIF(Table2[Sales Month],Table7[[#This Row],[Sales Month]],Table2[Sales Amount])</f>
        <v>57040</v>
      </c>
      <c r="C22" s="34">
        <f t="shared" si="0"/>
        <v>51973.333333333336</v>
      </c>
      <c r="D22" s="34">
        <f t="shared" si="1"/>
        <v>52651</v>
      </c>
    </row>
    <row r="23" spans="1:4" x14ac:dyDescent="0.2">
      <c r="A23" s="1">
        <v>44287</v>
      </c>
      <c r="B23">
        <f>SUMIF(Table2[Sales Month],Table7[[#This Row],[Sales Month]],Table2[Sales Amount])</f>
        <v>63125</v>
      </c>
      <c r="C23" s="34">
        <f t="shared" si="0"/>
        <v>54255</v>
      </c>
      <c r="D23" s="34">
        <f t="shared" si="1"/>
        <v>55202.75</v>
      </c>
    </row>
    <row r="24" spans="1:4" x14ac:dyDescent="0.2">
      <c r="A24" s="1">
        <v>44317</v>
      </c>
      <c r="B24">
        <f>SUMIF(Table2[Sales Month],Table7[[#This Row],[Sales Month]],Table2[Sales Amount])</f>
        <v>68155</v>
      </c>
      <c r="C24" s="34">
        <f t="shared" si="0"/>
        <v>58095</v>
      </c>
      <c r="D24" s="34">
        <f t="shared" si="1"/>
        <v>59644.5</v>
      </c>
    </row>
    <row r="25" spans="1:4" x14ac:dyDescent="0.2">
      <c r="A25" s="1">
        <v>44348</v>
      </c>
      <c r="B25">
        <f>SUMIF(Table2[Sales Month],Table7[[#This Row],[Sales Month]],Table2[Sales Amount])</f>
        <v>80335</v>
      </c>
      <c r="C25" s="34">
        <f t="shared" si="0"/>
        <v>62773.333333333336</v>
      </c>
      <c r="D25" s="34">
        <f t="shared" si="1"/>
        <v>64727.25</v>
      </c>
    </row>
    <row r="26" spans="1:4" x14ac:dyDescent="0.2">
      <c r="A26" s="1">
        <v>44378</v>
      </c>
      <c r="B26">
        <f>SUMIF(Table2[Sales Month],Table7[[#This Row],[Sales Month]],Table2[Sales Amount])</f>
        <v>0</v>
      </c>
      <c r="C26" s="34">
        <f t="shared" si="0"/>
        <v>70538.333333333328</v>
      </c>
      <c r="D26" s="34">
        <f t="shared" si="1"/>
        <v>73490.5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D9A-3E9A-B047-95ED-680D10C62AB0}">
  <dimension ref="A1:H37"/>
  <sheetViews>
    <sheetView tabSelected="1" topLeftCell="F12" workbookViewId="0">
      <selection activeCell="X46" sqref="X46"/>
    </sheetView>
  </sheetViews>
  <sheetFormatPr baseColWidth="10" defaultRowHeight="16" x14ac:dyDescent="0.2"/>
  <cols>
    <col min="1" max="1" width="13.6640625" customWidth="1"/>
    <col min="2" max="2" width="14.83203125" style="7" customWidth="1"/>
    <col min="3" max="3" width="13.1640625" customWidth="1"/>
    <col min="4" max="4" width="17.33203125" customWidth="1"/>
    <col min="5" max="6" width="15.6640625" customWidth="1"/>
    <col min="7" max="7" width="14" customWidth="1"/>
    <col min="8" max="8" width="18.1640625" customWidth="1"/>
  </cols>
  <sheetData>
    <row r="1" spans="1:8" x14ac:dyDescent="0.2">
      <c r="A1" t="s">
        <v>68</v>
      </c>
      <c r="B1" s="7" t="s">
        <v>24</v>
      </c>
      <c r="C1" t="s">
        <v>69</v>
      </c>
      <c r="D1" t="s">
        <v>70</v>
      </c>
      <c r="E1" t="s">
        <v>71</v>
      </c>
      <c r="F1" t="s">
        <v>72</v>
      </c>
      <c r="G1" t="s">
        <v>74</v>
      </c>
      <c r="H1" t="s">
        <v>73</v>
      </c>
    </row>
    <row r="2" spans="1:8" x14ac:dyDescent="0.2">
      <c r="A2" s="1">
        <v>43647</v>
      </c>
      <c r="B2" s="7">
        <f>SUMIF(Table2[Sales Month],Table5[[#This Row],[Sales_Month]],Table2[Sales Amount])</f>
        <v>0</v>
      </c>
      <c r="C2" s="34"/>
      <c r="D2" s="1"/>
    </row>
    <row r="3" spans="1:8" x14ac:dyDescent="0.2">
      <c r="A3" s="1">
        <v>43678</v>
      </c>
      <c r="B3" s="7">
        <f>SUMIF(Table2[Sales Month],Table5[[#This Row],[Sales_Month]],Table2[Sales Amount])</f>
        <v>0</v>
      </c>
      <c r="C3" s="34"/>
      <c r="D3" s="1"/>
    </row>
    <row r="4" spans="1:8" x14ac:dyDescent="0.2">
      <c r="A4" s="1">
        <v>43709</v>
      </c>
      <c r="B4" s="7">
        <f>SUMIF(Table2[Sales Month],Table5[[#This Row],[Sales_Month]],Table2[Sales Amount])</f>
        <v>0</v>
      </c>
      <c r="C4" s="34"/>
      <c r="D4" s="1"/>
    </row>
    <row r="5" spans="1:8" x14ac:dyDescent="0.2">
      <c r="A5" s="1">
        <v>43739</v>
      </c>
      <c r="B5" s="7">
        <f>SUMIF(Table2[Sales Month],Table5[[#This Row],[Sales_Month]],Table2[Sales Amount])</f>
        <v>20</v>
      </c>
      <c r="C5" s="34"/>
      <c r="D5" s="1"/>
    </row>
    <row r="6" spans="1:8" x14ac:dyDescent="0.2">
      <c r="A6" s="1">
        <v>43770</v>
      </c>
      <c r="B6" s="7">
        <f>SUMIF(Table2[Sales Month],Table5[[#This Row],[Sales_Month]],Table2[Sales Amount])</f>
        <v>40</v>
      </c>
      <c r="C6" s="34"/>
      <c r="D6" s="1"/>
    </row>
    <row r="7" spans="1:8" x14ac:dyDescent="0.2">
      <c r="A7" s="1">
        <v>43800</v>
      </c>
      <c r="B7" s="7">
        <f>SUMIF(Table2[Sales Month],Table5[[#This Row],[Sales_Month]],Table2[Sales Amount])</f>
        <v>40</v>
      </c>
      <c r="C7" s="34"/>
      <c r="D7" s="1"/>
    </row>
    <row r="8" spans="1:8" x14ac:dyDescent="0.2">
      <c r="A8" s="1">
        <v>43831</v>
      </c>
      <c r="B8" s="7">
        <f>SUMIF(Table2[Sales Month],Table5[[#This Row],[Sales_Month]],Table2[Sales Amount])</f>
        <v>645</v>
      </c>
      <c r="C8" s="34"/>
      <c r="D8" s="1"/>
    </row>
    <row r="9" spans="1:8" x14ac:dyDescent="0.2">
      <c r="A9" s="1">
        <v>43862</v>
      </c>
      <c r="B9" s="7">
        <f>SUMIF(Table2[Sales Month],Table5[[#This Row],[Sales_Month]],Table2[Sales Amount])</f>
        <v>5735</v>
      </c>
      <c r="C9" s="34"/>
      <c r="D9" s="1"/>
    </row>
    <row r="10" spans="1:8" x14ac:dyDescent="0.2">
      <c r="A10" s="1">
        <v>43891</v>
      </c>
      <c r="B10" s="7">
        <f>SUMIF(Table2[Sales Month],Table5[[#This Row],[Sales_Month]],Table2[Sales Amount])</f>
        <v>11310</v>
      </c>
      <c r="C10" s="34"/>
      <c r="D10" s="1"/>
    </row>
    <row r="11" spans="1:8" x14ac:dyDescent="0.2">
      <c r="A11" s="1">
        <v>43922</v>
      </c>
      <c r="B11" s="7">
        <f>SUMIF(Table2[Sales Month],Table5[[#This Row],[Sales_Month]],Table2[Sales Amount])</f>
        <v>19225</v>
      </c>
      <c r="C11" s="34"/>
      <c r="D11" s="1"/>
    </row>
    <row r="12" spans="1:8" x14ac:dyDescent="0.2">
      <c r="A12" s="1">
        <v>43952</v>
      </c>
      <c r="B12" s="7">
        <f>SUMIF(Table2[Sales Month],Table5[[#This Row],[Sales_Month]],Table2[Sales Amount])</f>
        <v>23805</v>
      </c>
      <c r="C12" s="34"/>
      <c r="D12" s="1"/>
    </row>
    <row r="13" spans="1:8" x14ac:dyDescent="0.2">
      <c r="A13" s="1">
        <v>43983</v>
      </c>
      <c r="B13" s="7">
        <f>SUMIF(Table2[Sales Month],Table5[[#This Row],[Sales_Month]],Table2[Sales Amount])</f>
        <v>25190</v>
      </c>
      <c r="C13" s="34"/>
      <c r="D13" s="1"/>
    </row>
    <row r="14" spans="1:8" x14ac:dyDescent="0.2">
      <c r="A14" s="1">
        <v>44013</v>
      </c>
      <c r="B14" s="7">
        <f>SUMIF(Table2[Sales Month],Table5[[#This Row],[Sales_Month]],Table2[Sales Amount])</f>
        <v>28325</v>
      </c>
      <c r="C14" s="34"/>
      <c r="D14" s="1"/>
    </row>
    <row r="15" spans="1:8" x14ac:dyDescent="0.2">
      <c r="A15" s="1">
        <v>44044</v>
      </c>
      <c r="B15" s="7">
        <f>SUMIF(Table2[Sales Month],Table5[[#This Row],[Sales_Month]],Table2[Sales Amount])</f>
        <v>32005</v>
      </c>
      <c r="C15" s="34"/>
      <c r="D15" s="1"/>
    </row>
    <row r="16" spans="1:8" x14ac:dyDescent="0.2">
      <c r="A16" s="1">
        <v>44075</v>
      </c>
      <c r="B16" s="7">
        <f>SUMIF(Table2[Sales Month],Table5[[#This Row],[Sales_Month]],Table2[Sales Amount])</f>
        <v>34890</v>
      </c>
      <c r="C16" s="34"/>
      <c r="D16" s="1"/>
    </row>
    <row r="17" spans="1:8" x14ac:dyDescent="0.2">
      <c r="A17" s="1">
        <v>44105</v>
      </c>
      <c r="B17" s="7">
        <f>SUMIF(Table2[Sales Month],Table5[[#This Row],[Sales_Month]],Table2[Sales Amount])</f>
        <v>40615</v>
      </c>
      <c r="C17" s="34"/>
      <c r="D17" s="1"/>
    </row>
    <row r="18" spans="1:8" x14ac:dyDescent="0.2">
      <c r="A18" s="1">
        <v>44136</v>
      </c>
      <c r="B18" s="7">
        <f>SUMIF(Table2[Sales Month],Table5[[#This Row],[Sales_Month]],Table2[Sales Amount])</f>
        <v>46605</v>
      </c>
      <c r="C18" s="34"/>
      <c r="D18" s="1"/>
    </row>
    <row r="19" spans="1:8" x14ac:dyDescent="0.2">
      <c r="A19" s="1">
        <v>44166</v>
      </c>
      <c r="B19" s="7">
        <f>SUMIF(Table2[Sales Month],Table5[[#This Row],[Sales_Month]],Table2[Sales Amount])</f>
        <v>50195</v>
      </c>
      <c r="C19" s="34"/>
      <c r="D19" s="1"/>
    </row>
    <row r="20" spans="1:8" x14ac:dyDescent="0.2">
      <c r="A20" s="1">
        <v>44197</v>
      </c>
      <c r="B20" s="7">
        <f>SUMIF(Table2[Sales Month],Table5[[#This Row],[Sales_Month]],Table2[Sales Amount])</f>
        <v>51605</v>
      </c>
      <c r="C20" s="34"/>
      <c r="D20" s="1"/>
    </row>
    <row r="21" spans="1:8" x14ac:dyDescent="0.2">
      <c r="A21" s="1">
        <v>44228</v>
      </c>
      <c r="B21" s="7">
        <f>SUMIF(Table2[Sales Month],Table5[[#This Row],[Sales_Month]],Table2[Sales Amount])</f>
        <v>54120</v>
      </c>
      <c r="C21" s="34"/>
      <c r="D21" s="1"/>
    </row>
    <row r="22" spans="1:8" x14ac:dyDescent="0.2">
      <c r="A22" s="1">
        <v>44256</v>
      </c>
      <c r="B22" s="7">
        <f>SUMIF(Table2[Sales Month],Table5[[#This Row],[Sales_Month]],Table2[Sales Amount])</f>
        <v>57040</v>
      </c>
      <c r="C22" s="34"/>
      <c r="D22" s="1"/>
    </row>
    <row r="23" spans="1:8" x14ac:dyDescent="0.2">
      <c r="A23" s="1">
        <v>44287</v>
      </c>
      <c r="B23" s="7">
        <f>SUMIF(Table2[Sales Month],Table5[[#This Row],[Sales_Month]],Table2[Sales Amount])</f>
        <v>63125</v>
      </c>
      <c r="C23" s="34"/>
      <c r="D23" s="1"/>
    </row>
    <row r="24" spans="1:8" x14ac:dyDescent="0.2">
      <c r="A24" s="1">
        <v>44317</v>
      </c>
      <c r="B24" s="7">
        <f>SUMIF(Table2[Sales Month],Table5[[#This Row],[Sales_Month]],Table2[Sales Amount])</f>
        <v>68155</v>
      </c>
      <c r="C24" s="34"/>
      <c r="D24" s="1"/>
    </row>
    <row r="25" spans="1:8" x14ac:dyDescent="0.2">
      <c r="A25" s="1">
        <v>44348</v>
      </c>
      <c r="B25" s="7">
        <f>SUMIF(Table2[Sales Month],Table5[[#This Row],[Sales_Month]],Table2[Sales Amount])</f>
        <v>80335</v>
      </c>
      <c r="C25" s="35">
        <v>80335</v>
      </c>
      <c r="D25" s="35">
        <v>80335</v>
      </c>
      <c r="E25" s="35">
        <v>80335</v>
      </c>
      <c r="F25" s="35">
        <v>80335</v>
      </c>
      <c r="G25">
        <v>80335</v>
      </c>
      <c r="H25" s="35">
        <v>80335</v>
      </c>
    </row>
    <row r="26" spans="1:8" x14ac:dyDescent="0.2">
      <c r="A26" s="1">
        <v>44378</v>
      </c>
      <c r="C26" s="34">
        <f>_xlfn.FORECAST.ETS(A26,$B$2:$B$25,$A$2:$A$25,1,1)</f>
        <v>82995.899706484532</v>
      </c>
      <c r="D26" s="34">
        <f>Table5[[#This Row],[Forecast 1]]-_xlfn.FORECAST.ETS.CONFINT(A26,$B$2:$B$25,$A$2:$A$25,0.9,1,1)</f>
        <v>77967.187598291886</v>
      </c>
      <c r="E26" s="34">
        <f>Table5[[#This Row],[Forecast 1]]+_xlfn.FORECAST.ETS.CONFINT(A26,$B$2:$B$25,$A$2:$A$25,0.9,1,1)</f>
        <v>88024.611814677177</v>
      </c>
      <c r="F26" s="34">
        <f>_xlfn.FORECAST.ETS(A26,$B$14:$B$25,$A$14:$A$25,1,1)</f>
        <v>78454.491921128021</v>
      </c>
      <c r="G26" s="34">
        <f>Table5[[#This Row],[Forecast 2]]-_xlfn.FORECAST.ETS.CONFINT(A26,$B$2:$B$25,$A$2:$A$25,0.95)</f>
        <v>72462.411860517954</v>
      </c>
      <c r="H26" s="34">
        <f>Table5[[#This Row],[Forecast 2]]+_xlfn.FORECAST.ETS.CONFINT(A26,$B$2:$B$25,$A$2:$A$25,0.95)</f>
        <v>84446.571981738089</v>
      </c>
    </row>
    <row r="27" spans="1:8" x14ac:dyDescent="0.2">
      <c r="A27" s="1">
        <v>44409</v>
      </c>
      <c r="C27" s="34">
        <f t="shared" ref="C26:C37" si="0">_xlfn.FORECAST.ETS(A27,$B$2:$B$25,$A$2:$A$25,1,1)</f>
        <v>86538.844926448161</v>
      </c>
      <c r="D27" s="34">
        <f>Table5[[#This Row],[Forecast 1]]-_xlfn.FORECAST.ETS.CONFINT(A27,$B$2:$B$25,$A$2:$A$25,0.9,1,1)</f>
        <v>79770.039648911581</v>
      </c>
      <c r="E27" s="34">
        <f>Table5[[#This Row],[Forecast 1]]+_xlfn.FORECAST.ETS.CONFINT(A27,$B$2:$B$25,$A$2:$A$25,0.9,1,1)</f>
        <v>93307.65020398474</v>
      </c>
      <c r="F27" s="34">
        <f t="shared" ref="F27:F37" si="1">_xlfn.FORECAST.ETS(A27,$B$14:$B$25,$A$14:$A$25,1,1)</f>
        <v>82653.508289769248</v>
      </c>
      <c r="G27" s="34">
        <f>Table5[[#This Row],[Forecast 2]]-_xlfn.FORECAST.ETS.CONFINT(A27,$B$2:$B$25,$A$2:$A$25,0.95)</f>
        <v>74587.979330256712</v>
      </c>
      <c r="H27" s="34">
        <f>Table5[[#This Row],[Forecast 2]]+_xlfn.FORECAST.ETS.CONFINT(A27,$B$2:$B$25,$A$2:$A$25,0.95)</f>
        <v>90719.037249281784</v>
      </c>
    </row>
    <row r="28" spans="1:8" x14ac:dyDescent="0.2">
      <c r="A28" s="1">
        <v>44440</v>
      </c>
      <c r="C28" s="34">
        <f t="shared" si="0"/>
        <v>90081.790146411789</v>
      </c>
      <c r="D28" s="34">
        <f>Table5[[#This Row],[Forecast 1]]-_xlfn.FORECAST.ETS.CONFINT(A28,$B$2:$B$25,$A$2:$A$25,0.9,1,1)</f>
        <v>81933.716848446944</v>
      </c>
      <c r="E28" s="34">
        <f>Table5[[#This Row],[Forecast 1]]+_xlfn.FORECAST.ETS.CONFINT(A28,$B$2:$B$25,$A$2:$A$25,0.9,1,1)</f>
        <v>98229.863444376635</v>
      </c>
      <c r="F28" s="34">
        <f t="shared" si="1"/>
        <v>86852.52465841049</v>
      </c>
      <c r="G28" s="34">
        <f>Table5[[#This Row],[Forecast 2]]-_xlfn.FORECAST.ETS.CONFINT(A28,$B$2:$B$25,$A$2:$A$25,0.95)</f>
        <v>77143.496483665323</v>
      </c>
      <c r="H28" s="34">
        <f>Table5[[#This Row],[Forecast 2]]+_xlfn.FORECAST.ETS.CONFINT(A28,$B$2:$B$25,$A$2:$A$25,0.95)</f>
        <v>96561.552833155656</v>
      </c>
    </row>
    <row r="29" spans="1:8" x14ac:dyDescent="0.2">
      <c r="A29" s="1">
        <v>44470</v>
      </c>
      <c r="C29" s="34">
        <f t="shared" si="0"/>
        <v>93624.735366375418</v>
      </c>
      <c r="D29" s="34">
        <f>Table5[[#This Row],[Forecast 1]]-_xlfn.FORECAST.ETS.CONFINT(A29,$B$2:$B$25,$A$2:$A$25,0.9,1,1)</f>
        <v>84296.760409592098</v>
      </c>
      <c r="E29" s="34">
        <f>Table5[[#This Row],[Forecast 1]]+_xlfn.FORECAST.ETS.CONFINT(A29,$B$2:$B$25,$A$2:$A$25,0.9,1,1)</f>
        <v>102952.71032315874</v>
      </c>
      <c r="F29" s="34">
        <f t="shared" si="1"/>
        <v>91051.541027051731</v>
      </c>
      <c r="G29" s="34">
        <f>Table5[[#This Row],[Forecast 2]]-_xlfn.FORECAST.ETS.CONFINT(A29,$B$2:$B$25,$A$2:$A$25,0.95)</f>
        <v>79936.573309303407</v>
      </c>
      <c r="H29" s="34">
        <f>Table5[[#This Row],[Forecast 2]]+_xlfn.FORECAST.ETS.CONFINT(A29,$B$2:$B$25,$A$2:$A$25,0.95)</f>
        <v>102166.50874480006</v>
      </c>
    </row>
    <row r="30" spans="1:8" x14ac:dyDescent="0.2">
      <c r="A30" s="1">
        <v>44501</v>
      </c>
      <c r="C30" s="34">
        <f t="shared" si="0"/>
        <v>97167.680586339047</v>
      </c>
      <c r="D30" s="34">
        <f>Table5[[#This Row],[Forecast 1]]-_xlfn.FORECAST.ETS.CONFINT(A30,$B$2:$B$25,$A$2:$A$25,0.9,1,1)</f>
        <v>86790.935892688503</v>
      </c>
      <c r="E30" s="34">
        <f>Table5[[#This Row],[Forecast 1]]+_xlfn.FORECAST.ETS.CONFINT(A30,$B$2:$B$25,$A$2:$A$25,0.9,1,1)</f>
        <v>107544.42527998959</v>
      </c>
      <c r="F30" s="34">
        <f t="shared" si="1"/>
        <v>95250.557395692973</v>
      </c>
      <c r="G30" s="34">
        <f>Table5[[#This Row],[Forecast 2]]-_xlfn.FORECAST.ETS.CONFINT(A30,$B$2:$B$25,$A$2:$A$25,0.95)</f>
        <v>82885.903457447916</v>
      </c>
      <c r="H30" s="34">
        <f>Table5[[#This Row],[Forecast 2]]+_xlfn.FORECAST.ETS.CONFINT(A30,$B$2:$B$25,$A$2:$A$25,0.95)</f>
        <v>107615.21133393803</v>
      </c>
    </row>
    <row r="31" spans="1:8" x14ac:dyDescent="0.2">
      <c r="A31" s="1">
        <v>44531</v>
      </c>
      <c r="C31" s="34">
        <f t="shared" si="0"/>
        <v>100710.62580630268</v>
      </c>
      <c r="D31" s="34">
        <f>Table5[[#This Row],[Forecast 1]]-_xlfn.FORECAST.ETS.CONFINT(A31,$B$2:$B$25,$A$2:$A$25,0.9,1,1)</f>
        <v>89379.770146936848</v>
      </c>
      <c r="E31" s="34">
        <f>Table5[[#This Row],[Forecast 1]]+_xlfn.FORECAST.ETS.CONFINT(A31,$B$2:$B$25,$A$2:$A$25,0.9,1,1)</f>
        <v>112041.4814656685</v>
      </c>
      <c r="F31" s="34">
        <f t="shared" si="1"/>
        <v>99449.5737643342</v>
      </c>
      <c r="G31" s="34">
        <f>Table5[[#This Row],[Forecast 2]]-_xlfn.FORECAST.ETS.CONFINT(A31,$B$2:$B$25,$A$2:$A$25,0.95)</f>
        <v>85948.026488338161</v>
      </c>
      <c r="H31" s="34">
        <f>Table5[[#This Row],[Forecast 2]]+_xlfn.FORECAST.ETS.CONFINT(A31,$B$2:$B$25,$A$2:$A$25,0.95)</f>
        <v>112951.12104033024</v>
      </c>
    </row>
    <row r="32" spans="1:8" x14ac:dyDescent="0.2">
      <c r="A32" s="1">
        <v>44562</v>
      </c>
      <c r="C32" s="34">
        <f t="shared" si="0"/>
        <v>104253.57102626631</v>
      </c>
      <c r="D32" s="34">
        <f>Table5[[#This Row],[Forecast 1]]-_xlfn.FORECAST.ETS.CONFINT(A32,$B$2:$B$25,$A$2:$A$25,0.9,1,1)</f>
        <v>92041.055070133385</v>
      </c>
      <c r="E32" s="34">
        <f>Table5[[#This Row],[Forecast 1]]+_xlfn.FORECAST.ETS.CONFINT(A32,$B$2:$B$25,$A$2:$A$25,0.9,1,1)</f>
        <v>116466.08698239923</v>
      </c>
      <c r="F32" s="34">
        <f t="shared" si="1"/>
        <v>103648.59013297544</v>
      </c>
      <c r="G32" s="34">
        <f>Table5[[#This Row],[Forecast 2]]-_xlfn.FORECAST.ETS.CONFINT(A32,$B$2:$B$25,$A$2:$A$25,0.95)</f>
        <v>89096.479816020495</v>
      </c>
      <c r="H32" s="34">
        <f>Table5[[#This Row],[Forecast 2]]+_xlfn.FORECAST.ETS.CONFINT(A32,$B$2:$B$25,$A$2:$A$25,0.95)</f>
        <v>118200.70044993039</v>
      </c>
    </row>
    <row r="33" spans="1:8" x14ac:dyDescent="0.2">
      <c r="A33" s="1">
        <v>44593</v>
      </c>
      <c r="C33" s="34">
        <f t="shared" si="0"/>
        <v>107796.51624622993</v>
      </c>
      <c r="D33" s="34">
        <f>Table5[[#This Row],[Forecast 1]]-_xlfn.FORECAST.ETS.CONFINT(A33,$B$2:$B$25,$A$2:$A$25,0.9,1,1)</f>
        <v>94760.080804386482</v>
      </c>
      <c r="E33" s="34">
        <f>Table5[[#This Row],[Forecast 1]]+_xlfn.FORECAST.ETS.CONFINT(A33,$B$2:$B$25,$A$2:$A$25,0.9,1,1)</f>
        <v>120832.95168807339</v>
      </c>
      <c r="F33" s="34">
        <f t="shared" si="1"/>
        <v>107847.60650161668</v>
      </c>
      <c r="G33" s="34">
        <f>Table5[[#This Row],[Forecast 2]]-_xlfn.FORECAST.ETS.CONFINT(A33,$B$2:$B$25,$A$2:$A$25,0.95)</f>
        <v>92313.73556372046</v>
      </c>
      <c r="H33" s="34">
        <f>Table5[[#This Row],[Forecast 2]]+_xlfn.FORECAST.ETS.CONFINT(A33,$B$2:$B$25,$A$2:$A$25,0.95)</f>
        <v>123381.47743951291</v>
      </c>
    </row>
    <row r="34" spans="1:8" x14ac:dyDescent="0.2">
      <c r="A34" s="1">
        <v>44621</v>
      </c>
      <c r="C34" s="34">
        <f t="shared" si="0"/>
        <v>111339.46146619356</v>
      </c>
      <c r="D34" s="34">
        <f>Table5[[#This Row],[Forecast 1]]-_xlfn.FORECAST.ETS.CONFINT(A34,$B$2:$B$25,$A$2:$A$25,0.9,1,1)</f>
        <v>97526.50922197997</v>
      </c>
      <c r="E34" s="34">
        <f>Table5[[#This Row],[Forecast 1]]+_xlfn.FORECAST.ETS.CONFINT(A34,$B$2:$B$25,$A$2:$A$25,0.9,1,1)</f>
        <v>125152.41371040716</v>
      </c>
      <c r="F34" s="34">
        <f t="shared" si="1"/>
        <v>112046.62287025791</v>
      </c>
      <c r="G34" s="34">
        <f>Table5[[#This Row],[Forecast 2]]-_xlfn.FORECAST.ETS.CONFINT(A34,$B$2:$B$25,$A$2:$A$25,0.95)</f>
        <v>95587.475092466571</v>
      </c>
      <c r="H34" s="34">
        <f>Table5[[#This Row],[Forecast 2]]+_xlfn.FORECAST.ETS.CONFINT(A34,$B$2:$B$25,$A$2:$A$25,0.95)</f>
        <v>128505.77064804925</v>
      </c>
    </row>
    <row r="35" spans="1:8" x14ac:dyDescent="0.2">
      <c r="A35" s="1">
        <v>44652</v>
      </c>
      <c r="C35" s="34">
        <f t="shared" si="0"/>
        <v>114882.40668615719</v>
      </c>
      <c r="D35" s="34">
        <f>Table5[[#This Row],[Forecast 1]]-_xlfn.FORECAST.ETS.CONFINT(A35,$B$2:$B$25,$A$2:$A$25,0.9,1,1)</f>
        <v>100332.74694548242</v>
      </c>
      <c r="E35" s="34">
        <f>Table5[[#This Row],[Forecast 1]]+_xlfn.FORECAST.ETS.CONFINT(A35,$B$2:$B$25,$A$2:$A$25,0.9,1,1)</f>
        <v>129432.06642683197</v>
      </c>
      <c r="F35" s="34">
        <f t="shared" si="1"/>
        <v>116245.63923889915</v>
      </c>
      <c r="G35" s="34">
        <f>Table5[[#This Row],[Forecast 2]]-_xlfn.FORECAST.ETS.CONFINT(A35,$B$2:$B$25,$A$2:$A$25,0.95)</f>
        <v>98908.650334976293</v>
      </c>
      <c r="H35" s="34">
        <f>Table5[[#This Row],[Forecast 2]]+_xlfn.FORECAST.ETS.CONFINT(A35,$B$2:$B$25,$A$2:$A$25,0.95)</f>
        <v>133582.62814282201</v>
      </c>
    </row>
    <row r="36" spans="1:8" x14ac:dyDescent="0.2">
      <c r="A36" s="1">
        <v>44682</v>
      </c>
      <c r="C36" s="34">
        <f t="shared" si="0"/>
        <v>118425.35190612082</v>
      </c>
      <c r="D36" s="34">
        <f>Table5[[#This Row],[Forecast 1]]-_xlfn.FORECAST.ETS.CONFINT(A36,$B$2:$B$25,$A$2:$A$25,0.9,1,1)</f>
        <v>103173.02270003875</v>
      </c>
      <c r="E36" s="34">
        <f>Table5[[#This Row],[Forecast 1]]+_xlfn.FORECAST.ETS.CONFINT(A36,$B$2:$B$25,$A$2:$A$25,0.9,1,1)</f>
        <v>133677.68111220287</v>
      </c>
      <c r="F36" s="34">
        <f t="shared" si="1"/>
        <v>120444.65560754039</v>
      </c>
      <c r="G36" s="34">
        <f>Table5[[#This Row],[Forecast 2]]-_xlfn.FORECAST.ETS.CONFINT(A36,$B$2:$B$25,$A$2:$A$25,0.95)</f>
        <v>102270.38439310167</v>
      </c>
      <c r="H36" s="34">
        <f>Table5[[#This Row],[Forecast 2]]+_xlfn.FORECAST.ETS.CONFINT(A36,$B$2:$B$25,$A$2:$A$25,0.95)</f>
        <v>138618.92682197911</v>
      </c>
    </row>
    <row r="37" spans="1:8" x14ac:dyDescent="0.2">
      <c r="A37" s="1">
        <v>44713</v>
      </c>
      <c r="C37" s="34">
        <f t="shared" si="0"/>
        <v>121968.29712608445</v>
      </c>
      <c r="D37" s="34">
        <f>Table5[[#This Row],[Forecast 1]]-_xlfn.FORECAST.ETS.CONFINT(A37,$B$2:$B$25,$A$2:$A$25,0.9,1,1)</f>
        <v>106042.82874362577</v>
      </c>
      <c r="E37" s="34">
        <f>Table5[[#This Row],[Forecast 1]]+_xlfn.FORECAST.ETS.CONFINT(A37,$B$2:$B$25,$A$2:$A$25,0.9,1,1)</f>
        <v>137893.76550854315</v>
      </c>
      <c r="F37" s="34">
        <f t="shared" si="1"/>
        <v>124643.67197618162</v>
      </c>
      <c r="G37" s="34">
        <f>Table5[[#This Row],[Forecast 2]]-_xlfn.FORECAST.ETS.CONFINT(A37,$B$2:$B$25,$A$2:$A$25,0.95)</f>
        <v>105667.3059609269</v>
      </c>
      <c r="H37" s="34">
        <f>Table5[[#This Row],[Forecast 2]]+_xlfn.FORECAST.ETS.CONFINT(A37,$B$2:$B$25,$A$2:$A$25,0.95)</f>
        <v>143620.03799143634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 Sales History(raw)</vt:lpstr>
      <vt:lpstr>sales(Processed)</vt:lpstr>
      <vt:lpstr>SALES TRENDS</vt:lpstr>
      <vt:lpstr>Scenario Analysis</vt:lpstr>
      <vt:lpstr>Scenario Manager Summary </vt:lpstr>
      <vt:lpstr>Trendlines</vt:lpstr>
      <vt:lpstr>Forecast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Microsoft Office User</cp:lastModifiedBy>
  <dcterms:created xsi:type="dcterms:W3CDTF">2023-05-29T14:37:46Z</dcterms:created>
  <dcterms:modified xsi:type="dcterms:W3CDTF">2024-07-12T21:55:25Z</dcterms:modified>
</cp:coreProperties>
</file>