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Documents\EO\Final Exam\"/>
    </mc:Choice>
  </mc:AlternateContent>
  <xr:revisionPtr revIDLastSave="0" documentId="8_{E6F6CB25-DD95-4CA5-B05A-C0E2B62DD7BA}" xr6:coauthVersionLast="45" xr6:coauthVersionMax="45" xr10:uidLastSave="{00000000-0000-0000-0000-000000000000}"/>
  <bookViews>
    <workbookView xWindow="-108" yWindow="-108" windowWidth="23256" windowHeight="13176" activeTab="1" xr2:uid="{9B33651B-985E-4127-9596-524AA3EF7238}"/>
  </bookViews>
  <sheets>
    <sheet name="First Criteria (First Stage)" sheetId="1" r:id="rId1"/>
    <sheet name="Selected (Thrust-Fuel Ratio)" sheetId="2" r:id="rId2"/>
    <sheet name="Selected (Thrust-Dry Mass Ratio" sheetId="3" r:id="rId3"/>
    <sheet name="Final " sheetId="4" r:id="rId4"/>
  </sheets>
  <definedNames>
    <definedName name="_xlnm._FilterDatabase" localSheetId="0" hidden="1">'First Criteria (First Stage)'!$A$2:$K$89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0" i="2" l="1"/>
  <c r="I108" i="2"/>
  <c r="I109" i="2"/>
  <c r="N100" i="2"/>
  <c r="M100" i="2"/>
  <c r="M99" i="2"/>
  <c r="M98" i="2"/>
  <c r="M97" i="2"/>
  <c r="M96" i="2"/>
  <c r="M95" i="2"/>
  <c r="N18" i="4" l="1"/>
  <c r="N37" i="4"/>
  <c r="M37" i="4"/>
  <c r="N36" i="4"/>
  <c r="M36" i="4"/>
  <c r="N35" i="4"/>
  <c r="M35" i="4"/>
  <c r="N34" i="4"/>
  <c r="M34" i="4"/>
  <c r="N33" i="4"/>
  <c r="M33" i="4"/>
  <c r="N27" i="4"/>
  <c r="M27" i="4"/>
  <c r="N28" i="4"/>
  <c r="M28" i="4"/>
  <c r="N29" i="4"/>
  <c r="M29" i="4"/>
  <c r="N17" i="4"/>
  <c r="N16" i="4"/>
  <c r="N21" i="4"/>
  <c r="M21" i="4"/>
  <c r="N117" i="3"/>
  <c r="N118" i="3"/>
  <c r="N115" i="3"/>
  <c r="N116" i="3"/>
  <c r="N114" i="3"/>
  <c r="M116" i="3"/>
  <c r="M115" i="3"/>
  <c r="M118" i="3"/>
  <c r="M117" i="3"/>
  <c r="M114" i="3"/>
  <c r="M81" i="3"/>
  <c r="M93" i="3"/>
  <c r="M95" i="3"/>
  <c r="M80" i="3"/>
  <c r="M82" i="3"/>
  <c r="M78" i="3"/>
  <c r="M74" i="3"/>
  <c r="M84" i="3"/>
  <c r="M76" i="3"/>
  <c r="M89" i="3"/>
  <c r="M79" i="3"/>
  <c r="M77" i="3"/>
  <c r="M85" i="3"/>
  <c r="M90" i="3"/>
  <c r="M105" i="3"/>
  <c r="M83" i="3"/>
  <c r="M88" i="3"/>
  <c r="M103" i="3"/>
  <c r="M92" i="3"/>
  <c r="M87" i="3"/>
  <c r="M102" i="3"/>
  <c r="M73" i="3"/>
  <c r="M106" i="3"/>
  <c r="M86" i="3"/>
  <c r="M104" i="3"/>
  <c r="M71" i="3"/>
  <c r="M96" i="3"/>
  <c r="M91" i="3"/>
  <c r="M97" i="3"/>
  <c r="M98" i="3"/>
  <c r="M99" i="3"/>
  <c r="M100" i="3"/>
  <c r="M101" i="3"/>
  <c r="M108" i="3"/>
  <c r="M110" i="3"/>
  <c r="M72" i="3"/>
  <c r="M107" i="3"/>
  <c r="M109" i="3"/>
  <c r="M94" i="3"/>
  <c r="M75" i="3"/>
  <c r="N103" i="2"/>
  <c r="M103" i="2"/>
  <c r="N104" i="2"/>
  <c r="M104" i="2"/>
  <c r="N105" i="2"/>
  <c r="M105" i="2"/>
  <c r="N96" i="2"/>
  <c r="N97" i="2"/>
  <c r="N98" i="2"/>
  <c r="N99" i="2"/>
  <c r="N95" i="2"/>
  <c r="M64" i="2"/>
  <c r="M74" i="2"/>
  <c r="M71" i="2"/>
  <c r="M66" i="2"/>
  <c r="M63" i="2"/>
  <c r="M79" i="2"/>
  <c r="M91" i="2"/>
  <c r="M67" i="2"/>
  <c r="M87" i="2"/>
  <c r="M68" i="2"/>
  <c r="M70" i="2"/>
  <c r="M81" i="2"/>
  <c r="M52" i="2"/>
  <c r="M76" i="2"/>
  <c r="M85" i="2"/>
  <c r="M77" i="2"/>
  <c r="M75" i="2"/>
  <c r="M84" i="2"/>
  <c r="M62" i="2"/>
  <c r="M89" i="2"/>
  <c r="M83" i="2"/>
  <c r="M80" i="2"/>
  <c r="M90" i="2"/>
  <c r="M82" i="2"/>
  <c r="M73" i="2"/>
  <c r="M56" i="2"/>
  <c r="M54" i="2"/>
  <c r="M88" i="2"/>
  <c r="M57" i="2"/>
  <c r="M69" i="2"/>
  <c r="M58" i="2"/>
  <c r="M59" i="2"/>
  <c r="M60" i="2"/>
  <c r="M53" i="2"/>
  <c r="M72" i="2"/>
  <c r="M55" i="2"/>
  <c r="M61" i="2"/>
  <c r="M78" i="2"/>
  <c r="M86" i="2"/>
  <c r="M65" i="2"/>
  <c r="N45" i="2"/>
  <c r="N44" i="2"/>
  <c r="N46" i="2"/>
  <c r="N35" i="2"/>
  <c r="N36" i="2"/>
  <c r="N37" i="2"/>
  <c r="N38" i="2"/>
  <c r="N39" i="2"/>
  <c r="N34" i="2"/>
  <c r="N65" i="3"/>
  <c r="M65" i="3"/>
  <c r="N64" i="3"/>
  <c r="M64" i="3"/>
  <c r="N63" i="3"/>
  <c r="M63" i="3"/>
  <c r="N54" i="3"/>
  <c r="N53" i="3"/>
  <c r="N52" i="3"/>
  <c r="N57" i="3"/>
  <c r="N58" i="3"/>
  <c r="N55" i="3"/>
  <c r="N56" i="3"/>
  <c r="M56" i="3"/>
  <c r="M55" i="3"/>
  <c r="M58" i="3"/>
  <c r="M57" i="3"/>
  <c r="M52" i="3"/>
  <c r="M53" i="3"/>
  <c r="M54" i="3"/>
  <c r="M12" i="3"/>
  <c r="M3" i="3"/>
  <c r="M24" i="3"/>
  <c r="M25" i="3"/>
  <c r="M26" i="3"/>
  <c r="M35" i="3"/>
  <c r="M2" i="3"/>
  <c r="M5" i="3"/>
  <c r="M4" i="3"/>
  <c r="M9" i="3"/>
  <c r="M6" i="3"/>
  <c r="M38" i="3"/>
  <c r="M7" i="3"/>
  <c r="M44" i="3"/>
  <c r="M15" i="3"/>
  <c r="M19" i="3"/>
  <c r="M43" i="3"/>
  <c r="M32" i="3"/>
  <c r="M31" i="3"/>
  <c r="M20" i="3"/>
  <c r="M42" i="3"/>
  <c r="M30" i="3"/>
  <c r="M37" i="3"/>
  <c r="M36" i="3"/>
  <c r="M18" i="3"/>
  <c r="M13" i="3"/>
  <c r="M47" i="3"/>
  <c r="M22" i="3"/>
  <c r="M41" i="3"/>
  <c r="M40" i="3"/>
  <c r="M39" i="3"/>
  <c r="M33" i="3"/>
  <c r="M27" i="3"/>
  <c r="M17" i="3"/>
  <c r="M14" i="3"/>
  <c r="M45" i="3"/>
  <c r="M23" i="3"/>
  <c r="M29" i="3"/>
  <c r="M11" i="3"/>
  <c r="M8" i="3"/>
  <c r="M10" i="3"/>
  <c r="M21" i="3"/>
  <c r="M28" i="3"/>
  <c r="M16" i="3"/>
  <c r="M46" i="3"/>
  <c r="M34" i="3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3" i="2"/>
  <c r="N25" i="2"/>
  <c r="N26" i="2"/>
  <c r="N27" i="2"/>
  <c r="N28" i="2"/>
  <c r="N29" i="2"/>
  <c r="N4" i="2"/>
  <c r="M4" i="1"/>
  <c r="M69" i="1"/>
  <c r="M6" i="1"/>
  <c r="M7" i="1"/>
  <c r="M8" i="1"/>
  <c r="M76" i="1"/>
  <c r="M78" i="1"/>
  <c r="M11" i="1"/>
  <c r="M12" i="1"/>
  <c r="M13" i="1"/>
  <c r="M14" i="1"/>
  <c r="M15" i="1"/>
  <c r="M16" i="1"/>
  <c r="M17" i="1"/>
  <c r="M18" i="1"/>
  <c r="M65" i="1"/>
  <c r="M20" i="1"/>
  <c r="M21" i="1"/>
  <c r="M22" i="1"/>
  <c r="M53" i="1"/>
  <c r="M24" i="1"/>
  <c r="M25" i="1"/>
  <c r="M26" i="1"/>
  <c r="M27" i="1"/>
  <c r="M28" i="1"/>
  <c r="M29" i="1"/>
  <c r="M30" i="1"/>
  <c r="M31" i="1"/>
  <c r="M54" i="1"/>
  <c r="M33" i="1"/>
  <c r="M81" i="1"/>
  <c r="M35" i="1"/>
  <c r="M36" i="1"/>
  <c r="M87" i="1"/>
  <c r="M9" i="1"/>
  <c r="M67" i="1"/>
  <c r="M40" i="1"/>
  <c r="M45" i="1"/>
  <c r="M42" i="1"/>
  <c r="M43" i="1"/>
  <c r="M19" i="1"/>
  <c r="M32" i="1"/>
  <c r="M23" i="1"/>
  <c r="M47" i="1"/>
  <c r="M48" i="1"/>
  <c r="M49" i="1"/>
  <c r="M50" i="1"/>
  <c r="M62" i="1"/>
  <c r="M52" i="1"/>
  <c r="M34" i="1"/>
  <c r="M68" i="1"/>
  <c r="M80" i="1"/>
  <c r="M75" i="1"/>
  <c r="M57" i="1"/>
  <c r="M58" i="1"/>
  <c r="M5" i="1"/>
  <c r="M59" i="1"/>
  <c r="M60" i="1"/>
  <c r="M39" i="1"/>
  <c r="M55" i="1"/>
  <c r="M84" i="1"/>
  <c r="M51" i="1"/>
  <c r="M66" i="1"/>
  <c r="M86" i="1"/>
  <c r="M56" i="1"/>
  <c r="M72" i="1"/>
  <c r="M70" i="1"/>
  <c r="M71" i="1"/>
  <c r="M82" i="1"/>
  <c r="M44" i="1"/>
  <c r="M74" i="1"/>
  <c r="M61" i="1"/>
  <c r="M79" i="1"/>
  <c r="M77" i="1"/>
  <c r="M88" i="1"/>
  <c r="M41" i="1"/>
  <c r="M85" i="1"/>
  <c r="M73" i="1"/>
  <c r="M46" i="1"/>
  <c r="M63" i="1"/>
  <c r="M83" i="1"/>
  <c r="M38" i="1"/>
  <c r="M10" i="1"/>
  <c r="M64" i="1"/>
  <c r="M37" i="1"/>
  <c r="M3" i="1"/>
</calcChain>
</file>

<file path=xl/sharedStrings.xml><?xml version="1.0" encoding="utf-8"?>
<sst xmlns="http://schemas.openxmlformats.org/spreadsheetml/2006/main" count="1463" uniqueCount="196">
  <si>
    <t>Designer</t>
  </si>
  <si>
    <t>Engine</t>
  </si>
  <si>
    <t>Stage</t>
  </si>
  <si>
    <t>Propellant</t>
  </si>
  <si>
    <t>Ox/Fuel Ratio</t>
  </si>
  <si>
    <t>ISP (sec)</t>
  </si>
  <si>
    <t>Thrust (N)</t>
  </si>
  <si>
    <t>Mass (kg)</t>
  </si>
  <si>
    <t>Dia (m)</t>
  </si>
  <si>
    <t>Fuel (kg/sec)</t>
  </si>
  <si>
    <t>Type</t>
  </si>
  <si>
    <t>Pivdenne</t>
  </si>
  <si>
    <t>RD-843</t>
  </si>
  <si>
    <t>N2O4/UDMH</t>
  </si>
  <si>
    <t>Liquid</t>
  </si>
  <si>
    <t>AALPT</t>
  </si>
  <si>
    <t>YF-50D</t>
  </si>
  <si>
    <t>RocketLab</t>
  </si>
  <si>
    <t>Rutherford</t>
  </si>
  <si>
    <t>RP1/LOX</t>
  </si>
  <si>
    <t>Virgin Galactic</t>
  </si>
  <si>
    <t>Newton4</t>
  </si>
  <si>
    <t>RutherfordV</t>
  </si>
  <si>
    <t>Aerojet</t>
  </si>
  <si>
    <t>AJ10-190</t>
  </si>
  <si>
    <t>N2O4/MMH</t>
  </si>
  <si>
    <t>Astra</t>
  </si>
  <si>
    <t>Delphin</t>
  </si>
  <si>
    <t>PLD</t>
  </si>
  <si>
    <t>TEPREL</t>
  </si>
  <si>
    <t>Snecma</t>
  </si>
  <si>
    <t>HM7B</t>
  </si>
  <si>
    <t>LH2/LOX</t>
  </si>
  <si>
    <t>YF-73</t>
  </si>
  <si>
    <t>KBKhA</t>
  </si>
  <si>
    <t>RD-0146D</t>
  </si>
  <si>
    <t>Firefly</t>
  </si>
  <si>
    <t>Lightning1</t>
  </si>
  <si>
    <t>LPSC</t>
  </si>
  <si>
    <t>CE-7.5</t>
  </si>
  <si>
    <t>RD-861K</t>
  </si>
  <si>
    <t>RD-8</t>
  </si>
  <si>
    <t>YF-75D</t>
  </si>
  <si>
    <t>Relativity</t>
  </si>
  <si>
    <t>Aeon1</t>
  </si>
  <si>
    <t>CH4/LOX</t>
  </si>
  <si>
    <t>RD-809K</t>
  </si>
  <si>
    <t>Avio</t>
  </si>
  <si>
    <t>Mira LM10</t>
  </si>
  <si>
    <t>RL-10A</t>
  </si>
  <si>
    <t>Launcher</t>
  </si>
  <si>
    <t>Engine2</t>
  </si>
  <si>
    <t>Engine2V</t>
  </si>
  <si>
    <t>Aeon1V</t>
  </si>
  <si>
    <t>RL-10C</t>
  </si>
  <si>
    <t>YF-40</t>
  </si>
  <si>
    <t>RL-10B</t>
  </si>
  <si>
    <t>Mitsubishi</t>
  </si>
  <si>
    <t>LE-5B</t>
  </si>
  <si>
    <t>YF-75</t>
  </si>
  <si>
    <t>Vinci</t>
  </si>
  <si>
    <t>Reaver1</t>
  </si>
  <si>
    <t>CE-20</t>
  </si>
  <si>
    <t>Newton3</t>
  </si>
  <si>
    <t>RD-0124</t>
  </si>
  <si>
    <t>Zefiro9A</t>
  </si>
  <si>
    <t>HTPB</t>
  </si>
  <si>
    <t>Solid</t>
  </si>
  <si>
    <t>Blue Origin</t>
  </si>
  <si>
    <t>BE-3</t>
  </si>
  <si>
    <t>Godrej &amp; Boyce</t>
  </si>
  <si>
    <t>SLV-1</t>
  </si>
  <si>
    <t>YF-77</t>
  </si>
  <si>
    <t>Vikas</t>
  </si>
  <si>
    <t>Landspace</t>
  </si>
  <si>
    <t>TQ-12</t>
  </si>
  <si>
    <t>BE-3U</t>
  </si>
  <si>
    <t>YF-22B</t>
  </si>
  <si>
    <t>YF-21B</t>
  </si>
  <si>
    <t>YF-21C</t>
  </si>
  <si>
    <t>YF-25</t>
  </si>
  <si>
    <t>YF-115</t>
  </si>
  <si>
    <t>YF-22D</t>
  </si>
  <si>
    <t>YF-22E</t>
  </si>
  <si>
    <t>YF-22C</t>
  </si>
  <si>
    <t>RD-870</t>
  </si>
  <si>
    <t>NPO</t>
  </si>
  <si>
    <t>RD-108A</t>
  </si>
  <si>
    <t>RD-107A</t>
  </si>
  <si>
    <t>SpaceX</t>
  </si>
  <si>
    <t>Merlin 1D</t>
  </si>
  <si>
    <t>LE-7A</t>
  </si>
  <si>
    <t>Vulcain2</t>
  </si>
  <si>
    <t>Merlin 1DV</t>
  </si>
  <si>
    <t>Zefiro23</t>
  </si>
  <si>
    <t>RD-801</t>
  </si>
  <si>
    <t>YF-100</t>
  </si>
  <si>
    <t>YF-100A</t>
  </si>
  <si>
    <t>AJ-60A</t>
  </si>
  <si>
    <t>JSC</t>
  </si>
  <si>
    <t>AJ26-62</t>
  </si>
  <si>
    <t>Northrup</t>
  </si>
  <si>
    <t>GEM63</t>
  </si>
  <si>
    <t>RD-276</t>
  </si>
  <si>
    <t>SCE-200</t>
  </si>
  <si>
    <t>RocketDyne</t>
  </si>
  <si>
    <t>RS-25</t>
  </si>
  <si>
    <t>RD-810</t>
  </si>
  <si>
    <t>RD-181</t>
  </si>
  <si>
    <t>RD-193</t>
  </si>
  <si>
    <t>RD-191</t>
  </si>
  <si>
    <t>GEM63XL</t>
  </si>
  <si>
    <t>JAXA</t>
  </si>
  <si>
    <t>SRB-A3</t>
  </si>
  <si>
    <t>RaptorV</t>
  </si>
  <si>
    <t>AR1</t>
  </si>
  <si>
    <t>Raptor</t>
  </si>
  <si>
    <t>YF-90</t>
  </si>
  <si>
    <t>BE-4</t>
  </si>
  <si>
    <t>P80</t>
  </si>
  <si>
    <t>RS-68A</t>
  </si>
  <si>
    <t>RD-180</t>
  </si>
  <si>
    <t>P120C</t>
  </si>
  <si>
    <t>YF-130</t>
  </si>
  <si>
    <t>SDSC</t>
  </si>
  <si>
    <t>S139</t>
  </si>
  <si>
    <t>S200</t>
  </si>
  <si>
    <t>P230</t>
  </si>
  <si>
    <t>RD-171M</t>
  </si>
  <si>
    <t>Orbital</t>
  </si>
  <si>
    <t>SLS-SRB</t>
  </si>
  <si>
    <t>PBAN</t>
  </si>
  <si>
    <t>Aether</t>
  </si>
  <si>
    <t xml:space="preserve">First Criteria (Thrust / Fuel (kg/sec) </t>
  </si>
  <si>
    <t>Second Criteria (ISP)</t>
  </si>
  <si>
    <t>Selection (Thrust/Dry Mass)</t>
  </si>
  <si>
    <t>Final Selection (ISP)</t>
  </si>
  <si>
    <t>First Stage</t>
  </si>
  <si>
    <t>Second Stage</t>
  </si>
  <si>
    <t>First Criteria (Thrust / Dry mass)</t>
  </si>
  <si>
    <t xml:space="preserve">Second Stage (Both the Criteria Selection Convergence) </t>
  </si>
  <si>
    <t>First Stage (Both the Criteria Selection Convergence)</t>
  </si>
  <si>
    <t>Possible Permutations</t>
  </si>
  <si>
    <t>Best</t>
  </si>
  <si>
    <t xml:space="preserve">First Stage (Thrust Fuel Ratio) </t>
  </si>
  <si>
    <t>Thrust/Fuel</t>
  </si>
  <si>
    <t>ISP</t>
  </si>
  <si>
    <t>Second Stage (Thrust Fuel Ratio)</t>
  </si>
  <si>
    <t>Best (With low Dia)</t>
  </si>
  <si>
    <t xml:space="preserve">Possible Permutations </t>
  </si>
  <si>
    <t xml:space="preserve">Best </t>
  </si>
  <si>
    <t>Best (with Low Dia)</t>
  </si>
  <si>
    <t>First Stage (Thrust - Dry Mass Ratio)</t>
  </si>
  <si>
    <t>Second Stage (Thrust - Dry Mass Ratio)</t>
  </si>
  <si>
    <t>First Iteration</t>
  </si>
  <si>
    <t>Second Iteration</t>
  </si>
  <si>
    <t xml:space="preserve">Ranking </t>
  </si>
  <si>
    <t>Third Iteration</t>
  </si>
  <si>
    <t>Ranking</t>
  </si>
  <si>
    <t>Remarks</t>
  </si>
  <si>
    <t xml:space="preserve">Remarks </t>
  </si>
  <si>
    <t>BE - 4 + YF-90 +</t>
  </si>
  <si>
    <t>Second Selection (ISP)</t>
  </si>
  <si>
    <t xml:space="preserve">Shetty </t>
  </si>
  <si>
    <t>Maximum Acceleration more than 8g (Third Stage with lower thrust)</t>
  </si>
  <si>
    <t>Bhat</t>
  </si>
  <si>
    <t xml:space="preserve">BE-4 + Snecma Vinci(Best, but Lowest Thrust) + </t>
  </si>
  <si>
    <t>BE-4 + SpaceX Merlin 1DV(Highest Thrust, Slightly Low ISP) +</t>
  </si>
  <si>
    <t>BE - 4/Space - X (Raptor) + Space-X (RaptorV) +</t>
  </si>
  <si>
    <r>
      <t>Blue Origin (BE - 4) + SpaceX (Raptor V) +</t>
    </r>
    <r>
      <rPr>
        <b/>
        <sz val="11"/>
        <color rgb="FFFF0000"/>
        <rFont val="Calibri"/>
        <family val="2"/>
        <scheme val="minor"/>
      </rPr>
      <t xml:space="preserve"> SpaceX (Raptor V)</t>
    </r>
  </si>
  <si>
    <t>Blue Origin (BE - 4) + SpaceX (Raptor V) + BE-3U (Lower Thrust)</t>
  </si>
  <si>
    <t>Iteration</t>
  </si>
  <si>
    <t>Third Engine with Lower Thrust to maintain Acceleration Profile Constraint</t>
  </si>
  <si>
    <t>Number of Stages</t>
  </si>
  <si>
    <t>Engine (Ist Stage)</t>
  </si>
  <si>
    <t>Engine (IInd Stage)</t>
  </si>
  <si>
    <t>Engine (IIIrd Stage)</t>
  </si>
  <si>
    <t>Core Diameter</t>
  </si>
  <si>
    <t>Blue Origin (BE - 4) (115) + LPSC (SCE-200)(226) (Good Standing &amp; Lower Diameter than RaptorV - Compact) + LPSC (SCE - 200)</t>
  </si>
  <si>
    <t>BE -3 (Low Diameter) + YF-90 + YF-90</t>
  </si>
  <si>
    <t xml:space="preserve">Space - X (Raptor) + Snecma Vinci + </t>
  </si>
  <si>
    <t>Altitude Achieved</t>
  </si>
  <si>
    <t>1090 km</t>
  </si>
  <si>
    <t>Maximum Velocity</t>
  </si>
  <si>
    <t>360 seconds</t>
  </si>
  <si>
    <t>Total Burn Time (All Stages)</t>
  </si>
  <si>
    <t>Max Q Range</t>
  </si>
  <si>
    <t>40 seconds</t>
  </si>
  <si>
    <t>Max Q depends on Weight</t>
  </si>
  <si>
    <t>Ishan</t>
  </si>
  <si>
    <t xml:space="preserve">Kulkarni </t>
  </si>
  <si>
    <t>BE (4) 115</t>
  </si>
  <si>
    <t>SpaceX Merlin 1DV 239</t>
  </si>
  <si>
    <t>Thrust              (N)</t>
  </si>
  <si>
    <t>Fuel              (kg/sec)</t>
  </si>
  <si>
    <t xml:space="preserve"> Thrust /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</si>
</sst>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1" fillId="0" borderId="7" xfId="0" applyFont="1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0" fontId="0" fillId="3" borderId="10" xfId="0" applyFill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3" borderId="7" xfId="0" applyFill="1" applyBorder="1"/>
    <xf numFmtId="0" fontId="0" fillId="0" borderId="22" xfId="0" applyBorder="1"/>
    <xf numFmtId="0" fontId="1" fillId="0" borderId="11" xfId="0" applyFont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/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5" xfId="0" applyFill="1" applyBorder="1"/>
    <xf numFmtId="1" fontId="0" fillId="0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94A0-73C6-4663-AB8C-7974DF85C7BF}">
  <sheetPr filterMode="1"/>
  <dimension ref="A2:M89"/>
  <sheetViews>
    <sheetView zoomScale="70" zoomScaleNormal="70" workbookViewId="0">
      <selection activeCell="D35" sqref="D35"/>
    </sheetView>
  </sheetViews>
  <sheetFormatPr defaultRowHeight="14.4" x14ac:dyDescent="0.3"/>
  <cols>
    <col min="1" max="1" width="21.6640625" customWidth="1"/>
    <col min="2" max="2" width="14.88671875" customWidth="1"/>
    <col min="4" max="4" width="16.21875" customWidth="1"/>
    <col min="13" max="13" width="42.6640625" customWidth="1"/>
    <col min="14" max="14" width="38.5546875" customWidth="1"/>
  </cols>
  <sheetData>
    <row r="2" spans="1:13" ht="63.6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M2" s="1" t="s">
        <v>133</v>
      </c>
    </row>
    <row r="3" spans="1:13" x14ac:dyDescent="0.3">
      <c r="A3" s="3" t="s">
        <v>11</v>
      </c>
      <c r="B3" s="3" t="s">
        <v>12</v>
      </c>
      <c r="C3" s="3">
        <v>2</v>
      </c>
      <c r="D3" s="3" t="s">
        <v>13</v>
      </c>
      <c r="E3" s="3">
        <v>2</v>
      </c>
      <c r="F3" s="3">
        <v>315.5</v>
      </c>
      <c r="G3" s="3">
        <v>2452</v>
      </c>
      <c r="H3" s="3">
        <v>15.93</v>
      </c>
      <c r="I3" s="3">
        <v>1.9</v>
      </c>
      <c r="J3" s="4">
        <v>0.79223147892363777</v>
      </c>
      <c r="K3" s="3" t="s">
        <v>14</v>
      </c>
      <c r="M3">
        <f t="shared" ref="M3:M34" si="0">G3/J3</f>
        <v>3095.0550000000003</v>
      </c>
    </row>
    <row r="4" spans="1:13" x14ac:dyDescent="0.3">
      <c r="A4" s="3" t="s">
        <v>15</v>
      </c>
      <c r="B4" s="3" t="s">
        <v>16</v>
      </c>
      <c r="C4" s="3">
        <v>2</v>
      </c>
      <c r="D4" s="3" t="s">
        <v>13</v>
      </c>
      <c r="E4" s="3">
        <v>2</v>
      </c>
      <c r="F4" s="3">
        <v>315</v>
      </c>
      <c r="G4" s="3">
        <v>6500</v>
      </c>
      <c r="H4" s="3">
        <v>25</v>
      </c>
      <c r="I4" s="3">
        <v>3.8</v>
      </c>
      <c r="J4" s="4">
        <v>2.1034577609501155</v>
      </c>
      <c r="K4" s="3" t="s">
        <v>14</v>
      </c>
      <c r="M4">
        <f t="shared" si="0"/>
        <v>3090.15</v>
      </c>
    </row>
    <row r="5" spans="1:13" hidden="1" x14ac:dyDescent="0.3">
      <c r="A5" s="3" t="s">
        <v>11</v>
      </c>
      <c r="B5" s="3" t="s">
        <v>95</v>
      </c>
      <c r="C5" s="3">
        <v>1</v>
      </c>
      <c r="D5" s="3" t="s">
        <v>19</v>
      </c>
      <c r="E5" s="3">
        <v>2.65</v>
      </c>
      <c r="F5" s="3">
        <v>200.7</v>
      </c>
      <c r="G5" s="3">
        <v>1198608</v>
      </c>
      <c r="H5" s="3">
        <v>1630</v>
      </c>
      <c r="I5" s="3">
        <v>4</v>
      </c>
      <c r="J5" s="4">
        <v>608.78058294440405</v>
      </c>
      <c r="K5" s="3" t="s">
        <v>14</v>
      </c>
      <c r="M5">
        <f t="shared" si="0"/>
        <v>1968.867</v>
      </c>
    </row>
    <row r="6" spans="1:13" x14ac:dyDescent="0.3">
      <c r="A6" s="3" t="s">
        <v>20</v>
      </c>
      <c r="B6" s="3" t="s">
        <v>21</v>
      </c>
      <c r="C6" s="3">
        <v>2</v>
      </c>
      <c r="D6" s="3" t="s">
        <v>19</v>
      </c>
      <c r="E6" s="3">
        <v>2.6</v>
      </c>
      <c r="F6" s="3">
        <v>360</v>
      </c>
      <c r="G6" s="3">
        <v>22241</v>
      </c>
      <c r="H6" s="3">
        <v>50</v>
      </c>
      <c r="I6" s="3">
        <v>1.6</v>
      </c>
      <c r="J6" s="4">
        <v>6.2977120851738579</v>
      </c>
      <c r="K6" s="3" t="s">
        <v>14</v>
      </c>
      <c r="M6">
        <f t="shared" si="0"/>
        <v>3531.6000000000004</v>
      </c>
    </row>
    <row r="7" spans="1:13" x14ac:dyDescent="0.3">
      <c r="A7" s="3" t="s">
        <v>17</v>
      </c>
      <c r="B7" s="3" t="s">
        <v>22</v>
      </c>
      <c r="C7" s="3">
        <v>2</v>
      </c>
      <c r="D7" s="3" t="s">
        <v>19</v>
      </c>
      <c r="E7" s="3">
        <v>2.4</v>
      </c>
      <c r="F7" s="3">
        <v>343</v>
      </c>
      <c r="G7" s="3">
        <v>25800</v>
      </c>
      <c r="H7" s="3">
        <v>55</v>
      </c>
      <c r="I7" s="3">
        <v>1</v>
      </c>
      <c r="J7" s="4">
        <v>7.667549326414707</v>
      </c>
      <c r="K7" s="3" t="s">
        <v>14</v>
      </c>
      <c r="M7">
        <f t="shared" si="0"/>
        <v>3364.8300000000004</v>
      </c>
    </row>
    <row r="8" spans="1:13" x14ac:dyDescent="0.3">
      <c r="A8" s="3" t="s">
        <v>23</v>
      </c>
      <c r="B8" s="3" t="s">
        <v>24</v>
      </c>
      <c r="C8" s="3">
        <v>2</v>
      </c>
      <c r="D8" s="3" t="s">
        <v>25</v>
      </c>
      <c r="E8" s="3">
        <v>1.6</v>
      </c>
      <c r="F8" s="3">
        <v>316</v>
      </c>
      <c r="G8" s="3">
        <v>26689</v>
      </c>
      <c r="H8" s="3">
        <v>118</v>
      </c>
      <c r="I8" s="3">
        <v>1.17</v>
      </c>
      <c r="J8" s="4">
        <v>8.6094659285926269</v>
      </c>
      <c r="K8" s="3" t="s">
        <v>14</v>
      </c>
      <c r="M8">
        <f t="shared" si="0"/>
        <v>3099.96</v>
      </c>
    </row>
    <row r="9" spans="1:13" hidden="1" x14ac:dyDescent="0.3">
      <c r="A9" s="3" t="s">
        <v>70</v>
      </c>
      <c r="B9" s="3" t="s">
        <v>71</v>
      </c>
      <c r="C9" s="3">
        <v>1</v>
      </c>
      <c r="D9" s="3" t="s">
        <v>66</v>
      </c>
      <c r="E9" s="3"/>
      <c r="F9" s="3">
        <v>253</v>
      </c>
      <c r="G9" s="3">
        <v>502600</v>
      </c>
      <c r="H9" s="3">
        <v>10800</v>
      </c>
      <c r="I9" s="3">
        <v>0.55000000000000004</v>
      </c>
      <c r="J9" s="4">
        <v>202.50369671989134</v>
      </c>
      <c r="K9" s="3" t="s">
        <v>67</v>
      </c>
      <c r="M9">
        <f t="shared" si="0"/>
        <v>2481.9300000000003</v>
      </c>
    </row>
    <row r="10" spans="1:13" hidden="1" x14ac:dyDescent="0.3">
      <c r="A10" s="3" t="s">
        <v>47</v>
      </c>
      <c r="B10" s="3" t="s">
        <v>127</v>
      </c>
      <c r="C10" s="3">
        <v>1</v>
      </c>
      <c r="D10" s="3" t="s">
        <v>66</v>
      </c>
      <c r="E10" s="3"/>
      <c r="F10" s="3">
        <v>259</v>
      </c>
      <c r="G10" s="3">
        <v>5860000</v>
      </c>
      <c r="H10" s="3">
        <v>269000</v>
      </c>
      <c r="I10" s="3">
        <v>3</v>
      </c>
      <c r="J10" s="4">
        <v>2306.3692788463431</v>
      </c>
      <c r="K10" s="3" t="s">
        <v>67</v>
      </c>
      <c r="M10">
        <f t="shared" si="0"/>
        <v>2540.79</v>
      </c>
    </row>
    <row r="11" spans="1:13" x14ac:dyDescent="0.3">
      <c r="A11" s="3" t="s">
        <v>30</v>
      </c>
      <c r="B11" s="3" t="s">
        <v>31</v>
      </c>
      <c r="C11" s="3">
        <v>2</v>
      </c>
      <c r="D11" s="3" t="s">
        <v>32</v>
      </c>
      <c r="E11" s="3">
        <v>5</v>
      </c>
      <c r="F11" s="3">
        <v>310</v>
      </c>
      <c r="G11" s="3">
        <v>43600</v>
      </c>
      <c r="H11" s="3">
        <v>165</v>
      </c>
      <c r="I11" s="3">
        <v>1</v>
      </c>
      <c r="J11" s="4">
        <v>14.336917562724013</v>
      </c>
      <c r="K11" s="3" t="s">
        <v>14</v>
      </c>
      <c r="M11">
        <f t="shared" si="0"/>
        <v>3041.1000000000004</v>
      </c>
    </row>
    <row r="12" spans="1:13" x14ac:dyDescent="0.3">
      <c r="A12" s="3" t="s">
        <v>15</v>
      </c>
      <c r="B12" s="3" t="s">
        <v>33</v>
      </c>
      <c r="C12" s="3">
        <v>2</v>
      </c>
      <c r="D12" s="3" t="s">
        <v>32</v>
      </c>
      <c r="E12" s="3">
        <v>5</v>
      </c>
      <c r="F12" s="3">
        <v>420</v>
      </c>
      <c r="G12" s="3">
        <v>44150</v>
      </c>
      <c r="H12" s="3">
        <v>250</v>
      </c>
      <c r="I12" s="3">
        <v>2.2000000000000002</v>
      </c>
      <c r="J12" s="4">
        <v>10.71549924760934</v>
      </c>
      <c r="K12" s="3" t="s">
        <v>14</v>
      </c>
      <c r="M12">
        <f t="shared" si="0"/>
        <v>4120.2</v>
      </c>
    </row>
    <row r="13" spans="1:13" x14ac:dyDescent="0.3">
      <c r="A13" s="3" t="s">
        <v>34</v>
      </c>
      <c r="B13" s="3" t="s">
        <v>35</v>
      </c>
      <c r="C13" s="3">
        <v>2</v>
      </c>
      <c r="D13" s="3" t="s">
        <v>32</v>
      </c>
      <c r="E13" s="3">
        <v>5.8</v>
      </c>
      <c r="F13" s="3">
        <v>470</v>
      </c>
      <c r="G13" s="3">
        <v>68600</v>
      </c>
      <c r="H13" s="3">
        <v>500</v>
      </c>
      <c r="I13" s="3">
        <v>1.95</v>
      </c>
      <c r="J13" s="4">
        <v>14.878434944802308</v>
      </c>
      <c r="K13" s="3" t="s">
        <v>14</v>
      </c>
      <c r="M13">
        <f t="shared" si="0"/>
        <v>4610.7</v>
      </c>
    </row>
    <row r="14" spans="1:13" x14ac:dyDescent="0.3">
      <c r="A14" s="3" t="s">
        <v>36</v>
      </c>
      <c r="B14" s="3" t="s">
        <v>37</v>
      </c>
      <c r="C14" s="3">
        <v>2</v>
      </c>
      <c r="D14" s="3" t="s">
        <v>19</v>
      </c>
      <c r="E14" s="3">
        <v>2.62</v>
      </c>
      <c r="F14" s="3">
        <v>322</v>
      </c>
      <c r="G14" s="3">
        <v>70100</v>
      </c>
      <c r="H14" s="3">
        <v>250</v>
      </c>
      <c r="I14" s="3">
        <v>1.82</v>
      </c>
      <c r="J14" s="4">
        <v>22.191831126813177</v>
      </c>
      <c r="K14" s="3" t="s">
        <v>14</v>
      </c>
      <c r="M14">
        <f t="shared" si="0"/>
        <v>3158.82</v>
      </c>
    </row>
    <row r="15" spans="1:13" x14ac:dyDescent="0.3">
      <c r="A15" s="3" t="s">
        <v>38</v>
      </c>
      <c r="B15" s="3" t="s">
        <v>39</v>
      </c>
      <c r="C15" s="3">
        <v>2</v>
      </c>
      <c r="D15" s="3" t="s">
        <v>32</v>
      </c>
      <c r="E15" s="3">
        <v>5.05</v>
      </c>
      <c r="F15" s="3">
        <v>454</v>
      </c>
      <c r="G15" s="3">
        <v>73500</v>
      </c>
      <c r="H15" s="3">
        <v>445</v>
      </c>
      <c r="I15" s="3">
        <v>1.56</v>
      </c>
      <c r="J15" s="4">
        <v>16.50298400894529</v>
      </c>
      <c r="K15" s="3" t="s">
        <v>14</v>
      </c>
      <c r="M15">
        <f t="shared" si="0"/>
        <v>4453.74</v>
      </c>
    </row>
    <row r="16" spans="1:13" x14ac:dyDescent="0.3">
      <c r="A16" s="3" t="s">
        <v>11</v>
      </c>
      <c r="B16" s="3" t="s">
        <v>40</v>
      </c>
      <c r="C16" s="3">
        <v>2</v>
      </c>
      <c r="D16" s="3" t="s">
        <v>13</v>
      </c>
      <c r="E16" s="3">
        <v>2.41</v>
      </c>
      <c r="F16" s="3">
        <v>330</v>
      </c>
      <c r="G16" s="3">
        <v>77629</v>
      </c>
      <c r="H16" s="3">
        <v>207</v>
      </c>
      <c r="I16" s="3">
        <v>1.53</v>
      </c>
      <c r="J16" s="4">
        <v>23.979550860284803</v>
      </c>
      <c r="K16" s="3" t="s">
        <v>14</v>
      </c>
      <c r="M16">
        <f t="shared" si="0"/>
        <v>3237.3</v>
      </c>
    </row>
    <row r="17" spans="1:13" x14ac:dyDescent="0.3">
      <c r="A17" s="3" t="s">
        <v>11</v>
      </c>
      <c r="B17" s="3" t="s">
        <v>41</v>
      </c>
      <c r="C17" s="3">
        <v>2</v>
      </c>
      <c r="D17" s="3" t="s">
        <v>19</v>
      </c>
      <c r="E17" s="3">
        <v>2.4</v>
      </c>
      <c r="F17" s="3">
        <v>342</v>
      </c>
      <c r="G17" s="3">
        <v>78450</v>
      </c>
      <c r="H17" s="3">
        <v>380</v>
      </c>
      <c r="I17" s="3">
        <v>4</v>
      </c>
      <c r="J17" s="4">
        <v>23.382871041007206</v>
      </c>
      <c r="K17" s="3" t="s">
        <v>14</v>
      </c>
      <c r="M17">
        <f t="shared" si="0"/>
        <v>3355.02</v>
      </c>
    </row>
    <row r="18" spans="1:13" x14ac:dyDescent="0.3">
      <c r="A18" s="3" t="s">
        <v>15</v>
      </c>
      <c r="B18" s="3" t="s">
        <v>42</v>
      </c>
      <c r="C18" s="3">
        <v>2</v>
      </c>
      <c r="D18" s="3" t="s">
        <v>32</v>
      </c>
      <c r="E18" s="3">
        <v>5</v>
      </c>
      <c r="F18" s="3">
        <v>442</v>
      </c>
      <c r="G18" s="3">
        <v>86260</v>
      </c>
      <c r="H18" s="3">
        <v>500</v>
      </c>
      <c r="I18" s="3">
        <v>5</v>
      </c>
      <c r="J18" s="4">
        <v>19.893819677953513</v>
      </c>
      <c r="K18" s="3" t="s">
        <v>14</v>
      </c>
      <c r="M18">
        <f t="shared" si="0"/>
        <v>4336.0200000000004</v>
      </c>
    </row>
    <row r="19" spans="1:13" hidden="1" x14ac:dyDescent="0.3">
      <c r="A19" s="3" t="s">
        <v>15</v>
      </c>
      <c r="B19" s="3" t="s">
        <v>78</v>
      </c>
      <c r="C19" s="3">
        <v>1</v>
      </c>
      <c r="D19" s="3" t="s">
        <v>13</v>
      </c>
      <c r="E19" s="3">
        <v>2</v>
      </c>
      <c r="F19" s="3">
        <v>260.66000000000003</v>
      </c>
      <c r="G19" s="3">
        <v>740400</v>
      </c>
      <c r="H19" s="3">
        <v>1500</v>
      </c>
      <c r="I19" s="3">
        <v>0.84</v>
      </c>
      <c r="J19" s="4">
        <v>289.54962831354231</v>
      </c>
      <c r="K19" s="3" t="s">
        <v>14</v>
      </c>
      <c r="M19">
        <f t="shared" si="0"/>
        <v>2557.0746000000004</v>
      </c>
    </row>
    <row r="20" spans="1:13" x14ac:dyDescent="0.3">
      <c r="A20" s="3" t="s">
        <v>11</v>
      </c>
      <c r="B20" s="3" t="s">
        <v>46</v>
      </c>
      <c r="C20" s="3">
        <v>2</v>
      </c>
      <c r="D20" s="3" t="s">
        <v>19</v>
      </c>
      <c r="E20" s="3">
        <v>2.62</v>
      </c>
      <c r="F20" s="3">
        <v>252</v>
      </c>
      <c r="G20" s="3">
        <v>98067</v>
      </c>
      <c r="H20" s="3">
        <v>330</v>
      </c>
      <c r="I20" s="3">
        <v>4</v>
      </c>
      <c r="J20" s="4">
        <v>39.669190815979803</v>
      </c>
      <c r="K20" s="3" t="s">
        <v>14</v>
      </c>
      <c r="M20">
        <f t="shared" si="0"/>
        <v>2472.1200000000003</v>
      </c>
    </row>
    <row r="21" spans="1:13" x14ac:dyDescent="0.3">
      <c r="A21" s="3" t="s">
        <v>47</v>
      </c>
      <c r="B21" s="3" t="s">
        <v>48</v>
      </c>
      <c r="C21" s="3">
        <v>2</v>
      </c>
      <c r="D21" s="3" t="s">
        <v>45</v>
      </c>
      <c r="E21" s="3">
        <v>3.4</v>
      </c>
      <c r="F21" s="3">
        <v>362.3</v>
      </c>
      <c r="G21" s="3">
        <v>98100</v>
      </c>
      <c r="H21" s="3">
        <v>250</v>
      </c>
      <c r="I21" s="3">
        <v>0.71</v>
      </c>
      <c r="J21" s="4">
        <v>27.601435274634277</v>
      </c>
      <c r="K21" s="3" t="s">
        <v>14</v>
      </c>
      <c r="M21">
        <f t="shared" si="0"/>
        <v>3554.1630000000005</v>
      </c>
    </row>
    <row r="22" spans="1:13" x14ac:dyDescent="0.3">
      <c r="A22" s="3" t="s">
        <v>23</v>
      </c>
      <c r="B22" s="3" t="s">
        <v>49</v>
      </c>
      <c r="C22" s="3">
        <v>2</v>
      </c>
      <c r="D22" s="3" t="s">
        <v>32</v>
      </c>
      <c r="E22" s="3">
        <v>5.5</v>
      </c>
      <c r="F22" s="3">
        <v>451</v>
      </c>
      <c r="G22" s="3">
        <v>99195</v>
      </c>
      <c r="H22" s="3">
        <v>168</v>
      </c>
      <c r="I22" s="3">
        <v>2.15</v>
      </c>
      <c r="J22" s="4">
        <v>22.420445221966812</v>
      </c>
      <c r="K22" s="3" t="s">
        <v>14</v>
      </c>
      <c r="M22">
        <f t="shared" si="0"/>
        <v>4424.3100000000004</v>
      </c>
    </row>
    <row r="23" spans="1:13" hidden="1" x14ac:dyDescent="0.3">
      <c r="A23" s="3" t="s">
        <v>15</v>
      </c>
      <c r="B23" s="3" t="s">
        <v>80</v>
      </c>
      <c r="C23" s="3">
        <v>1</v>
      </c>
      <c r="D23" s="3" t="s">
        <v>13</v>
      </c>
      <c r="E23" s="3">
        <v>2</v>
      </c>
      <c r="F23" s="3">
        <v>260.66000000000003</v>
      </c>
      <c r="G23" s="3">
        <v>740400</v>
      </c>
      <c r="H23" s="3">
        <v>1500</v>
      </c>
      <c r="I23" s="3">
        <v>1</v>
      </c>
      <c r="J23" s="4">
        <v>289.54962831354231</v>
      </c>
      <c r="K23" s="3" t="s">
        <v>14</v>
      </c>
      <c r="M23">
        <f t="shared" si="0"/>
        <v>2557.0746000000004</v>
      </c>
    </row>
    <row r="24" spans="1:13" x14ac:dyDescent="0.3">
      <c r="A24" s="3" t="s">
        <v>50</v>
      </c>
      <c r="B24" s="3" t="s">
        <v>52</v>
      </c>
      <c r="C24" s="3">
        <v>2</v>
      </c>
      <c r="D24" s="3" t="s">
        <v>19</v>
      </c>
      <c r="E24" s="3">
        <v>2.62</v>
      </c>
      <c r="F24" s="3">
        <v>365</v>
      </c>
      <c r="G24" s="3">
        <v>100000</v>
      </c>
      <c r="H24" s="3">
        <v>375</v>
      </c>
      <c r="I24" s="3">
        <v>3</v>
      </c>
      <c r="J24" s="4">
        <v>27.92789018753578</v>
      </c>
      <c r="K24" s="3" t="s">
        <v>14</v>
      </c>
      <c r="M24">
        <f t="shared" si="0"/>
        <v>3580.65</v>
      </c>
    </row>
    <row r="25" spans="1:13" x14ac:dyDescent="0.3">
      <c r="A25" s="3" t="s">
        <v>43</v>
      </c>
      <c r="B25" s="3" t="s">
        <v>53</v>
      </c>
      <c r="C25" s="3">
        <v>2</v>
      </c>
      <c r="D25" s="3" t="s">
        <v>45</v>
      </c>
      <c r="E25" s="3">
        <v>2.4</v>
      </c>
      <c r="F25" s="3">
        <v>360</v>
      </c>
      <c r="G25" s="3">
        <v>100085</v>
      </c>
      <c r="H25" s="3">
        <v>270</v>
      </c>
      <c r="I25" s="3">
        <v>1</v>
      </c>
      <c r="J25" s="4">
        <v>28.33984596217012</v>
      </c>
      <c r="K25" s="3" t="s">
        <v>14</v>
      </c>
      <c r="M25">
        <f t="shared" si="0"/>
        <v>3531.6000000000004</v>
      </c>
    </row>
    <row r="26" spans="1:13" x14ac:dyDescent="0.3">
      <c r="A26" s="3" t="s">
        <v>23</v>
      </c>
      <c r="B26" s="3" t="s">
        <v>54</v>
      </c>
      <c r="C26" s="3">
        <v>2</v>
      </c>
      <c r="D26" s="3" t="s">
        <v>32</v>
      </c>
      <c r="E26" s="3">
        <v>5.5</v>
      </c>
      <c r="F26" s="3">
        <v>450</v>
      </c>
      <c r="G26" s="3">
        <v>101820</v>
      </c>
      <c r="H26" s="3">
        <v>191</v>
      </c>
      <c r="I26" s="3">
        <v>2.15</v>
      </c>
      <c r="J26" s="4">
        <v>23.064899762147469</v>
      </c>
      <c r="K26" s="3" t="s">
        <v>14</v>
      </c>
      <c r="M26">
        <f t="shared" si="0"/>
        <v>4414.5</v>
      </c>
    </row>
    <row r="27" spans="1:13" x14ac:dyDescent="0.3">
      <c r="A27" s="3" t="s">
        <v>15</v>
      </c>
      <c r="B27" s="3" t="s">
        <v>55</v>
      </c>
      <c r="C27" s="3">
        <v>2</v>
      </c>
      <c r="D27" s="3" t="s">
        <v>13</v>
      </c>
      <c r="E27" s="3">
        <v>2</v>
      </c>
      <c r="F27" s="3">
        <v>303</v>
      </c>
      <c r="G27" s="3">
        <v>103000</v>
      </c>
      <c r="H27" s="3">
        <v>250</v>
      </c>
      <c r="I27" s="3">
        <v>0.63</v>
      </c>
      <c r="J27" s="4">
        <v>34.651783221135567</v>
      </c>
      <c r="K27" s="3" t="s">
        <v>14</v>
      </c>
      <c r="M27">
        <f t="shared" si="0"/>
        <v>2972.4300000000003</v>
      </c>
    </row>
    <row r="28" spans="1:13" x14ac:dyDescent="0.3">
      <c r="A28" s="3" t="s">
        <v>23</v>
      </c>
      <c r="B28" s="3" t="s">
        <v>56</v>
      </c>
      <c r="C28" s="3">
        <v>2</v>
      </c>
      <c r="D28" s="3" t="s">
        <v>32</v>
      </c>
      <c r="E28" s="3">
        <v>5.88</v>
      </c>
      <c r="F28" s="3">
        <v>465.5</v>
      </c>
      <c r="G28" s="3">
        <v>110093</v>
      </c>
      <c r="H28" s="3">
        <v>301</v>
      </c>
      <c r="I28" s="3">
        <v>1.1499999999999999</v>
      </c>
      <c r="J28" s="4">
        <v>24.108545719913586</v>
      </c>
      <c r="K28" s="3" t="s">
        <v>14</v>
      </c>
      <c r="M28">
        <f t="shared" si="0"/>
        <v>4566.5550000000003</v>
      </c>
    </row>
    <row r="29" spans="1:13" x14ac:dyDescent="0.3">
      <c r="A29" s="3" t="s">
        <v>57</v>
      </c>
      <c r="B29" s="3" t="s">
        <v>58</v>
      </c>
      <c r="C29" s="3">
        <v>2</v>
      </c>
      <c r="D29" s="3" t="s">
        <v>32</v>
      </c>
      <c r="E29" s="3">
        <v>5</v>
      </c>
      <c r="F29" s="3">
        <v>447</v>
      </c>
      <c r="G29" s="3">
        <v>137000</v>
      </c>
      <c r="H29" s="3">
        <v>269</v>
      </c>
      <c r="I29" s="3">
        <v>2.8</v>
      </c>
      <c r="J29" s="4">
        <v>31.242374694132586</v>
      </c>
      <c r="K29" s="3" t="s">
        <v>14</v>
      </c>
      <c r="M29">
        <f t="shared" si="0"/>
        <v>4385.0700000000006</v>
      </c>
    </row>
    <row r="30" spans="1:13" x14ac:dyDescent="0.3">
      <c r="A30" s="3" t="s">
        <v>15</v>
      </c>
      <c r="B30" s="3" t="s">
        <v>59</v>
      </c>
      <c r="C30" s="3">
        <v>2</v>
      </c>
      <c r="D30" s="3" t="s">
        <v>32</v>
      </c>
      <c r="E30" s="3">
        <v>5</v>
      </c>
      <c r="F30" s="3">
        <v>438</v>
      </c>
      <c r="G30" s="3">
        <v>167170</v>
      </c>
      <c r="H30" s="3">
        <v>1500</v>
      </c>
      <c r="I30" s="3">
        <v>3.3</v>
      </c>
      <c r="J30" s="4">
        <v>38.905878355419631</v>
      </c>
      <c r="K30" s="3" t="s">
        <v>14</v>
      </c>
      <c r="M30">
        <f t="shared" si="0"/>
        <v>4296.7800000000007</v>
      </c>
    </row>
    <row r="31" spans="1:13" x14ac:dyDescent="0.3">
      <c r="A31" s="3" t="s">
        <v>30</v>
      </c>
      <c r="B31" s="3" t="s">
        <v>60</v>
      </c>
      <c r="C31" s="3">
        <v>2</v>
      </c>
      <c r="D31" s="3" t="s">
        <v>32</v>
      </c>
      <c r="E31" s="3">
        <v>5.8</v>
      </c>
      <c r="F31" s="3">
        <v>467</v>
      </c>
      <c r="G31" s="3">
        <v>180000</v>
      </c>
      <c r="H31" s="3">
        <v>280</v>
      </c>
      <c r="I31" s="3">
        <v>2.15</v>
      </c>
      <c r="J31" s="4">
        <v>39.29041510323556</v>
      </c>
      <c r="K31" s="3" t="s">
        <v>14</v>
      </c>
      <c r="M31">
        <f t="shared" si="0"/>
        <v>4581.2700000000004</v>
      </c>
    </row>
    <row r="32" spans="1:13" hidden="1" x14ac:dyDescent="0.3">
      <c r="A32" s="3" t="s">
        <v>15</v>
      </c>
      <c r="B32" s="3" t="s">
        <v>79</v>
      </c>
      <c r="C32" s="3">
        <v>1</v>
      </c>
      <c r="D32" s="3" t="s">
        <v>13</v>
      </c>
      <c r="E32" s="3">
        <v>2</v>
      </c>
      <c r="F32" s="3">
        <v>260.7</v>
      </c>
      <c r="G32" s="3">
        <v>740400</v>
      </c>
      <c r="H32" s="3">
        <v>1500</v>
      </c>
      <c r="I32" s="3">
        <v>0.84</v>
      </c>
      <c r="J32" s="4">
        <v>289.5052018266511</v>
      </c>
      <c r="K32" s="3" t="s">
        <v>14</v>
      </c>
      <c r="M32">
        <f t="shared" si="0"/>
        <v>2557.4670000000001</v>
      </c>
    </row>
    <row r="33" spans="1:13" x14ac:dyDescent="0.3">
      <c r="A33" s="3" t="s">
        <v>38</v>
      </c>
      <c r="B33" s="3" t="s">
        <v>62</v>
      </c>
      <c r="C33" s="3">
        <v>2</v>
      </c>
      <c r="D33" s="3" t="s">
        <v>32</v>
      </c>
      <c r="E33" s="3">
        <v>5.05</v>
      </c>
      <c r="F33" s="3">
        <v>443</v>
      </c>
      <c r="G33" s="3">
        <v>200000</v>
      </c>
      <c r="H33" s="3">
        <v>588</v>
      </c>
      <c r="I33" s="3">
        <v>4</v>
      </c>
      <c r="J33" s="4">
        <v>46.02112830000253</v>
      </c>
      <c r="K33" s="3" t="s">
        <v>14</v>
      </c>
      <c r="M33">
        <f t="shared" si="0"/>
        <v>4345.83</v>
      </c>
    </row>
    <row r="34" spans="1:13" hidden="1" x14ac:dyDescent="0.3">
      <c r="A34" s="3" t="s">
        <v>86</v>
      </c>
      <c r="B34" s="3" t="s">
        <v>88</v>
      </c>
      <c r="C34" s="3">
        <v>1</v>
      </c>
      <c r="D34" s="3" t="s">
        <v>19</v>
      </c>
      <c r="E34" s="3">
        <v>2.72</v>
      </c>
      <c r="F34" s="3">
        <v>263.2</v>
      </c>
      <c r="G34" s="3">
        <v>839449</v>
      </c>
      <c r="H34" s="3">
        <v>1090</v>
      </c>
      <c r="I34" s="3">
        <v>1.85</v>
      </c>
      <c r="J34" s="4">
        <v>325.1168090373634</v>
      </c>
      <c r="K34" s="3" t="s">
        <v>14</v>
      </c>
      <c r="M34">
        <f t="shared" si="0"/>
        <v>2581.9920000000002</v>
      </c>
    </row>
    <row r="35" spans="1:13" x14ac:dyDescent="0.3">
      <c r="A35" s="3" t="s">
        <v>34</v>
      </c>
      <c r="B35" s="3" t="s">
        <v>64</v>
      </c>
      <c r="C35" s="3">
        <v>2</v>
      </c>
      <c r="D35" s="3" t="s">
        <v>19</v>
      </c>
      <c r="E35" s="3">
        <v>2.7</v>
      </c>
      <c r="F35" s="3">
        <v>359</v>
      </c>
      <c r="G35" s="3">
        <v>294300</v>
      </c>
      <c r="H35" s="3">
        <v>520</v>
      </c>
      <c r="I35" s="3">
        <v>2.4</v>
      </c>
      <c r="J35" s="4">
        <v>83.565459610027858</v>
      </c>
      <c r="K35" s="3" t="s">
        <v>14</v>
      </c>
      <c r="M35">
        <f t="shared" ref="M35:M66" si="1">G35/J35</f>
        <v>3521.79</v>
      </c>
    </row>
    <row r="36" spans="1:13" x14ac:dyDescent="0.3">
      <c r="A36" s="3" t="s">
        <v>47</v>
      </c>
      <c r="B36" s="3" t="s">
        <v>65</v>
      </c>
      <c r="C36" s="3">
        <v>2</v>
      </c>
      <c r="D36" s="3" t="s">
        <v>66</v>
      </c>
      <c r="E36" s="3"/>
      <c r="F36" s="3">
        <v>295.2</v>
      </c>
      <c r="G36" s="3">
        <v>314000</v>
      </c>
      <c r="H36" s="3">
        <v>11400</v>
      </c>
      <c r="I36" s="3">
        <v>1.92</v>
      </c>
      <c r="J36" s="4">
        <v>108.42870915967059</v>
      </c>
      <c r="K36" s="3" t="s">
        <v>67</v>
      </c>
      <c r="M36">
        <f t="shared" si="1"/>
        <v>2895.9120000000003</v>
      </c>
    </row>
    <row r="37" spans="1:13" hidden="1" x14ac:dyDescent="0.3">
      <c r="A37" s="3" t="s">
        <v>129</v>
      </c>
      <c r="B37" s="3" t="s">
        <v>130</v>
      </c>
      <c r="C37" s="3">
        <v>1</v>
      </c>
      <c r="D37" s="3" t="s">
        <v>131</v>
      </c>
      <c r="E37" s="3"/>
      <c r="F37" s="3">
        <v>269</v>
      </c>
      <c r="G37" s="3">
        <v>14600000</v>
      </c>
      <c r="H37" s="3">
        <v>730000</v>
      </c>
      <c r="I37" s="3">
        <v>3.71</v>
      </c>
      <c r="J37" s="4">
        <v>5532.629249419263</v>
      </c>
      <c r="K37" s="3" t="s">
        <v>67</v>
      </c>
      <c r="M37">
        <f t="shared" si="1"/>
        <v>2638.8900000000003</v>
      </c>
    </row>
    <row r="38" spans="1:13" hidden="1" x14ac:dyDescent="0.3">
      <c r="A38" s="3" t="s">
        <v>124</v>
      </c>
      <c r="B38" s="3" t="s">
        <v>126</v>
      </c>
      <c r="C38" s="3">
        <v>1</v>
      </c>
      <c r="D38" s="3" t="s">
        <v>66</v>
      </c>
      <c r="E38" s="3"/>
      <c r="F38" s="3">
        <v>274.5</v>
      </c>
      <c r="G38" s="3">
        <v>5150000</v>
      </c>
      <c r="H38" s="3">
        <v>207000</v>
      </c>
      <c r="I38" s="3">
        <v>4</v>
      </c>
      <c r="J38" s="4">
        <v>1912.4754673960067</v>
      </c>
      <c r="K38" s="3" t="s">
        <v>67</v>
      </c>
      <c r="M38">
        <f t="shared" si="1"/>
        <v>2692.8450000000003</v>
      </c>
    </row>
    <row r="39" spans="1:13" hidden="1" x14ac:dyDescent="0.3">
      <c r="A39" s="3" t="s">
        <v>23</v>
      </c>
      <c r="B39" s="3" t="s">
        <v>98</v>
      </c>
      <c r="C39" s="3">
        <v>1</v>
      </c>
      <c r="D39" s="3" t="s">
        <v>66</v>
      </c>
      <c r="E39" s="3"/>
      <c r="F39" s="3">
        <v>279</v>
      </c>
      <c r="G39" s="3">
        <v>1270000</v>
      </c>
      <c r="H39" s="3">
        <v>51313</v>
      </c>
      <c r="I39" s="3">
        <v>1.6</v>
      </c>
      <c r="J39" s="4">
        <v>464.01338696889644</v>
      </c>
      <c r="K39" s="3" t="s">
        <v>67</v>
      </c>
      <c r="M39">
        <f t="shared" si="1"/>
        <v>2736.9900000000002</v>
      </c>
    </row>
    <row r="40" spans="1:13" x14ac:dyDescent="0.3">
      <c r="A40" s="3" t="s">
        <v>38</v>
      </c>
      <c r="B40" s="3" t="s">
        <v>73</v>
      </c>
      <c r="C40" s="3">
        <v>2</v>
      </c>
      <c r="D40" s="3" t="s">
        <v>13</v>
      </c>
      <c r="E40" s="3">
        <v>2</v>
      </c>
      <c r="F40" s="3">
        <v>262</v>
      </c>
      <c r="G40" s="3">
        <v>600500</v>
      </c>
      <c r="H40" s="3">
        <v>1250</v>
      </c>
      <c r="I40" s="3">
        <v>1.8</v>
      </c>
      <c r="J40" s="4">
        <v>233.63758744387638</v>
      </c>
      <c r="K40" s="3" t="s">
        <v>14</v>
      </c>
      <c r="M40">
        <f t="shared" si="1"/>
        <v>2570.2200000000003</v>
      </c>
    </row>
    <row r="41" spans="1:13" hidden="1" x14ac:dyDescent="0.3">
      <c r="A41" s="3" t="s">
        <v>47</v>
      </c>
      <c r="B41" s="3" t="s">
        <v>119</v>
      </c>
      <c r="C41" s="3">
        <v>1</v>
      </c>
      <c r="D41" s="3" t="s">
        <v>66</v>
      </c>
      <c r="E41" s="3"/>
      <c r="F41" s="3">
        <v>279</v>
      </c>
      <c r="G41" s="3">
        <v>3015000</v>
      </c>
      <c r="H41" s="3">
        <v>96000</v>
      </c>
      <c r="I41" s="3">
        <v>3</v>
      </c>
      <c r="J41" s="4">
        <v>1101.5750879615928</v>
      </c>
      <c r="K41" s="3" t="s">
        <v>67</v>
      </c>
      <c r="M41">
        <f t="shared" si="1"/>
        <v>2736.9900000000002</v>
      </c>
    </row>
    <row r="42" spans="1:13" x14ac:dyDescent="0.3">
      <c r="A42" s="3" t="s">
        <v>68</v>
      </c>
      <c r="B42" s="3" t="s">
        <v>76</v>
      </c>
      <c r="C42" s="3">
        <v>2</v>
      </c>
      <c r="D42" s="3" t="s">
        <v>32</v>
      </c>
      <c r="E42" s="3">
        <v>5.05</v>
      </c>
      <c r="F42" s="3">
        <v>465</v>
      </c>
      <c r="G42" s="3">
        <v>710000</v>
      </c>
      <c r="H42" s="3">
        <v>1800</v>
      </c>
      <c r="I42" s="3">
        <v>2</v>
      </c>
      <c r="J42" s="4">
        <v>155.64543531397629</v>
      </c>
      <c r="K42" s="3" t="s">
        <v>14</v>
      </c>
      <c r="M42">
        <f t="shared" si="1"/>
        <v>4561.6500000000005</v>
      </c>
    </row>
    <row r="43" spans="1:13" x14ac:dyDescent="0.3">
      <c r="A43" s="3" t="s">
        <v>15</v>
      </c>
      <c r="B43" s="3" t="s">
        <v>77</v>
      </c>
      <c r="C43" s="3">
        <v>2</v>
      </c>
      <c r="D43" s="3" t="s">
        <v>13</v>
      </c>
      <c r="E43" s="3">
        <v>2</v>
      </c>
      <c r="F43" s="3">
        <v>298</v>
      </c>
      <c r="G43" s="3">
        <v>738400</v>
      </c>
      <c r="H43" s="3">
        <v>1500</v>
      </c>
      <c r="I43" s="3">
        <v>1</v>
      </c>
      <c r="J43" s="4">
        <v>252.58433730818436</v>
      </c>
      <c r="K43" s="3" t="s">
        <v>14</v>
      </c>
      <c r="M43">
        <f t="shared" si="1"/>
        <v>2923.38</v>
      </c>
    </row>
    <row r="44" spans="1:13" hidden="1" x14ac:dyDescent="0.3">
      <c r="A44" s="3" t="s">
        <v>112</v>
      </c>
      <c r="B44" s="3" t="s">
        <v>113</v>
      </c>
      <c r="C44" s="3">
        <v>1</v>
      </c>
      <c r="D44" s="3" t="s">
        <v>66</v>
      </c>
      <c r="E44" s="3"/>
      <c r="F44" s="3">
        <v>283.60000000000002</v>
      </c>
      <c r="G44" s="3">
        <v>2150000</v>
      </c>
      <c r="H44" s="3">
        <v>76600</v>
      </c>
      <c r="I44" s="3">
        <v>2.5</v>
      </c>
      <c r="J44" s="4">
        <v>772.79308267520105</v>
      </c>
      <c r="K44" s="3" t="s">
        <v>67</v>
      </c>
      <c r="M44">
        <f t="shared" si="1"/>
        <v>2782.1160000000004</v>
      </c>
    </row>
    <row r="45" spans="1:13" hidden="1" x14ac:dyDescent="0.3">
      <c r="A45" s="3" t="s">
        <v>74</v>
      </c>
      <c r="B45" s="3" t="s">
        <v>75</v>
      </c>
      <c r="C45" s="3">
        <v>1</v>
      </c>
      <c r="D45" s="3" t="s">
        <v>45</v>
      </c>
      <c r="E45" s="3">
        <v>2.4</v>
      </c>
      <c r="F45" s="3">
        <v>284</v>
      </c>
      <c r="G45" s="3">
        <v>667000</v>
      </c>
      <c r="H45" s="3">
        <v>800</v>
      </c>
      <c r="I45" s="3">
        <v>3.35</v>
      </c>
      <c r="J45" s="4">
        <v>239.40790512699027</v>
      </c>
      <c r="K45" s="3" t="s">
        <v>14</v>
      </c>
      <c r="M45">
        <f t="shared" si="1"/>
        <v>2786.04</v>
      </c>
    </row>
    <row r="46" spans="1:13" hidden="1" x14ac:dyDescent="0.3">
      <c r="A46" s="3" t="s">
        <v>47</v>
      </c>
      <c r="B46" s="3" t="s">
        <v>122</v>
      </c>
      <c r="C46" s="3">
        <v>1</v>
      </c>
      <c r="D46" s="3" t="s">
        <v>66</v>
      </c>
      <c r="E46" s="3"/>
      <c r="F46" s="3">
        <v>286</v>
      </c>
      <c r="G46" s="3">
        <v>4650000</v>
      </c>
      <c r="H46" s="3">
        <v>161000</v>
      </c>
      <c r="I46" s="3">
        <v>3.4</v>
      </c>
      <c r="J46" s="4">
        <v>1657.3640426851434</v>
      </c>
      <c r="K46" s="3" t="s">
        <v>67</v>
      </c>
      <c r="M46">
        <f t="shared" si="1"/>
        <v>2805.6600000000003</v>
      </c>
    </row>
    <row r="47" spans="1:13" x14ac:dyDescent="0.3">
      <c r="A47" s="3" t="s">
        <v>15</v>
      </c>
      <c r="B47" s="3" t="s">
        <v>81</v>
      </c>
      <c r="C47" s="3">
        <v>2</v>
      </c>
      <c r="D47" s="3" t="s">
        <v>19</v>
      </c>
      <c r="E47" s="3">
        <v>2.4</v>
      </c>
      <c r="F47" s="3">
        <v>341.5</v>
      </c>
      <c r="G47" s="3">
        <v>740400</v>
      </c>
      <c r="H47" s="3">
        <v>1500</v>
      </c>
      <c r="I47" s="3">
        <v>2.3250000000000002</v>
      </c>
      <c r="J47" s="4">
        <v>221.00733855404962</v>
      </c>
      <c r="K47" s="3" t="s">
        <v>14</v>
      </c>
      <c r="M47">
        <f t="shared" si="1"/>
        <v>3350.1150000000002</v>
      </c>
    </row>
    <row r="48" spans="1:13" x14ac:dyDescent="0.3">
      <c r="A48" s="3" t="s">
        <v>15</v>
      </c>
      <c r="B48" s="3" t="s">
        <v>82</v>
      </c>
      <c r="C48" s="3">
        <v>2</v>
      </c>
      <c r="D48" s="3" t="s">
        <v>13</v>
      </c>
      <c r="E48" s="3">
        <v>2</v>
      </c>
      <c r="F48" s="3">
        <v>298</v>
      </c>
      <c r="G48" s="3">
        <v>741400</v>
      </c>
      <c r="H48" s="3">
        <v>1500</v>
      </c>
      <c r="I48" s="3">
        <v>1</v>
      </c>
      <c r="J48" s="4">
        <v>253.61054669594782</v>
      </c>
      <c r="K48" s="3" t="s">
        <v>14</v>
      </c>
      <c r="M48">
        <f t="shared" si="1"/>
        <v>2923.38</v>
      </c>
    </row>
    <row r="49" spans="1:13" x14ac:dyDescent="0.3">
      <c r="A49" s="3" t="s">
        <v>15</v>
      </c>
      <c r="B49" s="3" t="s">
        <v>83</v>
      </c>
      <c r="C49" s="3">
        <v>2</v>
      </c>
      <c r="D49" s="3" t="s">
        <v>13</v>
      </c>
      <c r="E49" s="3">
        <v>2</v>
      </c>
      <c r="F49" s="3">
        <v>298</v>
      </c>
      <c r="G49" s="3">
        <v>741400</v>
      </c>
      <c r="H49" s="3">
        <v>1500</v>
      </c>
      <c r="I49" s="3">
        <v>0.84</v>
      </c>
      <c r="J49" s="4">
        <v>253.61054669594782</v>
      </c>
      <c r="K49" s="3" t="s">
        <v>14</v>
      </c>
      <c r="M49">
        <f t="shared" si="1"/>
        <v>2923.38</v>
      </c>
    </row>
    <row r="50" spans="1:13" x14ac:dyDescent="0.3">
      <c r="A50" s="3" t="s">
        <v>15</v>
      </c>
      <c r="B50" s="3" t="s">
        <v>84</v>
      </c>
      <c r="C50" s="3">
        <v>2</v>
      </c>
      <c r="D50" s="3" t="s">
        <v>13</v>
      </c>
      <c r="E50" s="3">
        <v>2</v>
      </c>
      <c r="F50" s="3">
        <v>298</v>
      </c>
      <c r="G50" s="3">
        <v>742040</v>
      </c>
      <c r="H50" s="3">
        <v>1500</v>
      </c>
      <c r="I50" s="3">
        <v>0.84</v>
      </c>
      <c r="J50" s="4">
        <v>253.82947136533738</v>
      </c>
      <c r="K50" s="3" t="s">
        <v>14</v>
      </c>
      <c r="M50">
        <f t="shared" si="1"/>
        <v>2923.38</v>
      </c>
    </row>
    <row r="51" spans="1:13" hidden="1" x14ac:dyDescent="0.3">
      <c r="A51" s="3" t="s">
        <v>86</v>
      </c>
      <c r="B51" s="3" t="s">
        <v>103</v>
      </c>
      <c r="C51" s="3">
        <v>1</v>
      </c>
      <c r="D51" s="3" t="s">
        <v>13</v>
      </c>
      <c r="E51" s="3">
        <v>2</v>
      </c>
      <c r="F51" s="3">
        <v>288</v>
      </c>
      <c r="G51" s="3">
        <v>1671053</v>
      </c>
      <c r="H51" s="3">
        <v>1120</v>
      </c>
      <c r="I51" s="3">
        <v>1.5</v>
      </c>
      <c r="J51" s="4">
        <v>591.46456280439452</v>
      </c>
      <c r="K51" s="3" t="s">
        <v>14</v>
      </c>
      <c r="M51">
        <f t="shared" si="1"/>
        <v>2825.2800000000007</v>
      </c>
    </row>
    <row r="52" spans="1:13" x14ac:dyDescent="0.3">
      <c r="A52" s="3" t="s">
        <v>86</v>
      </c>
      <c r="B52" s="3" t="s">
        <v>87</v>
      </c>
      <c r="C52" s="3">
        <v>2</v>
      </c>
      <c r="D52" s="3" t="s">
        <v>19</v>
      </c>
      <c r="E52" s="3">
        <v>2.72</v>
      </c>
      <c r="F52" s="3">
        <v>257.7</v>
      </c>
      <c r="G52" s="3">
        <v>792377</v>
      </c>
      <c r="H52" s="3">
        <v>1075</v>
      </c>
      <c r="I52" s="3">
        <v>1.95</v>
      </c>
      <c r="J52" s="4">
        <v>313.43568151890184</v>
      </c>
      <c r="K52" s="3" t="s">
        <v>14</v>
      </c>
      <c r="M52">
        <f t="shared" si="1"/>
        <v>2528.0369999999998</v>
      </c>
    </row>
    <row r="53" spans="1:13" hidden="1" x14ac:dyDescent="0.3">
      <c r="A53" s="3" t="s">
        <v>50</v>
      </c>
      <c r="B53" s="3" t="s">
        <v>51</v>
      </c>
      <c r="C53" s="3">
        <v>1</v>
      </c>
      <c r="D53" s="3" t="s">
        <v>19</v>
      </c>
      <c r="E53" s="3">
        <v>2.62</v>
      </c>
      <c r="F53" s="3">
        <v>290</v>
      </c>
      <c r="G53" s="3">
        <v>100000</v>
      </c>
      <c r="H53" s="3">
        <v>350</v>
      </c>
      <c r="I53" s="3">
        <v>3</v>
      </c>
      <c r="J53" s="4">
        <v>35.150620408450209</v>
      </c>
      <c r="K53" s="3" t="s">
        <v>14</v>
      </c>
      <c r="M53">
        <f t="shared" si="1"/>
        <v>2844.9</v>
      </c>
    </row>
    <row r="54" spans="1:13" hidden="1" x14ac:dyDescent="0.3">
      <c r="A54" s="3" t="s">
        <v>36</v>
      </c>
      <c r="B54" s="3" t="s">
        <v>61</v>
      </c>
      <c r="C54" s="3">
        <v>1</v>
      </c>
      <c r="D54" s="3" t="s">
        <v>19</v>
      </c>
      <c r="E54" s="3">
        <v>2.6</v>
      </c>
      <c r="F54" s="3">
        <v>295.60000000000002</v>
      </c>
      <c r="G54" s="3">
        <v>184000</v>
      </c>
      <c r="H54" s="3">
        <v>450</v>
      </c>
      <c r="I54" s="3">
        <v>1.8</v>
      </c>
      <c r="J54" s="4">
        <v>63.451864174387786</v>
      </c>
      <c r="K54" s="3" t="s">
        <v>14</v>
      </c>
      <c r="M54">
        <f t="shared" si="1"/>
        <v>2899.8360000000002</v>
      </c>
    </row>
    <row r="55" spans="1:13" hidden="1" x14ac:dyDescent="0.3">
      <c r="A55" s="3" t="s">
        <v>99</v>
      </c>
      <c r="B55" s="3" t="s">
        <v>100</v>
      </c>
      <c r="C55" s="3">
        <v>1</v>
      </c>
      <c r="D55" s="3" t="s">
        <v>19</v>
      </c>
      <c r="E55" s="3">
        <v>2.2999999999999998</v>
      </c>
      <c r="F55" s="3">
        <v>297</v>
      </c>
      <c r="G55" s="3">
        <v>1510000</v>
      </c>
      <c r="H55" s="3">
        <v>1222</v>
      </c>
      <c r="I55" s="3">
        <v>2</v>
      </c>
      <c r="J55" s="4">
        <v>518.26453457442244</v>
      </c>
      <c r="K55" s="3" t="s">
        <v>14</v>
      </c>
      <c r="M55">
        <f t="shared" si="1"/>
        <v>2913.57</v>
      </c>
    </row>
    <row r="56" spans="1:13" hidden="1" x14ac:dyDescent="0.3">
      <c r="A56" s="3" t="s">
        <v>11</v>
      </c>
      <c r="B56" s="3" t="s">
        <v>107</v>
      </c>
      <c r="C56" s="3">
        <v>1</v>
      </c>
      <c r="D56" s="3" t="s">
        <v>19</v>
      </c>
      <c r="E56" s="3">
        <v>2.65</v>
      </c>
      <c r="F56" s="3">
        <v>299</v>
      </c>
      <c r="G56" s="3">
        <v>1876149</v>
      </c>
      <c r="H56" s="3">
        <v>2800</v>
      </c>
      <c r="I56" s="3">
        <v>1.45</v>
      </c>
      <c r="J56" s="4">
        <v>639.62750452578928</v>
      </c>
      <c r="K56" s="3" t="s">
        <v>14</v>
      </c>
      <c r="M56">
        <f t="shared" si="1"/>
        <v>2933.19</v>
      </c>
    </row>
    <row r="57" spans="1:13" x14ac:dyDescent="0.3">
      <c r="A57" s="3" t="s">
        <v>89</v>
      </c>
      <c r="B57" s="3" t="s">
        <v>93</v>
      </c>
      <c r="C57" s="3">
        <v>2</v>
      </c>
      <c r="D57" s="3" t="s">
        <v>19</v>
      </c>
      <c r="E57" s="3">
        <v>2.36</v>
      </c>
      <c r="F57" s="3">
        <v>348</v>
      </c>
      <c r="G57" s="3">
        <v>981000</v>
      </c>
      <c r="H57" s="3">
        <v>470</v>
      </c>
      <c r="I57" s="3">
        <v>3.3</v>
      </c>
      <c r="J57" s="4">
        <v>287.35632183908046</v>
      </c>
      <c r="K57" s="3" t="s">
        <v>14</v>
      </c>
      <c r="M57">
        <f t="shared" si="1"/>
        <v>3413.88</v>
      </c>
    </row>
    <row r="58" spans="1:13" x14ac:dyDescent="0.3">
      <c r="A58" s="3" t="s">
        <v>47</v>
      </c>
      <c r="B58" s="3" t="s">
        <v>94</v>
      </c>
      <c r="C58" s="3">
        <v>2</v>
      </c>
      <c r="D58" s="3" t="s">
        <v>66</v>
      </c>
      <c r="E58" s="3"/>
      <c r="F58" s="3">
        <v>287.5</v>
      </c>
      <c r="G58" s="3">
        <v>1122000</v>
      </c>
      <c r="H58" s="3">
        <v>25935</v>
      </c>
      <c r="I58" s="3">
        <v>1.9</v>
      </c>
      <c r="J58" s="4">
        <v>397.81943890440101</v>
      </c>
      <c r="K58" s="3" t="s">
        <v>67</v>
      </c>
      <c r="M58">
        <f t="shared" si="1"/>
        <v>2820.375</v>
      </c>
    </row>
    <row r="59" spans="1:13" hidden="1" x14ac:dyDescent="0.3">
      <c r="A59" s="5" t="s">
        <v>15</v>
      </c>
      <c r="B59" s="5" t="s">
        <v>96</v>
      </c>
      <c r="C59" s="5">
        <v>1</v>
      </c>
      <c r="D59" s="5" t="s">
        <v>19</v>
      </c>
      <c r="E59" s="5">
        <v>2.5</v>
      </c>
      <c r="F59" s="5">
        <v>300</v>
      </c>
      <c r="G59" s="5">
        <v>1200000</v>
      </c>
      <c r="H59" s="5">
        <v>2000</v>
      </c>
      <c r="I59" s="5">
        <v>1.3380000000000001</v>
      </c>
      <c r="J59" s="6">
        <v>407.74719673802241</v>
      </c>
      <c r="K59" s="5" t="s">
        <v>14</v>
      </c>
      <c r="M59">
        <f t="shared" si="1"/>
        <v>2943</v>
      </c>
    </row>
    <row r="60" spans="1:13" hidden="1" x14ac:dyDescent="0.3">
      <c r="A60" s="3" t="s">
        <v>15</v>
      </c>
      <c r="B60" s="3" t="s">
        <v>97</v>
      </c>
      <c r="C60" s="3">
        <v>1</v>
      </c>
      <c r="D60" s="3" t="s">
        <v>19</v>
      </c>
      <c r="E60" s="3">
        <v>2.5</v>
      </c>
      <c r="F60" s="3">
        <v>300</v>
      </c>
      <c r="G60" s="3">
        <v>1223500</v>
      </c>
      <c r="H60" s="3">
        <v>2700</v>
      </c>
      <c r="I60" s="3">
        <v>1.3380000000000001</v>
      </c>
      <c r="J60" s="4">
        <v>415.73224600747534</v>
      </c>
      <c r="K60" s="3" t="s">
        <v>14</v>
      </c>
      <c r="M60">
        <f t="shared" si="1"/>
        <v>2943</v>
      </c>
    </row>
    <row r="61" spans="1:13" hidden="1" x14ac:dyDescent="0.3">
      <c r="A61" s="3" t="s">
        <v>23</v>
      </c>
      <c r="B61" s="3" t="s">
        <v>115</v>
      </c>
      <c r="C61" s="3">
        <v>1</v>
      </c>
      <c r="D61" s="3" t="s">
        <v>19</v>
      </c>
      <c r="E61" s="3">
        <v>2.72</v>
      </c>
      <c r="F61" s="3">
        <v>300</v>
      </c>
      <c r="G61" s="3">
        <v>2200000</v>
      </c>
      <c r="H61" s="3">
        <v>2000</v>
      </c>
      <c r="I61" s="3">
        <v>1.9</v>
      </c>
      <c r="J61" s="4">
        <v>747.53652735304115</v>
      </c>
      <c r="K61" s="3" t="s">
        <v>14</v>
      </c>
      <c r="M61">
        <f t="shared" si="1"/>
        <v>2943</v>
      </c>
    </row>
    <row r="62" spans="1:13" hidden="1" x14ac:dyDescent="0.3">
      <c r="A62" s="3" t="s">
        <v>11</v>
      </c>
      <c r="B62" s="3" t="s">
        <v>85</v>
      </c>
      <c r="C62" s="3">
        <v>1</v>
      </c>
      <c r="D62" s="3" t="s">
        <v>19</v>
      </c>
      <c r="E62" s="3">
        <v>2.6840000000000002</v>
      </c>
      <c r="F62" s="3">
        <v>301.5</v>
      </c>
      <c r="G62" s="3">
        <v>777667</v>
      </c>
      <c r="H62" s="3">
        <v>1353</v>
      </c>
      <c r="I62" s="3">
        <v>4</v>
      </c>
      <c r="J62" s="4">
        <v>262.9283078322286</v>
      </c>
      <c r="K62" s="3" t="s">
        <v>14</v>
      </c>
      <c r="M62">
        <f t="shared" si="1"/>
        <v>2957.7150000000001</v>
      </c>
    </row>
    <row r="63" spans="1:13" hidden="1" x14ac:dyDescent="0.3">
      <c r="A63" s="3" t="s">
        <v>15</v>
      </c>
      <c r="B63" s="3" t="s">
        <v>123</v>
      </c>
      <c r="C63" s="3">
        <v>1</v>
      </c>
      <c r="D63" s="3" t="s">
        <v>19</v>
      </c>
      <c r="E63" s="3">
        <v>2.6</v>
      </c>
      <c r="F63" s="3">
        <v>306</v>
      </c>
      <c r="G63" s="3">
        <v>4800000</v>
      </c>
      <c r="H63" s="3">
        <v>6000</v>
      </c>
      <c r="I63" s="3">
        <v>3.15</v>
      </c>
      <c r="J63" s="4">
        <v>1599.0086146589115</v>
      </c>
      <c r="K63" s="3" t="s">
        <v>14</v>
      </c>
      <c r="M63">
        <f t="shared" si="1"/>
        <v>3001.86</v>
      </c>
    </row>
    <row r="64" spans="1:13" hidden="1" x14ac:dyDescent="0.3">
      <c r="A64" s="3" t="s">
        <v>86</v>
      </c>
      <c r="B64" s="3" t="s">
        <v>128</v>
      </c>
      <c r="C64" s="3">
        <v>1</v>
      </c>
      <c r="D64" s="3" t="s">
        <v>19</v>
      </c>
      <c r="E64" s="3">
        <v>2.72</v>
      </c>
      <c r="F64" s="3">
        <v>309.5</v>
      </c>
      <c r="G64" s="3">
        <v>7256921</v>
      </c>
      <c r="H64" s="3">
        <v>9300</v>
      </c>
      <c r="I64" s="3">
        <v>4.0199999999999996</v>
      </c>
      <c r="J64" s="4">
        <v>2390.1366677700212</v>
      </c>
      <c r="K64" s="3" t="s">
        <v>14</v>
      </c>
      <c r="M64">
        <f t="shared" si="1"/>
        <v>3036.1950000000002</v>
      </c>
    </row>
    <row r="65" spans="1:13" hidden="1" x14ac:dyDescent="0.3">
      <c r="A65" s="3" t="s">
        <v>43</v>
      </c>
      <c r="B65" s="3" t="s">
        <v>44</v>
      </c>
      <c r="C65" s="3">
        <v>1</v>
      </c>
      <c r="D65" s="3" t="s">
        <v>45</v>
      </c>
      <c r="E65" s="3">
        <v>2.4</v>
      </c>
      <c r="F65" s="3">
        <v>310</v>
      </c>
      <c r="G65" s="3">
        <v>86740</v>
      </c>
      <c r="H65" s="3">
        <v>225</v>
      </c>
      <c r="I65" s="3">
        <v>0.75</v>
      </c>
      <c r="J65" s="4">
        <v>28.522574068593599</v>
      </c>
      <c r="K65" s="3" t="s">
        <v>14</v>
      </c>
      <c r="M65">
        <f t="shared" si="1"/>
        <v>3041.1000000000004</v>
      </c>
    </row>
    <row r="66" spans="1:13" x14ac:dyDescent="0.3">
      <c r="A66" s="3" t="s">
        <v>38</v>
      </c>
      <c r="B66" s="3" t="s">
        <v>104</v>
      </c>
      <c r="C66" s="3">
        <v>2</v>
      </c>
      <c r="D66" s="3" t="s">
        <v>19</v>
      </c>
      <c r="E66" s="3">
        <v>2.6</v>
      </c>
      <c r="F66" s="3">
        <v>299</v>
      </c>
      <c r="G66" s="3">
        <v>1820000</v>
      </c>
      <c r="H66" s="3">
        <v>2700</v>
      </c>
      <c r="I66" s="3">
        <v>1.45</v>
      </c>
      <c r="J66" s="4">
        <v>620.48486460133847</v>
      </c>
      <c r="K66" s="3" t="s">
        <v>14</v>
      </c>
      <c r="M66">
        <f t="shared" si="1"/>
        <v>2933.19</v>
      </c>
    </row>
    <row r="67" spans="1:13" hidden="1" x14ac:dyDescent="0.3">
      <c r="A67" s="3" t="s">
        <v>15</v>
      </c>
      <c r="B67" s="3" t="s">
        <v>72</v>
      </c>
      <c r="C67" s="3">
        <v>1</v>
      </c>
      <c r="D67" s="3" t="s">
        <v>32</v>
      </c>
      <c r="E67" s="3">
        <v>5</v>
      </c>
      <c r="F67" s="3">
        <v>310.2</v>
      </c>
      <c r="G67" s="3">
        <v>510000</v>
      </c>
      <c r="H67" s="3">
        <v>2700</v>
      </c>
      <c r="I67" s="3">
        <v>1.45</v>
      </c>
      <c r="J67" s="4">
        <v>167.59435069019298</v>
      </c>
      <c r="K67" s="3" t="s">
        <v>14</v>
      </c>
      <c r="M67">
        <f t="shared" ref="M67:M88" si="2">G67/J67</f>
        <v>3043.0619999999999</v>
      </c>
    </row>
    <row r="68" spans="1:13" hidden="1" x14ac:dyDescent="0.3">
      <c r="A68" s="3" t="s">
        <v>89</v>
      </c>
      <c r="B68" s="3" t="s">
        <v>90</v>
      </c>
      <c r="C68" s="3">
        <v>1</v>
      </c>
      <c r="D68" s="3" t="s">
        <v>19</v>
      </c>
      <c r="E68" s="3">
        <v>2.6</v>
      </c>
      <c r="F68" s="3">
        <v>311</v>
      </c>
      <c r="G68" s="3">
        <v>845000</v>
      </c>
      <c r="H68" s="3">
        <v>470</v>
      </c>
      <c r="I68" s="3">
        <v>0.92</v>
      </c>
      <c r="J68" s="4">
        <v>276.96654440806185</v>
      </c>
      <c r="K68" s="3" t="s">
        <v>14</v>
      </c>
      <c r="M68">
        <f t="shared" si="2"/>
        <v>3050.91</v>
      </c>
    </row>
    <row r="69" spans="1:13" hidden="1" x14ac:dyDescent="0.3">
      <c r="A69" s="3" t="s">
        <v>17</v>
      </c>
      <c r="B69" s="3" t="s">
        <v>18</v>
      </c>
      <c r="C69" s="3">
        <v>1</v>
      </c>
      <c r="D69" s="3" t="s">
        <v>19</v>
      </c>
      <c r="E69" s="3">
        <v>2.7</v>
      </c>
      <c r="F69" s="3">
        <v>311</v>
      </c>
      <c r="G69" s="3">
        <v>16890</v>
      </c>
      <c r="H69" s="3">
        <v>35</v>
      </c>
      <c r="I69" s="3">
        <v>1</v>
      </c>
      <c r="J69" s="4">
        <v>5.5360531775765258</v>
      </c>
      <c r="K69" s="3" t="s">
        <v>14</v>
      </c>
      <c r="M69">
        <f t="shared" si="2"/>
        <v>3050.9100000000003</v>
      </c>
    </row>
    <row r="70" spans="1:13" hidden="1" x14ac:dyDescent="0.3">
      <c r="A70" s="3" t="s">
        <v>86</v>
      </c>
      <c r="B70" s="3" t="s">
        <v>109</v>
      </c>
      <c r="C70" s="3">
        <v>1</v>
      </c>
      <c r="D70" s="3" t="s">
        <v>19</v>
      </c>
      <c r="E70" s="3">
        <v>2.72</v>
      </c>
      <c r="F70" s="3">
        <v>311.2</v>
      </c>
      <c r="G70" s="3">
        <v>1922013</v>
      </c>
      <c r="H70" s="3">
        <v>1900</v>
      </c>
      <c r="I70" s="3">
        <v>2.1</v>
      </c>
      <c r="J70" s="4">
        <v>629.57536378858993</v>
      </c>
      <c r="K70" s="3" t="s">
        <v>14</v>
      </c>
      <c r="M70">
        <f t="shared" si="2"/>
        <v>3052.8719999999998</v>
      </c>
    </row>
    <row r="71" spans="1:13" hidden="1" x14ac:dyDescent="0.3">
      <c r="A71" s="3" t="s">
        <v>86</v>
      </c>
      <c r="B71" s="3" t="s">
        <v>110</v>
      </c>
      <c r="C71" s="3">
        <v>1</v>
      </c>
      <c r="D71" s="3" t="s">
        <v>19</v>
      </c>
      <c r="E71" s="3">
        <v>2.72</v>
      </c>
      <c r="F71" s="3">
        <v>311.2</v>
      </c>
      <c r="G71" s="3">
        <v>1922103</v>
      </c>
      <c r="H71" s="3">
        <v>2200</v>
      </c>
      <c r="I71" s="3">
        <v>1.45</v>
      </c>
      <c r="J71" s="4">
        <v>629.60484422537206</v>
      </c>
      <c r="K71" s="3" t="s">
        <v>14</v>
      </c>
      <c r="M71">
        <f t="shared" si="2"/>
        <v>3052.8719999999998</v>
      </c>
    </row>
    <row r="72" spans="1:13" hidden="1" x14ac:dyDescent="0.3">
      <c r="A72" s="3" t="s">
        <v>86</v>
      </c>
      <c r="B72" s="3" t="s">
        <v>108</v>
      </c>
      <c r="C72" s="3">
        <v>1</v>
      </c>
      <c r="D72" s="3" t="s">
        <v>19</v>
      </c>
      <c r="E72" s="3">
        <v>2.72</v>
      </c>
      <c r="F72" s="3">
        <v>311.89999999999998</v>
      </c>
      <c r="G72" s="3">
        <v>1922000</v>
      </c>
      <c r="H72" s="3">
        <v>2200</v>
      </c>
      <c r="I72" s="3">
        <v>3.15</v>
      </c>
      <c r="J72" s="4">
        <v>628.15815335883224</v>
      </c>
      <c r="K72" s="3" t="s">
        <v>14</v>
      </c>
      <c r="M72">
        <f t="shared" si="2"/>
        <v>3059.739</v>
      </c>
    </row>
    <row r="73" spans="1:13" hidden="1" x14ac:dyDescent="0.3">
      <c r="A73" s="3" t="s">
        <v>86</v>
      </c>
      <c r="B73" s="3" t="s">
        <v>121</v>
      </c>
      <c r="C73" s="3">
        <v>1</v>
      </c>
      <c r="D73" s="3" t="s">
        <v>19</v>
      </c>
      <c r="E73" s="3">
        <v>2.72</v>
      </c>
      <c r="F73" s="3">
        <v>311.89999999999998</v>
      </c>
      <c r="G73" s="3">
        <v>3826555</v>
      </c>
      <c r="H73" s="3">
        <v>5480</v>
      </c>
      <c r="I73" s="3">
        <v>3.15</v>
      </c>
      <c r="J73" s="4">
        <v>1250.6148400239367</v>
      </c>
      <c r="K73" s="3" t="s">
        <v>14</v>
      </c>
      <c r="M73">
        <f t="shared" si="2"/>
        <v>3059.739</v>
      </c>
    </row>
    <row r="74" spans="1:13" x14ac:dyDescent="0.3">
      <c r="A74" s="5" t="s">
        <v>89</v>
      </c>
      <c r="B74" s="5" t="s">
        <v>114</v>
      </c>
      <c r="C74" s="5">
        <v>2</v>
      </c>
      <c r="D74" s="5" t="s">
        <v>45</v>
      </c>
      <c r="E74" s="5">
        <v>3.6</v>
      </c>
      <c r="F74" s="5">
        <v>380</v>
      </c>
      <c r="G74" s="5">
        <v>2150000</v>
      </c>
      <c r="H74" s="5">
        <v>1360</v>
      </c>
      <c r="I74" s="5">
        <v>2</v>
      </c>
      <c r="J74" s="6">
        <v>576.7476795965448</v>
      </c>
      <c r="K74" s="5" t="s">
        <v>14</v>
      </c>
      <c r="M74">
        <f t="shared" si="2"/>
        <v>3727.8000000000006</v>
      </c>
    </row>
    <row r="75" spans="1:13" hidden="1" x14ac:dyDescent="0.3">
      <c r="A75" s="3" t="s">
        <v>30</v>
      </c>
      <c r="B75" s="3" t="s">
        <v>92</v>
      </c>
      <c r="C75" s="3">
        <v>1</v>
      </c>
      <c r="D75" s="3" t="s">
        <v>32</v>
      </c>
      <c r="E75" s="3">
        <v>5</v>
      </c>
      <c r="F75" s="3">
        <v>318</v>
      </c>
      <c r="G75" s="3">
        <v>939500</v>
      </c>
      <c r="H75" s="3">
        <v>1800</v>
      </c>
      <c r="I75" s="3">
        <v>1.76</v>
      </c>
      <c r="J75" s="4">
        <v>301.16233595548113</v>
      </c>
      <c r="K75" s="3" t="s">
        <v>14</v>
      </c>
      <c r="M75">
        <f t="shared" si="2"/>
        <v>3119.5800000000008</v>
      </c>
    </row>
    <row r="76" spans="1:13" hidden="1" x14ac:dyDescent="0.3">
      <c r="A76" s="3" t="s">
        <v>26</v>
      </c>
      <c r="B76" s="3" t="s">
        <v>27</v>
      </c>
      <c r="C76" s="3">
        <v>1</v>
      </c>
      <c r="D76" s="3" t="s">
        <v>19</v>
      </c>
      <c r="E76" s="3">
        <v>2.6</v>
      </c>
      <c r="F76" s="3">
        <v>330</v>
      </c>
      <c r="G76" s="3">
        <v>27000</v>
      </c>
      <c r="H76" s="3">
        <v>75</v>
      </c>
      <c r="I76" s="3">
        <v>1.32</v>
      </c>
      <c r="J76" s="4">
        <v>8.3402835696413682</v>
      </c>
      <c r="K76" s="3" t="s">
        <v>14</v>
      </c>
      <c r="M76">
        <f t="shared" si="2"/>
        <v>3237.2999999999997</v>
      </c>
    </row>
    <row r="77" spans="1:13" x14ac:dyDescent="0.3">
      <c r="A77" s="3" t="s">
        <v>15</v>
      </c>
      <c r="B77" s="3" t="s">
        <v>117</v>
      </c>
      <c r="C77" s="3">
        <v>2</v>
      </c>
      <c r="D77" s="3" t="s">
        <v>32</v>
      </c>
      <c r="E77" s="3">
        <v>5.5</v>
      </c>
      <c r="F77" s="3">
        <v>453</v>
      </c>
      <c r="G77" s="3">
        <v>2300000</v>
      </c>
      <c r="H77" s="3">
        <v>5000</v>
      </c>
      <c r="I77" s="3">
        <v>2.0499999999999998</v>
      </c>
      <c r="J77" s="4">
        <v>517.55990755929997</v>
      </c>
      <c r="K77" s="3" t="s">
        <v>14</v>
      </c>
      <c r="M77">
        <f t="shared" si="2"/>
        <v>4443.93</v>
      </c>
    </row>
    <row r="78" spans="1:13" hidden="1" x14ac:dyDescent="0.3">
      <c r="A78" s="3" t="s">
        <v>28</v>
      </c>
      <c r="B78" s="3" t="s">
        <v>29</v>
      </c>
      <c r="C78" s="3">
        <v>1</v>
      </c>
      <c r="D78" s="3" t="s">
        <v>19</v>
      </c>
      <c r="E78" s="3">
        <v>2.6</v>
      </c>
      <c r="F78" s="3">
        <v>330</v>
      </c>
      <c r="G78" s="3">
        <v>32000</v>
      </c>
      <c r="H78" s="3">
        <v>125</v>
      </c>
      <c r="I78" s="3">
        <v>0.64</v>
      </c>
      <c r="J78" s="4">
        <v>9.884780526982361</v>
      </c>
      <c r="K78" s="3" t="s">
        <v>14</v>
      </c>
      <c r="M78">
        <f t="shared" si="2"/>
        <v>3237.3</v>
      </c>
    </row>
    <row r="79" spans="1:13" hidden="1" x14ac:dyDescent="0.3">
      <c r="A79" s="5" t="s">
        <v>89</v>
      </c>
      <c r="B79" s="5" t="s">
        <v>116</v>
      </c>
      <c r="C79" s="5">
        <v>1</v>
      </c>
      <c r="D79" s="5" t="s">
        <v>45</v>
      </c>
      <c r="E79" s="5">
        <v>3.6</v>
      </c>
      <c r="F79" s="5">
        <v>330</v>
      </c>
      <c r="G79" s="5">
        <v>2205000</v>
      </c>
      <c r="H79" s="5">
        <v>1360</v>
      </c>
      <c r="I79" s="5">
        <v>1.3</v>
      </c>
      <c r="J79" s="6">
        <v>681.12315818737829</v>
      </c>
      <c r="K79" s="5" t="s">
        <v>14</v>
      </c>
      <c r="M79">
        <f t="shared" si="2"/>
        <v>3237.3</v>
      </c>
    </row>
    <row r="80" spans="1:13" hidden="1" x14ac:dyDescent="0.3">
      <c r="A80" s="3" t="s">
        <v>57</v>
      </c>
      <c r="B80" s="3" t="s">
        <v>91</v>
      </c>
      <c r="C80" s="3">
        <v>1</v>
      </c>
      <c r="D80" s="3" t="s">
        <v>32</v>
      </c>
      <c r="E80" s="3">
        <v>5.9</v>
      </c>
      <c r="F80" s="3">
        <v>338</v>
      </c>
      <c r="G80" s="3">
        <v>870000</v>
      </c>
      <c r="H80" s="3">
        <v>1800</v>
      </c>
      <c r="I80" s="3">
        <v>4</v>
      </c>
      <c r="J80" s="4">
        <v>262.38170204295818</v>
      </c>
      <c r="K80" s="3" t="s">
        <v>14</v>
      </c>
      <c r="M80">
        <f t="shared" si="2"/>
        <v>3315.7800000000007</v>
      </c>
    </row>
    <row r="81" spans="1:13" hidden="1" x14ac:dyDescent="0.3">
      <c r="A81" s="3" t="s">
        <v>20</v>
      </c>
      <c r="B81" s="3" t="s">
        <v>63</v>
      </c>
      <c r="C81" s="3">
        <v>1</v>
      </c>
      <c r="D81" s="3" t="s">
        <v>19</v>
      </c>
      <c r="E81" s="3">
        <v>2.6</v>
      </c>
      <c r="F81" s="3">
        <v>350</v>
      </c>
      <c r="G81" s="3">
        <v>266893</v>
      </c>
      <c r="H81" s="3">
        <v>500</v>
      </c>
      <c r="I81" s="3">
        <v>1.5</v>
      </c>
      <c r="J81" s="4">
        <v>77.732051842143591</v>
      </c>
      <c r="K81" s="3" t="s">
        <v>14</v>
      </c>
      <c r="M81">
        <f t="shared" si="2"/>
        <v>3433.4999999999995</v>
      </c>
    </row>
    <row r="82" spans="1:13" hidden="1" x14ac:dyDescent="0.3">
      <c r="A82" s="3" t="s">
        <v>101</v>
      </c>
      <c r="B82" s="3" t="s">
        <v>111</v>
      </c>
      <c r="C82" s="3">
        <v>1</v>
      </c>
      <c r="D82" s="3" t="s">
        <v>66</v>
      </c>
      <c r="E82" s="3"/>
      <c r="F82" s="4">
        <v>353.99213630406285</v>
      </c>
      <c r="G82" s="3">
        <v>2025720</v>
      </c>
      <c r="H82" s="3">
        <v>54400</v>
      </c>
      <c r="I82" s="3">
        <v>1.6</v>
      </c>
      <c r="J82" s="4">
        <v>583.33333333333337</v>
      </c>
      <c r="K82" s="3" t="s">
        <v>67</v>
      </c>
      <c r="M82">
        <f t="shared" si="2"/>
        <v>3472.6628571428569</v>
      </c>
    </row>
    <row r="83" spans="1:13" hidden="1" x14ac:dyDescent="0.3">
      <c r="A83" s="3" t="s">
        <v>124</v>
      </c>
      <c r="B83" s="3" t="s">
        <v>125</v>
      </c>
      <c r="C83" s="3">
        <v>1</v>
      </c>
      <c r="D83" s="3" t="s">
        <v>66</v>
      </c>
      <c r="E83" s="3"/>
      <c r="F83" s="3">
        <v>269</v>
      </c>
      <c r="G83" s="3">
        <v>4860000</v>
      </c>
      <c r="H83" s="3">
        <v>160200</v>
      </c>
      <c r="I83" s="3">
        <v>2.8</v>
      </c>
      <c r="J83" s="4">
        <v>1382</v>
      </c>
      <c r="K83" s="3" t="s">
        <v>67</v>
      </c>
      <c r="M83">
        <f t="shared" si="2"/>
        <v>3516.6425470332852</v>
      </c>
    </row>
    <row r="84" spans="1:13" hidden="1" x14ac:dyDescent="0.3">
      <c r="A84" s="3" t="s">
        <v>101</v>
      </c>
      <c r="B84" s="3" t="s">
        <v>102</v>
      </c>
      <c r="C84" s="3">
        <v>1</v>
      </c>
      <c r="D84" s="3" t="s">
        <v>66</v>
      </c>
      <c r="E84" s="3"/>
      <c r="F84" s="4">
        <v>360.46449047744238</v>
      </c>
      <c r="G84" s="3">
        <v>1662746</v>
      </c>
      <c r="H84" s="3">
        <v>49300</v>
      </c>
      <c r="I84" s="3">
        <v>1.6</v>
      </c>
      <c r="J84" s="4">
        <v>470.21276595744689</v>
      </c>
      <c r="K84" s="3" t="s">
        <v>67</v>
      </c>
      <c r="M84">
        <f t="shared" si="2"/>
        <v>3536.1566515837098</v>
      </c>
    </row>
    <row r="85" spans="1:13" hidden="1" x14ac:dyDescent="0.3">
      <c r="A85" s="3" t="s">
        <v>105</v>
      </c>
      <c r="B85" s="3" t="s">
        <v>120</v>
      </c>
      <c r="C85" s="3">
        <v>1</v>
      </c>
      <c r="D85" s="3" t="s">
        <v>32</v>
      </c>
      <c r="E85" s="3">
        <v>5.97</v>
      </c>
      <c r="F85" s="3">
        <v>362</v>
      </c>
      <c r="G85" s="3">
        <v>3135996</v>
      </c>
      <c r="H85" s="3">
        <v>6686</v>
      </c>
      <c r="I85" s="3">
        <v>2.4300000000000002</v>
      </c>
      <c r="J85" s="4">
        <v>883.07567540169282</v>
      </c>
      <c r="K85" s="3" t="s">
        <v>14</v>
      </c>
      <c r="M85">
        <f t="shared" si="2"/>
        <v>3551.2200000000003</v>
      </c>
    </row>
    <row r="86" spans="1:13" hidden="1" x14ac:dyDescent="0.3">
      <c r="A86" s="5" t="s">
        <v>105</v>
      </c>
      <c r="B86" s="5" t="s">
        <v>106</v>
      </c>
      <c r="C86" s="5">
        <v>1</v>
      </c>
      <c r="D86" s="5" t="s">
        <v>32</v>
      </c>
      <c r="E86" s="5">
        <v>5.97</v>
      </c>
      <c r="F86" s="5">
        <v>366</v>
      </c>
      <c r="G86" s="5">
        <v>1860000</v>
      </c>
      <c r="H86" s="5">
        <v>3526</v>
      </c>
      <c r="I86" s="5">
        <v>2.4</v>
      </c>
      <c r="J86" s="6">
        <v>518.03947126552032</v>
      </c>
      <c r="K86" s="5" t="s">
        <v>14</v>
      </c>
      <c r="M86">
        <f t="shared" si="2"/>
        <v>3590.46</v>
      </c>
    </row>
    <row r="87" spans="1:13" hidden="1" x14ac:dyDescent="0.3">
      <c r="A87" s="3" t="s">
        <v>68</v>
      </c>
      <c r="B87" s="3" t="s">
        <v>69</v>
      </c>
      <c r="C87" s="3">
        <v>1</v>
      </c>
      <c r="D87" s="3" t="s">
        <v>32</v>
      </c>
      <c r="E87" s="3">
        <v>5.05</v>
      </c>
      <c r="F87" s="3">
        <v>450</v>
      </c>
      <c r="G87" s="3">
        <v>490000</v>
      </c>
      <c r="H87" s="3">
        <v>1400</v>
      </c>
      <c r="I87" s="3">
        <v>2</v>
      </c>
      <c r="J87" s="4">
        <v>110.9978480009061</v>
      </c>
      <c r="K87" s="3" t="s">
        <v>14</v>
      </c>
      <c r="M87">
        <f t="shared" si="2"/>
        <v>4414.5</v>
      </c>
    </row>
    <row r="88" spans="1:13" hidden="1" x14ac:dyDescent="0.3">
      <c r="A88" s="3" t="s">
        <v>68</v>
      </c>
      <c r="B88" s="3" t="s">
        <v>118</v>
      </c>
      <c r="C88" s="3">
        <v>1</v>
      </c>
      <c r="D88" s="3" t="s">
        <v>45</v>
      </c>
      <c r="E88" s="3">
        <v>2.4</v>
      </c>
      <c r="F88" s="3">
        <v>450</v>
      </c>
      <c r="G88" s="3">
        <v>2400000</v>
      </c>
      <c r="H88" s="3">
        <v>1400</v>
      </c>
      <c r="I88" s="3">
        <v>2.7</v>
      </c>
      <c r="J88" s="4">
        <v>543.66292898402992</v>
      </c>
      <c r="K88" s="3" t="s">
        <v>14</v>
      </c>
      <c r="M88">
        <f t="shared" si="2"/>
        <v>4414.5</v>
      </c>
    </row>
    <row r="89" spans="1:13" x14ac:dyDescent="0.3">
      <c r="A89" s="3" t="s">
        <v>26</v>
      </c>
      <c r="B89" s="3" t="s">
        <v>132</v>
      </c>
      <c r="C89" s="3">
        <v>2</v>
      </c>
      <c r="D89" s="3" t="s">
        <v>19</v>
      </c>
      <c r="E89" s="3"/>
      <c r="F89" s="3"/>
      <c r="G89" s="3"/>
      <c r="H89" s="3"/>
      <c r="I89" s="3"/>
      <c r="J89" s="3"/>
      <c r="K89" s="3" t="s">
        <v>14</v>
      </c>
    </row>
  </sheetData>
  <autoFilter ref="A2:K89" xr:uid="{4BF1C31F-C8BE-4BC7-9C46-B3D9BC82D4CA}">
    <filterColumn colId="2">
      <filters>
        <filter val="2"/>
      </filters>
    </filterColumn>
  </autoFilter>
  <sortState xmlns:xlrd2="http://schemas.microsoft.com/office/spreadsheetml/2017/richdata2" ref="A5:M88">
    <sortCondition ref="M5:M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69A7-890D-4D57-8379-0E04C1BD0C24}">
  <dimension ref="A2:O110"/>
  <sheetViews>
    <sheetView tabSelected="1" topLeftCell="A89" workbookViewId="0">
      <selection activeCell="J113" sqref="J113"/>
    </sheetView>
  </sheetViews>
  <sheetFormatPr defaultRowHeight="14.4" x14ac:dyDescent="0.3"/>
  <cols>
    <col min="1" max="1" width="9.88671875" customWidth="1"/>
    <col min="2" max="2" width="18" customWidth="1"/>
    <col min="5" max="5" width="13.88671875" customWidth="1"/>
    <col min="6" max="6" width="16.5546875" customWidth="1"/>
    <col min="9" max="9" width="22.6640625" customWidth="1"/>
    <col min="10" max="10" width="34.21875" customWidth="1"/>
    <col min="11" max="11" width="22.33203125" customWidth="1"/>
    <col min="13" max="13" width="30.33203125" style="3" customWidth="1"/>
    <col min="14" max="14" width="30.5546875" customWidth="1"/>
  </cols>
  <sheetData>
    <row r="2" spans="1:14" x14ac:dyDescent="0.3">
      <c r="A2" s="13"/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133</v>
      </c>
      <c r="N2" s="14" t="s">
        <v>134</v>
      </c>
    </row>
    <row r="3" spans="1:14" x14ac:dyDescent="0.3">
      <c r="A3" s="13">
        <v>22</v>
      </c>
      <c r="B3" s="9" t="s">
        <v>124</v>
      </c>
      <c r="C3" s="9" t="s">
        <v>125</v>
      </c>
      <c r="D3" s="9">
        <v>1</v>
      </c>
      <c r="E3" s="9" t="s">
        <v>66</v>
      </c>
      <c r="F3" s="9"/>
      <c r="G3" s="9">
        <v>269</v>
      </c>
      <c r="H3" s="9">
        <v>4860000</v>
      </c>
      <c r="I3" s="9">
        <v>160200</v>
      </c>
      <c r="J3" s="9">
        <v>2.8</v>
      </c>
      <c r="K3" s="10">
        <v>1382</v>
      </c>
      <c r="L3" s="9" t="s">
        <v>67</v>
      </c>
      <c r="M3" s="9">
        <v>3516.6425470332852</v>
      </c>
      <c r="N3" s="13">
        <f t="shared" ref="N3:N29" si="0">G3</f>
        <v>269</v>
      </c>
    </row>
    <row r="4" spans="1:14" x14ac:dyDescent="0.3">
      <c r="A4" s="13">
        <v>1</v>
      </c>
      <c r="B4" s="11" t="s">
        <v>15</v>
      </c>
      <c r="C4" s="11" t="s">
        <v>96</v>
      </c>
      <c r="D4" s="11">
        <v>1</v>
      </c>
      <c r="E4" s="11" t="s">
        <v>19</v>
      </c>
      <c r="F4" s="11">
        <v>2.5</v>
      </c>
      <c r="G4" s="11">
        <v>300</v>
      </c>
      <c r="H4" s="11">
        <v>1200000</v>
      </c>
      <c r="I4" s="11">
        <v>2000</v>
      </c>
      <c r="J4" s="11">
        <v>1.3380000000000001</v>
      </c>
      <c r="K4" s="12">
        <v>407.74719673802241</v>
      </c>
      <c r="L4" s="11" t="s">
        <v>14</v>
      </c>
      <c r="M4" s="9">
        <v>2943</v>
      </c>
      <c r="N4" s="13">
        <f t="shared" si="0"/>
        <v>300</v>
      </c>
    </row>
    <row r="5" spans="1:14" x14ac:dyDescent="0.3">
      <c r="A5" s="13">
        <v>2</v>
      </c>
      <c r="B5" s="9" t="s">
        <v>15</v>
      </c>
      <c r="C5" s="9" t="s">
        <v>97</v>
      </c>
      <c r="D5" s="9">
        <v>1</v>
      </c>
      <c r="E5" s="9" t="s">
        <v>19</v>
      </c>
      <c r="F5" s="9">
        <v>2.5</v>
      </c>
      <c r="G5" s="9">
        <v>300</v>
      </c>
      <c r="H5" s="9">
        <v>1223500</v>
      </c>
      <c r="I5" s="9">
        <v>2700</v>
      </c>
      <c r="J5" s="9">
        <v>1.3380000000000001</v>
      </c>
      <c r="K5" s="10">
        <v>415.73224600747534</v>
      </c>
      <c r="L5" s="9" t="s">
        <v>14</v>
      </c>
      <c r="M5" s="9">
        <v>2943</v>
      </c>
      <c r="N5" s="13">
        <f t="shared" si="0"/>
        <v>300</v>
      </c>
    </row>
    <row r="6" spans="1:14" x14ac:dyDescent="0.3">
      <c r="A6" s="13">
        <v>3</v>
      </c>
      <c r="B6" s="9" t="s">
        <v>23</v>
      </c>
      <c r="C6" s="9" t="s">
        <v>115</v>
      </c>
      <c r="D6" s="9">
        <v>1</v>
      </c>
      <c r="E6" s="9" t="s">
        <v>19</v>
      </c>
      <c r="F6" s="9">
        <v>2.72</v>
      </c>
      <c r="G6" s="9">
        <v>300</v>
      </c>
      <c r="H6" s="9">
        <v>2200000</v>
      </c>
      <c r="I6" s="9">
        <v>2000</v>
      </c>
      <c r="J6" s="9">
        <v>1.9</v>
      </c>
      <c r="K6" s="10">
        <v>747.53652735304115</v>
      </c>
      <c r="L6" s="9" t="s">
        <v>14</v>
      </c>
      <c r="M6" s="9">
        <v>2943</v>
      </c>
      <c r="N6" s="13">
        <f t="shared" si="0"/>
        <v>300</v>
      </c>
    </row>
    <row r="7" spans="1:14" x14ac:dyDescent="0.3">
      <c r="A7" s="13">
        <v>4</v>
      </c>
      <c r="B7" s="9" t="s">
        <v>11</v>
      </c>
      <c r="C7" s="9" t="s">
        <v>85</v>
      </c>
      <c r="D7" s="9">
        <v>1</v>
      </c>
      <c r="E7" s="9" t="s">
        <v>19</v>
      </c>
      <c r="F7" s="9">
        <v>2.6840000000000002</v>
      </c>
      <c r="G7" s="9">
        <v>301.5</v>
      </c>
      <c r="H7" s="9">
        <v>777667</v>
      </c>
      <c r="I7" s="9">
        <v>1353</v>
      </c>
      <c r="J7" s="9">
        <v>4</v>
      </c>
      <c r="K7" s="10">
        <v>262.9283078322286</v>
      </c>
      <c r="L7" s="9" t="s">
        <v>14</v>
      </c>
      <c r="M7" s="9">
        <v>2957.7150000000001</v>
      </c>
      <c r="N7" s="13">
        <f t="shared" si="0"/>
        <v>301.5</v>
      </c>
    </row>
    <row r="8" spans="1:14" x14ac:dyDescent="0.3">
      <c r="A8" s="13">
        <v>5</v>
      </c>
      <c r="B8" s="9" t="s">
        <v>15</v>
      </c>
      <c r="C8" s="9" t="s">
        <v>123</v>
      </c>
      <c r="D8" s="9">
        <v>1</v>
      </c>
      <c r="E8" s="9" t="s">
        <v>19</v>
      </c>
      <c r="F8" s="9">
        <v>2.6</v>
      </c>
      <c r="G8" s="9">
        <v>306</v>
      </c>
      <c r="H8" s="9">
        <v>4800000</v>
      </c>
      <c r="I8" s="9">
        <v>6000</v>
      </c>
      <c r="J8" s="9">
        <v>3.15</v>
      </c>
      <c r="K8" s="10">
        <v>1599.0086146589115</v>
      </c>
      <c r="L8" s="9" t="s">
        <v>14</v>
      </c>
      <c r="M8" s="9">
        <v>3001.86</v>
      </c>
      <c r="N8" s="13">
        <f t="shared" si="0"/>
        <v>306</v>
      </c>
    </row>
    <row r="9" spans="1:14" x14ac:dyDescent="0.3">
      <c r="A9" s="13">
        <v>6</v>
      </c>
      <c r="B9" s="9" t="s">
        <v>86</v>
      </c>
      <c r="C9" s="9" t="s">
        <v>128</v>
      </c>
      <c r="D9" s="9">
        <v>1</v>
      </c>
      <c r="E9" s="9" t="s">
        <v>19</v>
      </c>
      <c r="F9" s="9">
        <v>2.72</v>
      </c>
      <c r="G9" s="9">
        <v>309.5</v>
      </c>
      <c r="H9" s="9">
        <v>7256921</v>
      </c>
      <c r="I9" s="9">
        <v>9300</v>
      </c>
      <c r="J9" s="9">
        <v>4.0199999999999996</v>
      </c>
      <c r="K9" s="10">
        <v>2390.1366677700212</v>
      </c>
      <c r="L9" s="9" t="s">
        <v>14</v>
      </c>
      <c r="M9" s="9">
        <v>3036.1950000000002</v>
      </c>
      <c r="N9" s="13">
        <f t="shared" si="0"/>
        <v>309.5</v>
      </c>
    </row>
    <row r="10" spans="1:14" x14ac:dyDescent="0.3">
      <c r="A10" s="13">
        <v>7</v>
      </c>
      <c r="B10" s="9" t="s">
        <v>43</v>
      </c>
      <c r="C10" s="9" t="s">
        <v>44</v>
      </c>
      <c r="D10" s="9">
        <v>1</v>
      </c>
      <c r="E10" s="9" t="s">
        <v>45</v>
      </c>
      <c r="F10" s="9">
        <v>2.4</v>
      </c>
      <c r="G10" s="9">
        <v>310</v>
      </c>
      <c r="H10" s="9">
        <v>86740</v>
      </c>
      <c r="I10" s="9">
        <v>225</v>
      </c>
      <c r="J10" s="9">
        <v>0.75</v>
      </c>
      <c r="K10" s="10">
        <v>28.522574068593599</v>
      </c>
      <c r="L10" s="9" t="s">
        <v>14</v>
      </c>
      <c r="M10" s="9">
        <v>3041.1000000000004</v>
      </c>
      <c r="N10" s="13">
        <f t="shared" si="0"/>
        <v>310</v>
      </c>
    </row>
    <row r="11" spans="1:14" x14ac:dyDescent="0.3">
      <c r="A11" s="13">
        <v>8</v>
      </c>
      <c r="B11" s="9" t="s">
        <v>15</v>
      </c>
      <c r="C11" s="9" t="s">
        <v>72</v>
      </c>
      <c r="D11" s="9">
        <v>1</v>
      </c>
      <c r="E11" s="9" t="s">
        <v>32</v>
      </c>
      <c r="F11" s="9">
        <v>5</v>
      </c>
      <c r="G11" s="9">
        <v>310.2</v>
      </c>
      <c r="H11" s="9">
        <v>510000</v>
      </c>
      <c r="I11" s="9">
        <v>2700</v>
      </c>
      <c r="J11" s="9">
        <v>1.45</v>
      </c>
      <c r="K11" s="10">
        <v>167.59435069019298</v>
      </c>
      <c r="L11" s="9" t="s">
        <v>14</v>
      </c>
      <c r="M11" s="9">
        <v>3043.0619999999999</v>
      </c>
      <c r="N11" s="13">
        <f t="shared" si="0"/>
        <v>310.2</v>
      </c>
    </row>
    <row r="12" spans="1:14" x14ac:dyDescent="0.3">
      <c r="A12" s="13">
        <v>9</v>
      </c>
      <c r="B12" s="9" t="s">
        <v>89</v>
      </c>
      <c r="C12" s="9" t="s">
        <v>90</v>
      </c>
      <c r="D12" s="9">
        <v>1</v>
      </c>
      <c r="E12" s="9" t="s">
        <v>19</v>
      </c>
      <c r="F12" s="9">
        <v>2.6</v>
      </c>
      <c r="G12" s="9">
        <v>311</v>
      </c>
      <c r="H12" s="9">
        <v>845000</v>
      </c>
      <c r="I12" s="9">
        <v>470</v>
      </c>
      <c r="J12" s="9">
        <v>0.92</v>
      </c>
      <c r="K12" s="10">
        <v>276.96654440806185</v>
      </c>
      <c r="L12" s="9" t="s">
        <v>14</v>
      </c>
      <c r="M12" s="9">
        <v>3050.91</v>
      </c>
      <c r="N12" s="13">
        <f t="shared" si="0"/>
        <v>311</v>
      </c>
    </row>
    <row r="13" spans="1:14" x14ac:dyDescent="0.3">
      <c r="A13" s="13">
        <v>10</v>
      </c>
      <c r="B13" s="9" t="s">
        <v>17</v>
      </c>
      <c r="C13" s="9" t="s">
        <v>18</v>
      </c>
      <c r="D13" s="9">
        <v>1</v>
      </c>
      <c r="E13" s="9" t="s">
        <v>19</v>
      </c>
      <c r="F13" s="9">
        <v>2.7</v>
      </c>
      <c r="G13" s="9">
        <v>311</v>
      </c>
      <c r="H13" s="9">
        <v>16890</v>
      </c>
      <c r="I13" s="9">
        <v>35</v>
      </c>
      <c r="J13" s="9">
        <v>1</v>
      </c>
      <c r="K13" s="10">
        <v>5.5360531775765258</v>
      </c>
      <c r="L13" s="9" t="s">
        <v>14</v>
      </c>
      <c r="M13" s="9">
        <v>3050.9100000000003</v>
      </c>
      <c r="N13" s="13">
        <f t="shared" si="0"/>
        <v>311</v>
      </c>
    </row>
    <row r="14" spans="1:14" x14ac:dyDescent="0.3">
      <c r="A14" s="13">
        <v>11</v>
      </c>
      <c r="B14" s="9" t="s">
        <v>86</v>
      </c>
      <c r="C14" s="9" t="s">
        <v>109</v>
      </c>
      <c r="D14" s="9">
        <v>1</v>
      </c>
      <c r="E14" s="9" t="s">
        <v>19</v>
      </c>
      <c r="F14" s="9">
        <v>2.72</v>
      </c>
      <c r="G14" s="9">
        <v>311.2</v>
      </c>
      <c r="H14" s="9">
        <v>1922013</v>
      </c>
      <c r="I14" s="9">
        <v>1900</v>
      </c>
      <c r="J14" s="9">
        <v>2.1</v>
      </c>
      <c r="K14" s="10">
        <v>629.57536378858993</v>
      </c>
      <c r="L14" s="9" t="s">
        <v>14</v>
      </c>
      <c r="M14" s="9">
        <v>3052.8719999999998</v>
      </c>
      <c r="N14" s="13">
        <f t="shared" si="0"/>
        <v>311.2</v>
      </c>
    </row>
    <row r="15" spans="1:14" x14ac:dyDescent="0.3">
      <c r="A15" s="13">
        <v>12</v>
      </c>
      <c r="B15" s="9" t="s">
        <v>86</v>
      </c>
      <c r="C15" s="9" t="s">
        <v>110</v>
      </c>
      <c r="D15" s="9">
        <v>1</v>
      </c>
      <c r="E15" s="9" t="s">
        <v>19</v>
      </c>
      <c r="F15" s="9">
        <v>2.72</v>
      </c>
      <c r="G15" s="9">
        <v>311.2</v>
      </c>
      <c r="H15" s="9">
        <v>1922103</v>
      </c>
      <c r="I15" s="9">
        <v>2200</v>
      </c>
      <c r="J15" s="9">
        <v>1.45</v>
      </c>
      <c r="K15" s="10">
        <v>629.60484422537206</v>
      </c>
      <c r="L15" s="9" t="s">
        <v>14</v>
      </c>
      <c r="M15" s="9">
        <v>3052.8719999999998</v>
      </c>
      <c r="N15" s="13">
        <f t="shared" si="0"/>
        <v>311.2</v>
      </c>
    </row>
    <row r="16" spans="1:14" x14ac:dyDescent="0.3">
      <c r="A16" s="13">
        <v>13</v>
      </c>
      <c r="B16" s="9" t="s">
        <v>86</v>
      </c>
      <c r="C16" s="9" t="s">
        <v>108</v>
      </c>
      <c r="D16" s="9">
        <v>1</v>
      </c>
      <c r="E16" s="9" t="s">
        <v>19</v>
      </c>
      <c r="F16" s="9">
        <v>2.72</v>
      </c>
      <c r="G16" s="9">
        <v>311.89999999999998</v>
      </c>
      <c r="H16" s="9">
        <v>1922000</v>
      </c>
      <c r="I16" s="9">
        <v>2200</v>
      </c>
      <c r="J16" s="9">
        <v>3.15</v>
      </c>
      <c r="K16" s="10">
        <v>628.15815335883224</v>
      </c>
      <c r="L16" s="9" t="s">
        <v>14</v>
      </c>
      <c r="M16" s="9">
        <v>3059.739</v>
      </c>
      <c r="N16" s="13">
        <f t="shared" si="0"/>
        <v>311.89999999999998</v>
      </c>
    </row>
    <row r="17" spans="1:14" x14ac:dyDescent="0.3">
      <c r="A17" s="13">
        <v>14</v>
      </c>
      <c r="B17" s="9" t="s">
        <v>86</v>
      </c>
      <c r="C17" s="9" t="s">
        <v>121</v>
      </c>
      <c r="D17" s="9">
        <v>1</v>
      </c>
      <c r="E17" s="9" t="s">
        <v>19</v>
      </c>
      <c r="F17" s="9">
        <v>2.72</v>
      </c>
      <c r="G17" s="9">
        <v>311.89999999999998</v>
      </c>
      <c r="H17" s="9">
        <v>3826555</v>
      </c>
      <c r="I17" s="9">
        <v>5480</v>
      </c>
      <c r="J17" s="9">
        <v>3.15</v>
      </c>
      <c r="K17" s="10">
        <v>1250.6148400239367</v>
      </c>
      <c r="L17" s="9" t="s">
        <v>14</v>
      </c>
      <c r="M17" s="9">
        <v>3059.739</v>
      </c>
      <c r="N17" s="13">
        <f t="shared" si="0"/>
        <v>311.89999999999998</v>
      </c>
    </row>
    <row r="18" spans="1:14" x14ac:dyDescent="0.3">
      <c r="A18" s="13">
        <v>15</v>
      </c>
      <c r="B18" s="9" t="s">
        <v>30</v>
      </c>
      <c r="C18" s="9" t="s">
        <v>92</v>
      </c>
      <c r="D18" s="9">
        <v>1</v>
      </c>
      <c r="E18" s="9" t="s">
        <v>32</v>
      </c>
      <c r="F18" s="9">
        <v>5</v>
      </c>
      <c r="G18" s="9">
        <v>318</v>
      </c>
      <c r="H18" s="9">
        <v>939500</v>
      </c>
      <c r="I18" s="9">
        <v>1800</v>
      </c>
      <c r="J18" s="9">
        <v>1.76</v>
      </c>
      <c r="K18" s="10">
        <v>301.16233595548113</v>
      </c>
      <c r="L18" s="9" t="s">
        <v>14</v>
      </c>
      <c r="M18" s="9">
        <v>3119.5800000000008</v>
      </c>
      <c r="N18" s="13">
        <f t="shared" si="0"/>
        <v>318</v>
      </c>
    </row>
    <row r="19" spans="1:14" x14ac:dyDescent="0.3">
      <c r="A19" s="13">
        <v>16</v>
      </c>
      <c r="B19" s="9" t="s">
        <v>26</v>
      </c>
      <c r="C19" s="9" t="s">
        <v>27</v>
      </c>
      <c r="D19" s="9">
        <v>1</v>
      </c>
      <c r="E19" s="9" t="s">
        <v>19</v>
      </c>
      <c r="F19" s="9">
        <v>2.6</v>
      </c>
      <c r="G19" s="9">
        <v>330</v>
      </c>
      <c r="H19" s="9">
        <v>27000</v>
      </c>
      <c r="I19" s="9">
        <v>75</v>
      </c>
      <c r="J19" s="9">
        <v>1.32</v>
      </c>
      <c r="K19" s="10">
        <v>8.3402835696413682</v>
      </c>
      <c r="L19" s="9" t="s">
        <v>14</v>
      </c>
      <c r="M19" s="9">
        <v>3237.2999999999997</v>
      </c>
      <c r="N19" s="13">
        <f t="shared" si="0"/>
        <v>330</v>
      </c>
    </row>
    <row r="20" spans="1:14" x14ac:dyDescent="0.3">
      <c r="A20" s="13">
        <v>17</v>
      </c>
      <c r="B20" s="9" t="s">
        <v>28</v>
      </c>
      <c r="C20" s="9" t="s">
        <v>29</v>
      </c>
      <c r="D20" s="9">
        <v>1</v>
      </c>
      <c r="E20" s="9" t="s">
        <v>19</v>
      </c>
      <c r="F20" s="9">
        <v>2.6</v>
      </c>
      <c r="G20" s="9">
        <v>330</v>
      </c>
      <c r="H20" s="9">
        <v>32000</v>
      </c>
      <c r="I20" s="9">
        <v>125</v>
      </c>
      <c r="J20" s="9">
        <v>0.64</v>
      </c>
      <c r="K20" s="10">
        <v>9.884780526982361</v>
      </c>
      <c r="L20" s="9" t="s">
        <v>14</v>
      </c>
      <c r="M20" s="9">
        <v>3237.3</v>
      </c>
      <c r="N20" s="13">
        <f t="shared" si="0"/>
        <v>330</v>
      </c>
    </row>
    <row r="21" spans="1:14" x14ac:dyDescent="0.3">
      <c r="A21" s="13">
        <v>18</v>
      </c>
      <c r="B21" s="11" t="s">
        <v>89</v>
      </c>
      <c r="C21" s="11" t="s">
        <v>116</v>
      </c>
      <c r="D21" s="11">
        <v>1</v>
      </c>
      <c r="E21" s="11" t="s">
        <v>45</v>
      </c>
      <c r="F21" s="11">
        <v>3.6</v>
      </c>
      <c r="G21" s="11">
        <v>330</v>
      </c>
      <c r="H21" s="11">
        <v>2205000</v>
      </c>
      <c r="I21" s="11">
        <v>1360</v>
      </c>
      <c r="J21" s="11">
        <v>1.3</v>
      </c>
      <c r="K21" s="12">
        <v>681.12315818737829</v>
      </c>
      <c r="L21" s="11" t="s">
        <v>14</v>
      </c>
      <c r="M21" s="9">
        <v>3237.3</v>
      </c>
      <c r="N21" s="13">
        <f t="shared" si="0"/>
        <v>330</v>
      </c>
    </row>
    <row r="22" spans="1:14" x14ac:dyDescent="0.3">
      <c r="A22" s="13">
        <v>19</v>
      </c>
      <c r="B22" s="9" t="s">
        <v>57</v>
      </c>
      <c r="C22" s="9" t="s">
        <v>91</v>
      </c>
      <c r="D22" s="9">
        <v>1</v>
      </c>
      <c r="E22" s="9" t="s">
        <v>32</v>
      </c>
      <c r="F22" s="9">
        <v>5.9</v>
      </c>
      <c r="G22" s="9">
        <v>338</v>
      </c>
      <c r="H22" s="9">
        <v>870000</v>
      </c>
      <c r="I22" s="9">
        <v>1800</v>
      </c>
      <c r="J22" s="9">
        <v>4</v>
      </c>
      <c r="K22" s="10">
        <v>262.38170204295818</v>
      </c>
      <c r="L22" s="9" t="s">
        <v>14</v>
      </c>
      <c r="M22" s="9">
        <v>3315.7800000000007</v>
      </c>
      <c r="N22" s="13">
        <f t="shared" si="0"/>
        <v>338</v>
      </c>
    </row>
    <row r="23" spans="1:14" x14ac:dyDescent="0.3">
      <c r="A23" s="13">
        <v>20</v>
      </c>
      <c r="B23" s="9" t="s">
        <v>20</v>
      </c>
      <c r="C23" s="9" t="s">
        <v>63</v>
      </c>
      <c r="D23" s="9">
        <v>1</v>
      </c>
      <c r="E23" s="9" t="s">
        <v>19</v>
      </c>
      <c r="F23" s="9">
        <v>2.6</v>
      </c>
      <c r="G23" s="9">
        <v>350</v>
      </c>
      <c r="H23" s="9">
        <v>266893</v>
      </c>
      <c r="I23" s="9">
        <v>500</v>
      </c>
      <c r="J23" s="9">
        <v>1.5</v>
      </c>
      <c r="K23" s="10">
        <v>77.732051842143591</v>
      </c>
      <c r="L23" s="9" t="s">
        <v>14</v>
      </c>
      <c r="M23" s="9">
        <v>3433.4999999999995</v>
      </c>
      <c r="N23" s="13">
        <f t="shared" si="0"/>
        <v>350</v>
      </c>
    </row>
    <row r="24" spans="1:14" x14ac:dyDescent="0.3">
      <c r="A24" s="16">
        <v>21</v>
      </c>
      <c r="B24" s="7" t="s">
        <v>101</v>
      </c>
      <c r="C24" s="7" t="s">
        <v>111</v>
      </c>
      <c r="D24" s="7">
        <v>1</v>
      </c>
      <c r="E24" s="7" t="s">
        <v>66</v>
      </c>
      <c r="F24" s="7"/>
      <c r="G24" s="8">
        <v>353.99213630406285</v>
      </c>
      <c r="H24" s="7">
        <v>2025720</v>
      </c>
      <c r="I24" s="7">
        <v>54400</v>
      </c>
      <c r="J24" s="7">
        <v>1.6</v>
      </c>
      <c r="K24" s="8">
        <v>583.33333333333337</v>
      </c>
      <c r="L24" s="7" t="s">
        <v>67</v>
      </c>
      <c r="M24" s="7">
        <v>3472.6628571428569</v>
      </c>
      <c r="N24" s="7">
        <f t="shared" si="0"/>
        <v>353.99213630406285</v>
      </c>
    </row>
    <row r="25" spans="1:14" x14ac:dyDescent="0.3">
      <c r="A25" s="16">
        <v>23</v>
      </c>
      <c r="B25" s="7" t="s">
        <v>101</v>
      </c>
      <c r="C25" s="7" t="s">
        <v>102</v>
      </c>
      <c r="D25" s="7">
        <v>1</v>
      </c>
      <c r="E25" s="7" t="s">
        <v>66</v>
      </c>
      <c r="F25" s="7"/>
      <c r="G25" s="8">
        <v>360.46449047744238</v>
      </c>
      <c r="H25" s="7">
        <v>1662746</v>
      </c>
      <c r="I25" s="7">
        <v>49300</v>
      </c>
      <c r="J25" s="7">
        <v>1.6</v>
      </c>
      <c r="K25" s="8">
        <v>470.21276595744689</v>
      </c>
      <c r="L25" s="7" t="s">
        <v>67</v>
      </c>
      <c r="M25" s="7">
        <v>3536.1566515837098</v>
      </c>
      <c r="N25" s="7">
        <f t="shared" si="0"/>
        <v>360.46449047744238</v>
      </c>
    </row>
    <row r="26" spans="1:14" x14ac:dyDescent="0.3">
      <c r="A26" s="16">
        <v>24</v>
      </c>
      <c r="B26" s="7" t="s">
        <v>105</v>
      </c>
      <c r="C26" s="7" t="s">
        <v>120</v>
      </c>
      <c r="D26" s="7">
        <v>1</v>
      </c>
      <c r="E26" s="7" t="s">
        <v>32</v>
      </c>
      <c r="F26" s="7">
        <v>5.97</v>
      </c>
      <c r="G26" s="7">
        <v>362</v>
      </c>
      <c r="H26" s="7">
        <v>3135996</v>
      </c>
      <c r="I26" s="7">
        <v>6686</v>
      </c>
      <c r="J26" s="7">
        <v>2.4300000000000002</v>
      </c>
      <c r="K26" s="8">
        <v>883.07567540169282</v>
      </c>
      <c r="L26" s="7" t="s">
        <v>14</v>
      </c>
      <c r="M26" s="7">
        <v>3551.2200000000003</v>
      </c>
      <c r="N26" s="7">
        <f t="shared" si="0"/>
        <v>362</v>
      </c>
    </row>
    <row r="27" spans="1:14" x14ac:dyDescent="0.3">
      <c r="A27" s="16">
        <v>25</v>
      </c>
      <c r="B27" s="7" t="s">
        <v>105</v>
      </c>
      <c r="C27" s="7" t="s">
        <v>106</v>
      </c>
      <c r="D27" s="7">
        <v>1</v>
      </c>
      <c r="E27" s="7" t="s">
        <v>32</v>
      </c>
      <c r="F27" s="7">
        <v>5.97</v>
      </c>
      <c r="G27" s="7">
        <v>366</v>
      </c>
      <c r="H27" s="7">
        <v>1860000</v>
      </c>
      <c r="I27" s="7">
        <v>3526</v>
      </c>
      <c r="J27" s="7">
        <v>2.4</v>
      </c>
      <c r="K27" s="8">
        <v>518.03947126552032</v>
      </c>
      <c r="L27" s="7" t="s">
        <v>14</v>
      </c>
      <c r="M27" s="7">
        <v>3590.46</v>
      </c>
      <c r="N27" s="7">
        <f t="shared" si="0"/>
        <v>366</v>
      </c>
    </row>
    <row r="28" spans="1:14" x14ac:dyDescent="0.3">
      <c r="A28" s="16">
        <v>26</v>
      </c>
      <c r="B28" s="7" t="s">
        <v>68</v>
      </c>
      <c r="C28" s="7" t="s">
        <v>69</v>
      </c>
      <c r="D28" s="7">
        <v>1</v>
      </c>
      <c r="E28" s="7" t="s">
        <v>32</v>
      </c>
      <c r="F28" s="7">
        <v>5.05</v>
      </c>
      <c r="G28" s="7">
        <v>450</v>
      </c>
      <c r="H28" s="7">
        <v>490000</v>
      </c>
      <c r="I28" s="7">
        <v>1400</v>
      </c>
      <c r="J28" s="7">
        <v>2</v>
      </c>
      <c r="K28" s="8">
        <v>110.9978480009061</v>
      </c>
      <c r="L28" s="7" t="s">
        <v>14</v>
      </c>
      <c r="M28" s="7">
        <v>4414.5</v>
      </c>
      <c r="N28" s="7">
        <f t="shared" si="0"/>
        <v>450</v>
      </c>
    </row>
    <row r="29" spans="1:14" x14ac:dyDescent="0.3">
      <c r="A29" s="16">
        <v>27</v>
      </c>
      <c r="B29" s="7" t="s">
        <v>68</v>
      </c>
      <c r="C29" s="7" t="s">
        <v>118</v>
      </c>
      <c r="D29" s="7">
        <v>1</v>
      </c>
      <c r="E29" s="7" t="s">
        <v>45</v>
      </c>
      <c r="F29" s="7">
        <v>2.4</v>
      </c>
      <c r="G29" s="7">
        <v>450</v>
      </c>
      <c r="H29" s="7">
        <v>2400000</v>
      </c>
      <c r="I29" s="7">
        <v>1400</v>
      </c>
      <c r="J29" s="7">
        <v>2.7</v>
      </c>
      <c r="K29" s="8">
        <v>543.66292898402992</v>
      </c>
      <c r="L29" s="7" t="s">
        <v>14</v>
      </c>
      <c r="M29" s="7">
        <v>4414.5</v>
      </c>
      <c r="N29" s="7">
        <f t="shared" si="0"/>
        <v>450</v>
      </c>
    </row>
    <row r="31" spans="1:14" x14ac:dyDescent="0.3">
      <c r="B31" s="69" t="s">
        <v>137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</row>
    <row r="32" spans="1:14" x14ac:dyDescent="0.3"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</row>
    <row r="33" spans="2:14" x14ac:dyDescent="0.3">
      <c r="B33" s="14" t="s">
        <v>0</v>
      </c>
      <c r="C33" s="14" t="s">
        <v>1</v>
      </c>
      <c r="D33" s="14" t="s">
        <v>2</v>
      </c>
      <c r="E33" s="14" t="s">
        <v>3</v>
      </c>
      <c r="F33" s="14" t="s">
        <v>4</v>
      </c>
      <c r="G33" s="14" t="s">
        <v>5</v>
      </c>
      <c r="H33" s="14" t="s">
        <v>6</v>
      </c>
      <c r="I33" s="14" t="s">
        <v>7</v>
      </c>
      <c r="J33" s="14" t="s">
        <v>8</v>
      </c>
      <c r="K33" s="14" t="s">
        <v>9</v>
      </c>
      <c r="L33" s="14" t="s">
        <v>10</v>
      </c>
      <c r="M33" s="14" t="s">
        <v>133</v>
      </c>
      <c r="N33" s="15" t="s">
        <v>134</v>
      </c>
    </row>
    <row r="34" spans="2:14" x14ac:dyDescent="0.3">
      <c r="B34" s="7" t="s">
        <v>101</v>
      </c>
      <c r="C34" s="7" t="s">
        <v>111</v>
      </c>
      <c r="D34" s="7">
        <v>1</v>
      </c>
      <c r="E34" s="7" t="s">
        <v>66</v>
      </c>
      <c r="F34" s="7"/>
      <c r="G34" s="8">
        <v>353.99213630406285</v>
      </c>
      <c r="H34" s="7">
        <v>2025720</v>
      </c>
      <c r="I34" s="7">
        <v>54400</v>
      </c>
      <c r="J34" s="7">
        <v>1.6</v>
      </c>
      <c r="K34" s="8">
        <v>583.33333333333337</v>
      </c>
      <c r="L34" s="7" t="s">
        <v>67</v>
      </c>
      <c r="M34" s="7">
        <v>3472.6628571428569</v>
      </c>
      <c r="N34" s="8">
        <f>G34</f>
        <v>353.99213630406285</v>
      </c>
    </row>
    <row r="35" spans="2:14" x14ac:dyDescent="0.3">
      <c r="B35" s="7" t="s">
        <v>101</v>
      </c>
      <c r="C35" s="7" t="s">
        <v>102</v>
      </c>
      <c r="D35" s="7">
        <v>1</v>
      </c>
      <c r="E35" s="7" t="s">
        <v>66</v>
      </c>
      <c r="F35" s="7"/>
      <c r="G35" s="8">
        <v>360.46449047744238</v>
      </c>
      <c r="H35" s="7">
        <v>1662746</v>
      </c>
      <c r="I35" s="7">
        <v>49300</v>
      </c>
      <c r="J35" s="7">
        <v>1.6</v>
      </c>
      <c r="K35" s="8">
        <v>470.21276595744689</v>
      </c>
      <c r="L35" s="7" t="s">
        <v>67</v>
      </c>
      <c r="M35" s="7">
        <v>3536.1566515837098</v>
      </c>
      <c r="N35" s="8">
        <f t="shared" ref="N35:N39" si="1">G35</f>
        <v>360.46449047744238</v>
      </c>
    </row>
    <row r="36" spans="2:14" x14ac:dyDescent="0.3">
      <c r="B36" s="7" t="s">
        <v>105</v>
      </c>
      <c r="C36" s="7" t="s">
        <v>120</v>
      </c>
      <c r="D36" s="7">
        <v>1</v>
      </c>
      <c r="E36" s="7" t="s">
        <v>32</v>
      </c>
      <c r="F36" s="7">
        <v>5.97</v>
      </c>
      <c r="G36" s="7">
        <v>362</v>
      </c>
      <c r="H36" s="7">
        <v>3135996</v>
      </c>
      <c r="I36" s="7">
        <v>6686</v>
      </c>
      <c r="J36" s="7">
        <v>2.4300000000000002</v>
      </c>
      <c r="K36" s="8">
        <v>883.07567540169282</v>
      </c>
      <c r="L36" s="7" t="s">
        <v>14</v>
      </c>
      <c r="M36" s="7">
        <v>3551.2200000000003</v>
      </c>
      <c r="N36" s="8">
        <f t="shared" si="1"/>
        <v>362</v>
      </c>
    </row>
    <row r="37" spans="2:14" x14ac:dyDescent="0.3">
      <c r="B37" s="7" t="s">
        <v>105</v>
      </c>
      <c r="C37" s="7" t="s">
        <v>106</v>
      </c>
      <c r="D37" s="7">
        <v>1</v>
      </c>
      <c r="E37" s="7" t="s">
        <v>32</v>
      </c>
      <c r="F37" s="7">
        <v>5.97</v>
      </c>
      <c r="G37" s="7">
        <v>366</v>
      </c>
      <c r="H37" s="7">
        <v>1860000</v>
      </c>
      <c r="I37" s="7">
        <v>3526</v>
      </c>
      <c r="J37" s="7">
        <v>2.4</v>
      </c>
      <c r="K37" s="8">
        <v>518.03947126552032</v>
      </c>
      <c r="L37" s="7" t="s">
        <v>14</v>
      </c>
      <c r="M37" s="7">
        <v>3590.46</v>
      </c>
      <c r="N37" s="8">
        <f t="shared" si="1"/>
        <v>366</v>
      </c>
    </row>
    <row r="38" spans="2:14" x14ac:dyDescent="0.3">
      <c r="B38" s="7" t="s">
        <v>68</v>
      </c>
      <c r="C38" s="7" t="s">
        <v>69</v>
      </c>
      <c r="D38" s="7">
        <v>1</v>
      </c>
      <c r="E38" s="7" t="s">
        <v>32</v>
      </c>
      <c r="F38" s="7">
        <v>5.05</v>
      </c>
      <c r="G38" s="7">
        <v>450</v>
      </c>
      <c r="H38" s="7">
        <v>490000</v>
      </c>
      <c r="I38" s="7">
        <v>1400</v>
      </c>
      <c r="J38" s="7">
        <v>2</v>
      </c>
      <c r="K38" s="8">
        <v>110.9978480009061</v>
      </c>
      <c r="L38" s="7" t="s">
        <v>14</v>
      </c>
      <c r="M38" s="7">
        <v>4414.5</v>
      </c>
      <c r="N38" s="8">
        <f t="shared" si="1"/>
        <v>450</v>
      </c>
    </row>
    <row r="39" spans="2:14" x14ac:dyDescent="0.3">
      <c r="B39" s="7" t="s">
        <v>68</v>
      </c>
      <c r="C39" s="7" t="s">
        <v>118</v>
      </c>
      <c r="D39" s="7">
        <v>1</v>
      </c>
      <c r="E39" s="7" t="s">
        <v>45</v>
      </c>
      <c r="F39" s="7">
        <v>2.4</v>
      </c>
      <c r="G39" s="7">
        <v>450</v>
      </c>
      <c r="H39" s="7">
        <v>2400000</v>
      </c>
      <c r="I39" s="7">
        <v>1400</v>
      </c>
      <c r="J39" s="7">
        <v>2.7</v>
      </c>
      <c r="K39" s="8">
        <v>543.66292898402992</v>
      </c>
      <c r="L39" s="7" t="s">
        <v>14</v>
      </c>
      <c r="M39" s="7">
        <v>4414.5</v>
      </c>
      <c r="N39" s="8">
        <f t="shared" si="1"/>
        <v>450</v>
      </c>
    </row>
    <row r="43" spans="2:14" x14ac:dyDescent="0.3">
      <c r="B43" s="14" t="s">
        <v>0</v>
      </c>
      <c r="C43" s="14" t="s">
        <v>1</v>
      </c>
      <c r="D43" s="14" t="s">
        <v>2</v>
      </c>
      <c r="E43" s="14" t="s">
        <v>3</v>
      </c>
      <c r="F43" s="14" t="s">
        <v>4</v>
      </c>
      <c r="G43" s="14" t="s">
        <v>5</v>
      </c>
      <c r="H43" s="14" t="s">
        <v>6</v>
      </c>
      <c r="I43" s="14" t="s">
        <v>7</v>
      </c>
      <c r="J43" s="14" t="s">
        <v>8</v>
      </c>
      <c r="K43" s="14" t="s">
        <v>9</v>
      </c>
      <c r="L43" s="14" t="s">
        <v>10</v>
      </c>
      <c r="M43" s="14" t="s">
        <v>133</v>
      </c>
      <c r="N43" s="15" t="s">
        <v>134</v>
      </c>
    </row>
    <row r="44" spans="2:14" x14ac:dyDescent="0.3">
      <c r="B44" s="7" t="s">
        <v>68</v>
      </c>
      <c r="C44" s="7" t="s">
        <v>69</v>
      </c>
      <c r="D44" s="7">
        <v>1</v>
      </c>
      <c r="E44" s="7" t="s">
        <v>32</v>
      </c>
      <c r="F44" s="7">
        <v>5.05</v>
      </c>
      <c r="G44" s="7">
        <v>450</v>
      </c>
      <c r="H44" s="7">
        <v>490000</v>
      </c>
      <c r="I44" s="7">
        <v>1400</v>
      </c>
      <c r="J44" s="7">
        <v>2</v>
      </c>
      <c r="K44" s="8">
        <v>110.9978480009061</v>
      </c>
      <c r="L44" s="7" t="s">
        <v>14</v>
      </c>
      <c r="M44" s="7">
        <v>4414.5</v>
      </c>
      <c r="N44" s="8">
        <f>G44</f>
        <v>450</v>
      </c>
    </row>
    <row r="45" spans="2:14" x14ac:dyDescent="0.3">
      <c r="B45" s="7" t="s">
        <v>68</v>
      </c>
      <c r="C45" s="7" t="s">
        <v>118</v>
      </c>
      <c r="D45" s="7">
        <v>1</v>
      </c>
      <c r="E45" s="7" t="s">
        <v>45</v>
      </c>
      <c r="F45" s="7">
        <v>2.4</v>
      </c>
      <c r="G45" s="7">
        <v>450</v>
      </c>
      <c r="H45" s="7">
        <v>2400000</v>
      </c>
      <c r="I45" s="7">
        <v>1400</v>
      </c>
      <c r="J45" s="7">
        <v>2.7</v>
      </c>
      <c r="K45" s="8">
        <v>543.66292898402992</v>
      </c>
      <c r="L45" s="7" t="s">
        <v>14</v>
      </c>
      <c r="M45" s="7">
        <v>4414.5</v>
      </c>
      <c r="N45" s="8">
        <f>G45</f>
        <v>450</v>
      </c>
    </row>
    <row r="46" spans="2:14" x14ac:dyDescent="0.3">
      <c r="B46" s="7" t="s">
        <v>105</v>
      </c>
      <c r="C46" s="7" t="s">
        <v>106</v>
      </c>
      <c r="D46" s="7">
        <v>1</v>
      </c>
      <c r="E46" s="7" t="s">
        <v>32</v>
      </c>
      <c r="F46" s="7">
        <v>5.97</v>
      </c>
      <c r="G46" s="7">
        <v>366</v>
      </c>
      <c r="H46" s="7">
        <v>1860000</v>
      </c>
      <c r="I46" s="7">
        <v>3526</v>
      </c>
      <c r="J46" s="7">
        <v>2.4</v>
      </c>
      <c r="K46" s="8">
        <v>518.03947126552032</v>
      </c>
      <c r="L46" s="7" t="s">
        <v>14</v>
      </c>
      <c r="M46" s="7">
        <v>3590.46</v>
      </c>
      <c r="N46" s="8">
        <f>G46</f>
        <v>366</v>
      </c>
    </row>
    <row r="49" spans="2:14" x14ac:dyDescent="0.3">
      <c r="B49" s="70" t="s">
        <v>138</v>
      </c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</row>
    <row r="50" spans="2:14" x14ac:dyDescent="0.3"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</row>
    <row r="51" spans="2:14" x14ac:dyDescent="0.3">
      <c r="B51" s="14" t="s">
        <v>0</v>
      </c>
      <c r="C51" s="14" t="s">
        <v>1</v>
      </c>
      <c r="D51" s="14" t="s">
        <v>2</v>
      </c>
      <c r="E51" s="14" t="s">
        <v>3</v>
      </c>
      <c r="F51" s="14" t="s">
        <v>4</v>
      </c>
      <c r="G51" s="14" t="s">
        <v>5</v>
      </c>
      <c r="H51" s="14" t="s">
        <v>6</v>
      </c>
      <c r="I51" s="14" t="s">
        <v>7</v>
      </c>
      <c r="J51" s="14" t="s">
        <v>8</v>
      </c>
      <c r="K51" s="14" t="s">
        <v>9</v>
      </c>
      <c r="L51" s="14" t="s">
        <v>10</v>
      </c>
      <c r="M51" s="14" t="s">
        <v>133</v>
      </c>
    </row>
    <row r="52" spans="2:14" x14ac:dyDescent="0.3">
      <c r="B52" s="9" t="s">
        <v>11</v>
      </c>
      <c r="C52" s="9" t="s">
        <v>46</v>
      </c>
      <c r="D52" s="9">
        <v>2</v>
      </c>
      <c r="E52" s="9" t="s">
        <v>19</v>
      </c>
      <c r="F52" s="9">
        <v>2.62</v>
      </c>
      <c r="G52" s="9">
        <v>252</v>
      </c>
      <c r="H52" s="9">
        <v>98067</v>
      </c>
      <c r="I52" s="9">
        <v>330</v>
      </c>
      <c r="J52" s="9">
        <v>4</v>
      </c>
      <c r="K52" s="10">
        <v>39.669190815979803</v>
      </c>
      <c r="L52" s="9" t="s">
        <v>14</v>
      </c>
      <c r="M52" s="9">
        <f>H52/K52</f>
        <v>2472.1200000000003</v>
      </c>
    </row>
    <row r="53" spans="2:14" x14ac:dyDescent="0.3">
      <c r="B53" s="9" t="s">
        <v>86</v>
      </c>
      <c r="C53" s="9" t="s">
        <v>87</v>
      </c>
      <c r="D53" s="9">
        <v>2</v>
      </c>
      <c r="E53" s="9" t="s">
        <v>19</v>
      </c>
      <c r="F53" s="9">
        <v>2.72</v>
      </c>
      <c r="G53" s="9">
        <v>257.7</v>
      </c>
      <c r="H53" s="9">
        <v>792377</v>
      </c>
      <c r="I53" s="9">
        <v>1075</v>
      </c>
      <c r="J53" s="9">
        <v>1.95</v>
      </c>
      <c r="K53" s="10">
        <v>313.43568151890184</v>
      </c>
      <c r="L53" s="9" t="s">
        <v>14</v>
      </c>
      <c r="M53" s="9">
        <f>H53/K53</f>
        <v>2528.0369999999998</v>
      </c>
    </row>
    <row r="54" spans="2:14" x14ac:dyDescent="0.3">
      <c r="B54" s="9" t="s">
        <v>38</v>
      </c>
      <c r="C54" s="9" t="s">
        <v>73</v>
      </c>
      <c r="D54" s="9">
        <v>2</v>
      </c>
      <c r="E54" s="9" t="s">
        <v>13</v>
      </c>
      <c r="F54" s="9">
        <v>2</v>
      </c>
      <c r="G54" s="9">
        <v>262</v>
      </c>
      <c r="H54" s="9">
        <v>600500</v>
      </c>
      <c r="I54" s="9">
        <v>1250</v>
      </c>
      <c r="J54" s="9">
        <v>1.8</v>
      </c>
      <c r="K54" s="10">
        <v>233.63758744387638</v>
      </c>
      <c r="L54" s="9" t="s">
        <v>14</v>
      </c>
      <c r="M54" s="9">
        <f>H54/K54</f>
        <v>2570.2200000000003</v>
      </c>
    </row>
    <row r="55" spans="2:14" x14ac:dyDescent="0.3">
      <c r="B55" s="9" t="s">
        <v>47</v>
      </c>
      <c r="C55" s="9" t="s">
        <v>94</v>
      </c>
      <c r="D55" s="9">
        <v>2</v>
      </c>
      <c r="E55" s="9" t="s">
        <v>66</v>
      </c>
      <c r="F55" s="9"/>
      <c r="G55" s="9">
        <v>287.5</v>
      </c>
      <c r="H55" s="9">
        <v>1122000</v>
      </c>
      <c r="I55" s="9">
        <v>25935</v>
      </c>
      <c r="J55" s="9">
        <v>1.9</v>
      </c>
      <c r="K55" s="10">
        <v>397.81943890440101</v>
      </c>
      <c r="L55" s="9" t="s">
        <v>67</v>
      </c>
      <c r="M55" s="9">
        <f>H55/K55</f>
        <v>2820.375</v>
      </c>
    </row>
    <row r="56" spans="2:14" x14ac:dyDescent="0.3">
      <c r="B56" s="9" t="s">
        <v>47</v>
      </c>
      <c r="C56" s="9" t="s">
        <v>65</v>
      </c>
      <c r="D56" s="9">
        <v>2</v>
      </c>
      <c r="E56" s="9" t="s">
        <v>66</v>
      </c>
      <c r="F56" s="9"/>
      <c r="G56" s="9">
        <v>295.2</v>
      </c>
      <c r="H56" s="9">
        <v>314000</v>
      </c>
      <c r="I56" s="9">
        <v>11400</v>
      </c>
      <c r="J56" s="9">
        <v>1.92</v>
      </c>
      <c r="K56" s="10">
        <v>108.42870915967059</v>
      </c>
      <c r="L56" s="9" t="s">
        <v>67</v>
      </c>
      <c r="M56" s="9">
        <f>H56/K56</f>
        <v>2895.9120000000003</v>
      </c>
    </row>
    <row r="57" spans="2:14" x14ac:dyDescent="0.3">
      <c r="B57" s="9" t="s">
        <v>15</v>
      </c>
      <c r="C57" s="9" t="s">
        <v>77</v>
      </c>
      <c r="D57" s="9">
        <v>2</v>
      </c>
      <c r="E57" s="9" t="s">
        <v>13</v>
      </c>
      <c r="F57" s="9">
        <v>2</v>
      </c>
      <c r="G57" s="9">
        <v>298</v>
      </c>
      <c r="H57" s="9">
        <v>738400</v>
      </c>
      <c r="I57" s="9">
        <v>1500</v>
      </c>
      <c r="J57" s="9">
        <v>1</v>
      </c>
      <c r="K57" s="10">
        <v>252.58433730818436</v>
      </c>
      <c r="L57" s="9" t="s">
        <v>14</v>
      </c>
      <c r="M57" s="9">
        <f>H57/K57</f>
        <v>2923.38</v>
      </c>
    </row>
    <row r="58" spans="2:14" x14ac:dyDescent="0.3">
      <c r="B58" s="9" t="s">
        <v>15</v>
      </c>
      <c r="C58" s="9" t="s">
        <v>82</v>
      </c>
      <c r="D58" s="9">
        <v>2</v>
      </c>
      <c r="E58" s="9" t="s">
        <v>13</v>
      </c>
      <c r="F58" s="9">
        <v>2</v>
      </c>
      <c r="G58" s="9">
        <v>298</v>
      </c>
      <c r="H58" s="9">
        <v>741400</v>
      </c>
      <c r="I58" s="9">
        <v>1500</v>
      </c>
      <c r="J58" s="9">
        <v>1</v>
      </c>
      <c r="K58" s="10">
        <v>253.61054669594782</v>
      </c>
      <c r="L58" s="9" t="s">
        <v>14</v>
      </c>
      <c r="M58" s="9">
        <f>H58/K58</f>
        <v>2923.38</v>
      </c>
    </row>
    <row r="59" spans="2:14" x14ac:dyDescent="0.3">
      <c r="B59" s="9" t="s">
        <v>15</v>
      </c>
      <c r="C59" s="9" t="s">
        <v>83</v>
      </c>
      <c r="D59" s="9">
        <v>2</v>
      </c>
      <c r="E59" s="9" t="s">
        <v>13</v>
      </c>
      <c r="F59" s="9">
        <v>2</v>
      </c>
      <c r="G59" s="9">
        <v>298</v>
      </c>
      <c r="H59" s="9">
        <v>741400</v>
      </c>
      <c r="I59" s="9">
        <v>1500</v>
      </c>
      <c r="J59" s="9">
        <v>0.84</v>
      </c>
      <c r="K59" s="10">
        <v>253.61054669594782</v>
      </c>
      <c r="L59" s="9" t="s">
        <v>14</v>
      </c>
      <c r="M59" s="9">
        <f>H59/K59</f>
        <v>2923.38</v>
      </c>
    </row>
    <row r="60" spans="2:14" x14ac:dyDescent="0.3">
      <c r="B60" s="9" t="s">
        <v>15</v>
      </c>
      <c r="C60" s="9" t="s">
        <v>84</v>
      </c>
      <c r="D60" s="9">
        <v>2</v>
      </c>
      <c r="E60" s="9" t="s">
        <v>13</v>
      </c>
      <c r="F60" s="9">
        <v>2</v>
      </c>
      <c r="G60" s="9">
        <v>298</v>
      </c>
      <c r="H60" s="9">
        <v>742040</v>
      </c>
      <c r="I60" s="9">
        <v>1500</v>
      </c>
      <c r="J60" s="9">
        <v>0.84</v>
      </c>
      <c r="K60" s="10">
        <v>253.82947136533738</v>
      </c>
      <c r="L60" s="9" t="s">
        <v>14</v>
      </c>
      <c r="M60" s="9">
        <f>H60/K60</f>
        <v>2923.38</v>
      </c>
    </row>
    <row r="61" spans="2:14" x14ac:dyDescent="0.3">
      <c r="B61" s="9" t="s">
        <v>38</v>
      </c>
      <c r="C61" s="9" t="s">
        <v>104</v>
      </c>
      <c r="D61" s="9">
        <v>2</v>
      </c>
      <c r="E61" s="9" t="s">
        <v>19</v>
      </c>
      <c r="F61" s="9">
        <v>2.6</v>
      </c>
      <c r="G61" s="9">
        <v>299</v>
      </c>
      <c r="H61" s="9">
        <v>1820000</v>
      </c>
      <c r="I61" s="9">
        <v>2700</v>
      </c>
      <c r="J61" s="9">
        <v>1.45</v>
      </c>
      <c r="K61" s="10">
        <v>620.48486460133847</v>
      </c>
      <c r="L61" s="9" t="s">
        <v>14</v>
      </c>
      <c r="M61" s="9">
        <f>H61/K61</f>
        <v>2933.19</v>
      </c>
    </row>
    <row r="62" spans="2:14" x14ac:dyDescent="0.3">
      <c r="B62" s="9" t="s">
        <v>15</v>
      </c>
      <c r="C62" s="9" t="s">
        <v>55</v>
      </c>
      <c r="D62" s="9">
        <v>2</v>
      </c>
      <c r="E62" s="9" t="s">
        <v>13</v>
      </c>
      <c r="F62" s="9">
        <v>2</v>
      </c>
      <c r="G62" s="9">
        <v>303</v>
      </c>
      <c r="H62" s="9">
        <v>103000</v>
      </c>
      <c r="I62" s="9">
        <v>250</v>
      </c>
      <c r="J62" s="9">
        <v>0.63</v>
      </c>
      <c r="K62" s="10">
        <v>34.651783221135567</v>
      </c>
      <c r="L62" s="9" t="s">
        <v>14</v>
      </c>
      <c r="M62" s="9">
        <f>H62/K62</f>
        <v>2972.4300000000003</v>
      </c>
    </row>
    <row r="63" spans="2:14" x14ac:dyDescent="0.3">
      <c r="B63" s="9" t="s">
        <v>30</v>
      </c>
      <c r="C63" s="9" t="s">
        <v>31</v>
      </c>
      <c r="D63" s="9">
        <v>2</v>
      </c>
      <c r="E63" s="9" t="s">
        <v>32</v>
      </c>
      <c r="F63" s="9">
        <v>5</v>
      </c>
      <c r="G63" s="9">
        <v>310</v>
      </c>
      <c r="H63" s="9">
        <v>43600</v>
      </c>
      <c r="I63" s="9">
        <v>165</v>
      </c>
      <c r="J63" s="9">
        <v>1</v>
      </c>
      <c r="K63" s="10">
        <v>14.336917562724013</v>
      </c>
      <c r="L63" s="9" t="s">
        <v>14</v>
      </c>
      <c r="M63" s="9">
        <f>H63/K63</f>
        <v>3041.1000000000004</v>
      </c>
    </row>
    <row r="64" spans="2:14" x14ac:dyDescent="0.3">
      <c r="B64" s="9" t="s">
        <v>15</v>
      </c>
      <c r="C64" s="9" t="s">
        <v>16</v>
      </c>
      <c r="D64" s="9">
        <v>2</v>
      </c>
      <c r="E64" s="9" t="s">
        <v>13</v>
      </c>
      <c r="F64" s="9">
        <v>2</v>
      </c>
      <c r="G64" s="9">
        <v>315</v>
      </c>
      <c r="H64" s="9">
        <v>6500</v>
      </c>
      <c r="I64" s="9">
        <v>25</v>
      </c>
      <c r="J64" s="9">
        <v>3.8</v>
      </c>
      <c r="K64" s="10">
        <v>2.1034577609501155</v>
      </c>
      <c r="L64" s="9" t="s">
        <v>14</v>
      </c>
      <c r="M64" s="9">
        <f>H64/K64</f>
        <v>3090.15</v>
      </c>
    </row>
    <row r="65" spans="2:13" x14ac:dyDescent="0.3">
      <c r="B65" s="9" t="s">
        <v>11</v>
      </c>
      <c r="C65" s="9" t="s">
        <v>12</v>
      </c>
      <c r="D65" s="9">
        <v>2</v>
      </c>
      <c r="E65" s="9" t="s">
        <v>13</v>
      </c>
      <c r="F65" s="9">
        <v>2</v>
      </c>
      <c r="G65" s="9">
        <v>315.5</v>
      </c>
      <c r="H65" s="9">
        <v>2452</v>
      </c>
      <c r="I65" s="9">
        <v>15.93</v>
      </c>
      <c r="J65" s="9">
        <v>1.9</v>
      </c>
      <c r="K65" s="10">
        <v>0.79223147892363777</v>
      </c>
      <c r="L65" s="9" t="s">
        <v>14</v>
      </c>
      <c r="M65" s="9">
        <f>H65/K65</f>
        <v>3095.0550000000003</v>
      </c>
    </row>
    <row r="66" spans="2:13" x14ac:dyDescent="0.3">
      <c r="B66" s="9" t="s">
        <v>23</v>
      </c>
      <c r="C66" s="9" t="s">
        <v>24</v>
      </c>
      <c r="D66" s="9">
        <v>2</v>
      </c>
      <c r="E66" s="9" t="s">
        <v>25</v>
      </c>
      <c r="F66" s="9">
        <v>1.6</v>
      </c>
      <c r="G66" s="9">
        <v>316</v>
      </c>
      <c r="H66" s="9">
        <v>26689</v>
      </c>
      <c r="I66" s="9">
        <v>118</v>
      </c>
      <c r="J66" s="9">
        <v>1.17</v>
      </c>
      <c r="K66" s="10">
        <v>8.6094659285926269</v>
      </c>
      <c r="L66" s="9" t="s">
        <v>14</v>
      </c>
      <c r="M66" s="9">
        <f>H66/K66</f>
        <v>3099.96</v>
      </c>
    </row>
    <row r="67" spans="2:13" x14ac:dyDescent="0.3">
      <c r="B67" s="9" t="s">
        <v>36</v>
      </c>
      <c r="C67" s="9" t="s">
        <v>37</v>
      </c>
      <c r="D67" s="9">
        <v>2</v>
      </c>
      <c r="E67" s="9" t="s">
        <v>19</v>
      </c>
      <c r="F67" s="9">
        <v>2.62</v>
      </c>
      <c r="G67" s="9">
        <v>322</v>
      </c>
      <c r="H67" s="9">
        <v>70100</v>
      </c>
      <c r="I67" s="9">
        <v>250</v>
      </c>
      <c r="J67" s="9">
        <v>1.82</v>
      </c>
      <c r="K67" s="10">
        <v>22.191831126813177</v>
      </c>
      <c r="L67" s="9" t="s">
        <v>14</v>
      </c>
      <c r="M67" s="9">
        <f>H67/K67</f>
        <v>3158.82</v>
      </c>
    </row>
    <row r="68" spans="2:13" x14ac:dyDescent="0.3">
      <c r="B68" s="9" t="s">
        <v>11</v>
      </c>
      <c r="C68" s="9" t="s">
        <v>40</v>
      </c>
      <c r="D68" s="9">
        <v>2</v>
      </c>
      <c r="E68" s="9" t="s">
        <v>13</v>
      </c>
      <c r="F68" s="9">
        <v>2.41</v>
      </c>
      <c r="G68" s="9">
        <v>330</v>
      </c>
      <c r="H68" s="9">
        <v>77629</v>
      </c>
      <c r="I68" s="9">
        <v>207</v>
      </c>
      <c r="J68" s="9">
        <v>1.53</v>
      </c>
      <c r="K68" s="10">
        <v>23.979550860284803</v>
      </c>
      <c r="L68" s="9" t="s">
        <v>14</v>
      </c>
      <c r="M68" s="9">
        <f>H68/K68</f>
        <v>3237.3</v>
      </c>
    </row>
    <row r="69" spans="2:13" x14ac:dyDescent="0.3">
      <c r="B69" s="9" t="s">
        <v>15</v>
      </c>
      <c r="C69" s="9" t="s">
        <v>81</v>
      </c>
      <c r="D69" s="9">
        <v>2</v>
      </c>
      <c r="E69" s="9" t="s">
        <v>19</v>
      </c>
      <c r="F69" s="9">
        <v>2.4</v>
      </c>
      <c r="G69" s="9">
        <v>341.5</v>
      </c>
      <c r="H69" s="9">
        <v>740400</v>
      </c>
      <c r="I69" s="9">
        <v>1500</v>
      </c>
      <c r="J69" s="9">
        <v>2.3250000000000002</v>
      </c>
      <c r="K69" s="10">
        <v>221.00733855404962</v>
      </c>
      <c r="L69" s="9" t="s">
        <v>14</v>
      </c>
      <c r="M69" s="9">
        <f>H69/K69</f>
        <v>3350.1150000000002</v>
      </c>
    </row>
    <row r="70" spans="2:13" x14ac:dyDescent="0.3">
      <c r="B70" s="9" t="s">
        <v>11</v>
      </c>
      <c r="C70" s="9" t="s">
        <v>41</v>
      </c>
      <c r="D70" s="9">
        <v>2</v>
      </c>
      <c r="E70" s="9" t="s">
        <v>19</v>
      </c>
      <c r="F70" s="9">
        <v>2.4</v>
      </c>
      <c r="G70" s="9">
        <v>342</v>
      </c>
      <c r="H70" s="9">
        <v>78450</v>
      </c>
      <c r="I70" s="9">
        <v>380</v>
      </c>
      <c r="J70" s="9">
        <v>4</v>
      </c>
      <c r="K70" s="10">
        <v>23.382871041007206</v>
      </c>
      <c r="L70" s="9" t="s">
        <v>14</v>
      </c>
      <c r="M70" s="9">
        <f>H70/K70</f>
        <v>3355.02</v>
      </c>
    </row>
    <row r="71" spans="2:13" x14ac:dyDescent="0.3">
      <c r="B71" s="9" t="s">
        <v>17</v>
      </c>
      <c r="C71" s="9" t="s">
        <v>22</v>
      </c>
      <c r="D71" s="9">
        <v>2</v>
      </c>
      <c r="E71" s="9" t="s">
        <v>19</v>
      </c>
      <c r="F71" s="9">
        <v>2.4</v>
      </c>
      <c r="G71" s="9">
        <v>343</v>
      </c>
      <c r="H71" s="9">
        <v>25800</v>
      </c>
      <c r="I71" s="9">
        <v>55</v>
      </c>
      <c r="J71" s="9">
        <v>1</v>
      </c>
      <c r="K71" s="10">
        <v>7.667549326414707</v>
      </c>
      <c r="L71" s="9" t="s">
        <v>14</v>
      </c>
      <c r="M71" s="9">
        <f>H71/K71</f>
        <v>3364.8300000000004</v>
      </c>
    </row>
    <row r="72" spans="2:13" x14ac:dyDescent="0.3">
      <c r="B72" s="9" t="s">
        <v>89</v>
      </c>
      <c r="C72" s="9" t="s">
        <v>93</v>
      </c>
      <c r="D72" s="9">
        <v>2</v>
      </c>
      <c r="E72" s="9" t="s">
        <v>19</v>
      </c>
      <c r="F72" s="9">
        <v>2.36</v>
      </c>
      <c r="G72" s="9">
        <v>348</v>
      </c>
      <c r="H72" s="9">
        <v>981000</v>
      </c>
      <c r="I72" s="9">
        <v>470</v>
      </c>
      <c r="J72" s="9">
        <v>3.3</v>
      </c>
      <c r="K72" s="10">
        <v>287.35632183908046</v>
      </c>
      <c r="L72" s="9" t="s">
        <v>14</v>
      </c>
      <c r="M72" s="9">
        <f>H72/K72</f>
        <v>3413.88</v>
      </c>
    </row>
    <row r="73" spans="2:13" x14ac:dyDescent="0.3">
      <c r="B73" s="9" t="s">
        <v>34</v>
      </c>
      <c r="C73" s="9" t="s">
        <v>64</v>
      </c>
      <c r="D73" s="9">
        <v>2</v>
      </c>
      <c r="E73" s="9" t="s">
        <v>19</v>
      </c>
      <c r="F73" s="9">
        <v>2.7</v>
      </c>
      <c r="G73" s="9">
        <v>359</v>
      </c>
      <c r="H73" s="9">
        <v>294300</v>
      </c>
      <c r="I73" s="9">
        <v>520</v>
      </c>
      <c r="J73" s="9">
        <v>2.4</v>
      </c>
      <c r="K73" s="10">
        <v>83.565459610027858</v>
      </c>
      <c r="L73" s="9" t="s">
        <v>14</v>
      </c>
      <c r="M73" s="9">
        <f>H73/K73</f>
        <v>3521.79</v>
      </c>
    </row>
    <row r="74" spans="2:13" x14ac:dyDescent="0.3">
      <c r="B74" s="9" t="s">
        <v>20</v>
      </c>
      <c r="C74" s="9" t="s">
        <v>21</v>
      </c>
      <c r="D74" s="9">
        <v>2</v>
      </c>
      <c r="E74" s="9" t="s">
        <v>19</v>
      </c>
      <c r="F74" s="9">
        <v>2.6</v>
      </c>
      <c r="G74" s="9">
        <v>360</v>
      </c>
      <c r="H74" s="9">
        <v>22241</v>
      </c>
      <c r="I74" s="9">
        <v>50</v>
      </c>
      <c r="J74" s="9">
        <v>1.6</v>
      </c>
      <c r="K74" s="10">
        <v>6.2977120851738579</v>
      </c>
      <c r="L74" s="9" t="s">
        <v>14</v>
      </c>
      <c r="M74" s="9">
        <f>H74/K74</f>
        <v>3531.6000000000004</v>
      </c>
    </row>
    <row r="75" spans="2:13" x14ac:dyDescent="0.3">
      <c r="B75" s="9" t="s">
        <v>43</v>
      </c>
      <c r="C75" s="9" t="s">
        <v>53</v>
      </c>
      <c r="D75" s="9">
        <v>2</v>
      </c>
      <c r="E75" s="9" t="s">
        <v>45</v>
      </c>
      <c r="F75" s="9">
        <v>2.4</v>
      </c>
      <c r="G75" s="9">
        <v>360</v>
      </c>
      <c r="H75" s="9">
        <v>100085</v>
      </c>
      <c r="I75" s="9">
        <v>270</v>
      </c>
      <c r="J75" s="9">
        <v>1</v>
      </c>
      <c r="K75" s="10">
        <v>28.33984596217012</v>
      </c>
      <c r="L75" s="9" t="s">
        <v>14</v>
      </c>
      <c r="M75" s="9">
        <f>H75/K75</f>
        <v>3531.6000000000004</v>
      </c>
    </row>
    <row r="76" spans="2:13" x14ac:dyDescent="0.3">
      <c r="B76" s="9" t="s">
        <v>47</v>
      </c>
      <c r="C76" s="9" t="s">
        <v>48</v>
      </c>
      <c r="D76" s="9">
        <v>2</v>
      </c>
      <c r="E76" s="9" t="s">
        <v>45</v>
      </c>
      <c r="F76" s="9">
        <v>3.4</v>
      </c>
      <c r="G76" s="9">
        <v>362.3</v>
      </c>
      <c r="H76" s="9">
        <v>98100</v>
      </c>
      <c r="I76" s="9">
        <v>250</v>
      </c>
      <c r="J76" s="9">
        <v>0.71</v>
      </c>
      <c r="K76" s="10">
        <v>27.601435274634277</v>
      </c>
      <c r="L76" s="9" t="s">
        <v>14</v>
      </c>
      <c r="M76" s="9">
        <f>H76/K76</f>
        <v>3554.1630000000005</v>
      </c>
    </row>
    <row r="77" spans="2:13" x14ac:dyDescent="0.3">
      <c r="B77" s="9" t="s">
        <v>50</v>
      </c>
      <c r="C77" s="9" t="s">
        <v>52</v>
      </c>
      <c r="D77" s="9">
        <v>2</v>
      </c>
      <c r="E77" s="9" t="s">
        <v>19</v>
      </c>
      <c r="F77" s="9">
        <v>2.62</v>
      </c>
      <c r="G77" s="9">
        <v>365</v>
      </c>
      <c r="H77" s="9">
        <v>100000</v>
      </c>
      <c r="I77" s="9">
        <v>375</v>
      </c>
      <c r="J77" s="9">
        <v>3</v>
      </c>
      <c r="K77" s="10">
        <v>27.92789018753578</v>
      </c>
      <c r="L77" s="9" t="s">
        <v>14</v>
      </c>
      <c r="M77" s="9">
        <f>H77/K77</f>
        <v>3580.65</v>
      </c>
    </row>
    <row r="78" spans="2:13" x14ac:dyDescent="0.3">
      <c r="B78" s="11" t="s">
        <v>89</v>
      </c>
      <c r="C78" s="11" t="s">
        <v>114</v>
      </c>
      <c r="D78" s="11">
        <v>2</v>
      </c>
      <c r="E78" s="11" t="s">
        <v>45</v>
      </c>
      <c r="F78" s="11">
        <v>3.6</v>
      </c>
      <c r="G78" s="11">
        <v>380</v>
      </c>
      <c r="H78" s="11">
        <v>2150000</v>
      </c>
      <c r="I78" s="11">
        <v>1360</v>
      </c>
      <c r="J78" s="11">
        <v>2</v>
      </c>
      <c r="K78" s="12">
        <v>576.7476795965448</v>
      </c>
      <c r="L78" s="11" t="s">
        <v>14</v>
      </c>
      <c r="M78" s="9">
        <f>H78/K78</f>
        <v>3727.8000000000006</v>
      </c>
    </row>
    <row r="79" spans="2:13" x14ac:dyDescent="0.3">
      <c r="B79" s="9" t="s">
        <v>15</v>
      </c>
      <c r="C79" s="9" t="s">
        <v>33</v>
      </c>
      <c r="D79" s="9">
        <v>2</v>
      </c>
      <c r="E79" s="9" t="s">
        <v>32</v>
      </c>
      <c r="F79" s="9">
        <v>5</v>
      </c>
      <c r="G79" s="9">
        <v>420</v>
      </c>
      <c r="H79" s="9">
        <v>44150</v>
      </c>
      <c r="I79" s="9">
        <v>250</v>
      </c>
      <c r="J79" s="9">
        <v>2.2000000000000002</v>
      </c>
      <c r="K79" s="10">
        <v>10.71549924760934</v>
      </c>
      <c r="L79" s="9" t="s">
        <v>14</v>
      </c>
      <c r="M79" s="9">
        <f>H79/K79</f>
        <v>4120.2</v>
      </c>
    </row>
    <row r="80" spans="2:13" x14ac:dyDescent="0.3">
      <c r="B80" s="9" t="s">
        <v>15</v>
      </c>
      <c r="C80" s="9" t="s">
        <v>59</v>
      </c>
      <c r="D80" s="9">
        <v>2</v>
      </c>
      <c r="E80" s="9" t="s">
        <v>32</v>
      </c>
      <c r="F80" s="9">
        <v>5</v>
      </c>
      <c r="G80" s="9">
        <v>438</v>
      </c>
      <c r="H80" s="9">
        <v>167170</v>
      </c>
      <c r="I80" s="9">
        <v>1500</v>
      </c>
      <c r="J80" s="9">
        <v>3.3</v>
      </c>
      <c r="K80" s="10">
        <v>38.905878355419631</v>
      </c>
      <c r="L80" s="9" t="s">
        <v>14</v>
      </c>
      <c r="M80" s="9">
        <f>H80/K80</f>
        <v>4296.7800000000007</v>
      </c>
    </row>
    <row r="81" spans="2:15" x14ac:dyDescent="0.3">
      <c r="B81" s="9" t="s">
        <v>15</v>
      </c>
      <c r="C81" s="9" t="s">
        <v>42</v>
      </c>
      <c r="D81" s="9">
        <v>2</v>
      </c>
      <c r="E81" s="9" t="s">
        <v>32</v>
      </c>
      <c r="F81" s="9">
        <v>5</v>
      </c>
      <c r="G81" s="9">
        <v>442</v>
      </c>
      <c r="H81" s="9">
        <v>86260</v>
      </c>
      <c r="I81" s="9">
        <v>500</v>
      </c>
      <c r="J81" s="9">
        <v>5</v>
      </c>
      <c r="K81" s="10">
        <v>19.893819677953513</v>
      </c>
      <c r="L81" s="9" t="s">
        <v>14</v>
      </c>
      <c r="M81" s="9">
        <f>H81/K81</f>
        <v>4336.0200000000004</v>
      </c>
    </row>
    <row r="82" spans="2:15" x14ac:dyDescent="0.3">
      <c r="B82" s="9" t="s">
        <v>38</v>
      </c>
      <c r="C82" s="9" t="s">
        <v>62</v>
      </c>
      <c r="D82" s="9">
        <v>2</v>
      </c>
      <c r="E82" s="9" t="s">
        <v>32</v>
      </c>
      <c r="F82" s="9">
        <v>5.05</v>
      </c>
      <c r="G82" s="9">
        <v>443</v>
      </c>
      <c r="H82" s="9">
        <v>200000</v>
      </c>
      <c r="I82" s="9">
        <v>588</v>
      </c>
      <c r="J82" s="9">
        <v>4</v>
      </c>
      <c r="K82" s="10">
        <v>46.02112830000253</v>
      </c>
      <c r="L82" s="9" t="s">
        <v>14</v>
      </c>
      <c r="M82" s="9">
        <f>H82/K82</f>
        <v>4345.83</v>
      </c>
    </row>
    <row r="83" spans="2:15" x14ac:dyDescent="0.3">
      <c r="B83" s="9" t="s">
        <v>57</v>
      </c>
      <c r="C83" s="9" t="s">
        <v>58</v>
      </c>
      <c r="D83" s="9">
        <v>2</v>
      </c>
      <c r="E83" s="9" t="s">
        <v>32</v>
      </c>
      <c r="F83" s="9">
        <v>5</v>
      </c>
      <c r="G83" s="9">
        <v>447</v>
      </c>
      <c r="H83" s="9">
        <v>137000</v>
      </c>
      <c r="I83" s="9">
        <v>269</v>
      </c>
      <c r="J83" s="9">
        <v>2.8</v>
      </c>
      <c r="K83" s="10">
        <v>31.242374694132586</v>
      </c>
      <c r="L83" s="9" t="s">
        <v>14</v>
      </c>
      <c r="M83" s="9">
        <f>H83/K83</f>
        <v>4385.0700000000006</v>
      </c>
    </row>
    <row r="84" spans="2:15" x14ac:dyDescent="0.3">
      <c r="B84" s="9" t="s">
        <v>23</v>
      </c>
      <c r="C84" s="9" t="s">
        <v>54</v>
      </c>
      <c r="D84" s="9">
        <v>2</v>
      </c>
      <c r="E84" s="9" t="s">
        <v>32</v>
      </c>
      <c r="F84" s="9">
        <v>5.5</v>
      </c>
      <c r="G84" s="9">
        <v>450</v>
      </c>
      <c r="H84" s="9">
        <v>101820</v>
      </c>
      <c r="I84" s="9">
        <v>191</v>
      </c>
      <c r="J84" s="9">
        <v>2.15</v>
      </c>
      <c r="K84" s="10">
        <v>23.064899762147469</v>
      </c>
      <c r="L84" s="9" t="s">
        <v>14</v>
      </c>
      <c r="M84" s="9">
        <f>H84/K84</f>
        <v>4414.5</v>
      </c>
    </row>
    <row r="85" spans="2:15" x14ac:dyDescent="0.3">
      <c r="B85" s="9" t="s">
        <v>23</v>
      </c>
      <c r="C85" s="9" t="s">
        <v>49</v>
      </c>
      <c r="D85" s="9">
        <v>2</v>
      </c>
      <c r="E85" s="9" t="s">
        <v>32</v>
      </c>
      <c r="F85" s="9">
        <v>5.5</v>
      </c>
      <c r="G85" s="9">
        <v>451</v>
      </c>
      <c r="H85" s="9">
        <v>99195</v>
      </c>
      <c r="I85" s="9">
        <v>168</v>
      </c>
      <c r="J85" s="9">
        <v>2.15</v>
      </c>
      <c r="K85" s="10">
        <v>22.420445221966812</v>
      </c>
      <c r="L85" s="9" t="s">
        <v>14</v>
      </c>
      <c r="M85" s="9">
        <f>H85/K85</f>
        <v>4424.3100000000004</v>
      </c>
    </row>
    <row r="86" spans="2:15" x14ac:dyDescent="0.3">
      <c r="B86" s="7" t="s">
        <v>15</v>
      </c>
      <c r="C86" s="7" t="s">
        <v>117</v>
      </c>
      <c r="D86" s="7">
        <v>2</v>
      </c>
      <c r="E86" s="7" t="s">
        <v>32</v>
      </c>
      <c r="F86" s="7">
        <v>5.5</v>
      </c>
      <c r="G86" s="7">
        <v>453</v>
      </c>
      <c r="H86" s="7">
        <v>2300000</v>
      </c>
      <c r="I86" s="7">
        <v>5000</v>
      </c>
      <c r="J86" s="7">
        <v>2.0499999999999998</v>
      </c>
      <c r="K86" s="8">
        <v>517.55990755929997</v>
      </c>
      <c r="L86" s="7" t="s">
        <v>14</v>
      </c>
      <c r="M86" s="7">
        <f>H86/K86</f>
        <v>4443.93</v>
      </c>
    </row>
    <row r="87" spans="2:15" x14ac:dyDescent="0.3">
      <c r="B87" s="7" t="s">
        <v>38</v>
      </c>
      <c r="C87" s="7" t="s">
        <v>39</v>
      </c>
      <c r="D87" s="7">
        <v>2</v>
      </c>
      <c r="E87" s="7" t="s">
        <v>32</v>
      </c>
      <c r="F87" s="7">
        <v>5.05</v>
      </c>
      <c r="G87" s="7">
        <v>454</v>
      </c>
      <c r="H87" s="7">
        <v>73500</v>
      </c>
      <c r="I87" s="7">
        <v>445</v>
      </c>
      <c r="J87" s="7">
        <v>1.56</v>
      </c>
      <c r="K87" s="8">
        <v>16.50298400894529</v>
      </c>
      <c r="L87" s="7" t="s">
        <v>14</v>
      </c>
      <c r="M87" s="7">
        <f>H87/K87</f>
        <v>4453.74</v>
      </c>
    </row>
    <row r="88" spans="2:15" x14ac:dyDescent="0.3">
      <c r="B88" s="7" t="s">
        <v>68</v>
      </c>
      <c r="C88" s="7" t="s">
        <v>76</v>
      </c>
      <c r="D88" s="7">
        <v>2</v>
      </c>
      <c r="E88" s="7" t="s">
        <v>32</v>
      </c>
      <c r="F88" s="7">
        <v>5.05</v>
      </c>
      <c r="G88" s="7">
        <v>465</v>
      </c>
      <c r="H88" s="7">
        <v>710000</v>
      </c>
      <c r="I88" s="7">
        <v>1800</v>
      </c>
      <c r="J88" s="7">
        <v>2</v>
      </c>
      <c r="K88" s="8">
        <v>155.64543531397629</v>
      </c>
      <c r="L88" s="7" t="s">
        <v>14</v>
      </c>
      <c r="M88" s="7">
        <f>H88/K88</f>
        <v>4561.6500000000005</v>
      </c>
    </row>
    <row r="89" spans="2:15" x14ac:dyDescent="0.3">
      <c r="B89" s="7" t="s">
        <v>23</v>
      </c>
      <c r="C89" s="7" t="s">
        <v>56</v>
      </c>
      <c r="D89" s="7">
        <v>2</v>
      </c>
      <c r="E89" s="7" t="s">
        <v>32</v>
      </c>
      <c r="F89" s="7">
        <v>5.88</v>
      </c>
      <c r="G89" s="7">
        <v>465.5</v>
      </c>
      <c r="H89" s="7">
        <v>110093</v>
      </c>
      <c r="I89" s="7">
        <v>301</v>
      </c>
      <c r="J89" s="7">
        <v>1.1499999999999999</v>
      </c>
      <c r="K89" s="8">
        <v>24.108545719913586</v>
      </c>
      <c r="L89" s="7" t="s">
        <v>14</v>
      </c>
      <c r="M89" s="7">
        <f>H89/K89</f>
        <v>4566.5550000000003</v>
      </c>
    </row>
    <row r="90" spans="2:15" x14ac:dyDescent="0.3">
      <c r="B90" s="7" t="s">
        <v>30</v>
      </c>
      <c r="C90" s="7" t="s">
        <v>60</v>
      </c>
      <c r="D90" s="7">
        <v>2</v>
      </c>
      <c r="E90" s="7" t="s">
        <v>32</v>
      </c>
      <c r="F90" s="7">
        <v>5.8</v>
      </c>
      <c r="G90" s="7">
        <v>467</v>
      </c>
      <c r="H90" s="7">
        <v>180000</v>
      </c>
      <c r="I90" s="7">
        <v>280</v>
      </c>
      <c r="J90" s="7">
        <v>2.15</v>
      </c>
      <c r="K90" s="8">
        <v>39.29041510323556</v>
      </c>
      <c r="L90" s="7" t="s">
        <v>14</v>
      </c>
      <c r="M90" s="7">
        <f>H90/K90</f>
        <v>4581.2700000000004</v>
      </c>
    </row>
    <row r="91" spans="2:15" x14ac:dyDescent="0.3">
      <c r="B91" s="7" t="s">
        <v>34</v>
      </c>
      <c r="C91" s="7" t="s">
        <v>35</v>
      </c>
      <c r="D91" s="7">
        <v>2</v>
      </c>
      <c r="E91" s="7" t="s">
        <v>32</v>
      </c>
      <c r="F91" s="7">
        <v>5.8</v>
      </c>
      <c r="G91" s="7">
        <v>470</v>
      </c>
      <c r="H91" s="7">
        <v>68600</v>
      </c>
      <c r="I91" s="7">
        <v>500</v>
      </c>
      <c r="J91" s="7">
        <v>1.95</v>
      </c>
      <c r="K91" s="8">
        <v>14.878434944802308</v>
      </c>
      <c r="L91" s="7" t="s">
        <v>14</v>
      </c>
      <c r="M91" s="7">
        <f>H91/K91</f>
        <v>4610.7</v>
      </c>
    </row>
    <row r="92" spans="2:15" s="19" customFormat="1" x14ac:dyDescent="0.3">
      <c r="B92" s="18" t="s">
        <v>26</v>
      </c>
      <c r="C92" s="18" t="s">
        <v>132</v>
      </c>
      <c r="D92" s="18">
        <v>2</v>
      </c>
      <c r="E92" s="18" t="s">
        <v>19</v>
      </c>
      <c r="F92" s="18"/>
      <c r="G92" s="18"/>
      <c r="H92" s="18"/>
      <c r="I92" s="18"/>
      <c r="J92" s="18"/>
      <c r="K92" s="18"/>
      <c r="L92" s="18" t="s">
        <v>14</v>
      </c>
      <c r="M92" s="18"/>
    </row>
    <row r="94" spans="2:15" x14ac:dyDescent="0.3">
      <c r="B94" s="14" t="s">
        <v>0</v>
      </c>
      <c r="C94" s="14" t="s">
        <v>1</v>
      </c>
      <c r="D94" s="14" t="s">
        <v>2</v>
      </c>
      <c r="E94" s="14" t="s">
        <v>3</v>
      </c>
      <c r="F94" s="14" t="s">
        <v>4</v>
      </c>
      <c r="G94" s="14" t="s">
        <v>5</v>
      </c>
      <c r="H94" s="14" t="s">
        <v>6</v>
      </c>
      <c r="I94" s="14" t="s">
        <v>7</v>
      </c>
      <c r="J94" s="14" t="s">
        <v>8</v>
      </c>
      <c r="K94" s="14" t="s">
        <v>9</v>
      </c>
      <c r="L94" s="14" t="s">
        <v>10</v>
      </c>
      <c r="M94" s="14" t="s">
        <v>133</v>
      </c>
      <c r="N94" s="15" t="s">
        <v>134</v>
      </c>
    </row>
    <row r="95" spans="2:15" x14ac:dyDescent="0.3">
      <c r="B95" s="7" t="s">
        <v>15</v>
      </c>
      <c r="C95" s="7" t="s">
        <v>117</v>
      </c>
      <c r="D95" s="7">
        <v>2</v>
      </c>
      <c r="E95" s="7" t="s">
        <v>32</v>
      </c>
      <c r="F95" s="7">
        <v>5.5</v>
      </c>
      <c r="G95" s="7">
        <v>453</v>
      </c>
      <c r="H95" s="7">
        <v>2300000</v>
      </c>
      <c r="I95" s="7">
        <v>5000</v>
      </c>
      <c r="J95" s="7">
        <v>2.0499999999999998</v>
      </c>
      <c r="K95" s="8">
        <v>517.55990755929997</v>
      </c>
      <c r="L95" s="7" t="s">
        <v>14</v>
      </c>
      <c r="M95" s="7">
        <f>H95/K95</f>
        <v>4443.93</v>
      </c>
      <c r="N95" s="13">
        <f>G95</f>
        <v>453</v>
      </c>
      <c r="O95">
        <v>5</v>
      </c>
    </row>
    <row r="96" spans="2:15" x14ac:dyDescent="0.3">
      <c r="B96" s="7" t="s">
        <v>38</v>
      </c>
      <c r="C96" s="7" t="s">
        <v>39</v>
      </c>
      <c r="D96" s="7">
        <v>2</v>
      </c>
      <c r="E96" s="7" t="s">
        <v>32</v>
      </c>
      <c r="F96" s="7">
        <v>5.05</v>
      </c>
      <c r="G96" s="7">
        <v>454</v>
      </c>
      <c r="H96" s="7">
        <v>73500</v>
      </c>
      <c r="I96" s="7">
        <v>445</v>
      </c>
      <c r="J96" s="7">
        <v>1.56</v>
      </c>
      <c r="K96" s="8">
        <v>16.50298400894529</v>
      </c>
      <c r="L96" s="7" t="s">
        <v>14</v>
      </c>
      <c r="M96" s="7">
        <f>H96/K96</f>
        <v>4453.74</v>
      </c>
      <c r="N96" s="13">
        <f>G96</f>
        <v>454</v>
      </c>
      <c r="O96">
        <v>4</v>
      </c>
    </row>
    <row r="97" spans="2:15" x14ac:dyDescent="0.3">
      <c r="B97" s="7" t="s">
        <v>68</v>
      </c>
      <c r="C97" s="7" t="s">
        <v>76</v>
      </c>
      <c r="D97" s="7">
        <v>2</v>
      </c>
      <c r="E97" s="7" t="s">
        <v>32</v>
      </c>
      <c r="F97" s="7">
        <v>5.05</v>
      </c>
      <c r="G97" s="7">
        <v>465</v>
      </c>
      <c r="H97" s="7">
        <v>710000</v>
      </c>
      <c r="I97" s="7">
        <v>1800</v>
      </c>
      <c r="J97" s="7">
        <v>2</v>
      </c>
      <c r="K97" s="8">
        <v>155.64543531397629</v>
      </c>
      <c r="L97" s="7" t="s">
        <v>14</v>
      </c>
      <c r="M97" s="7">
        <f>H97/K97</f>
        <v>4561.6500000000005</v>
      </c>
      <c r="N97" s="13">
        <f>G97</f>
        <v>465</v>
      </c>
      <c r="O97">
        <v>3</v>
      </c>
    </row>
    <row r="98" spans="2:15" x14ac:dyDescent="0.3">
      <c r="B98" s="7" t="s">
        <v>23</v>
      </c>
      <c r="C98" s="7" t="s">
        <v>56</v>
      </c>
      <c r="D98" s="7">
        <v>2</v>
      </c>
      <c r="E98" s="7" t="s">
        <v>32</v>
      </c>
      <c r="F98" s="7">
        <v>5.88</v>
      </c>
      <c r="G98" s="7">
        <v>465.5</v>
      </c>
      <c r="H98" s="7">
        <v>110093</v>
      </c>
      <c r="I98" s="7">
        <v>301</v>
      </c>
      <c r="J98" s="7">
        <v>1.1499999999999999</v>
      </c>
      <c r="K98" s="8">
        <v>24.108545719913586</v>
      </c>
      <c r="L98" s="7" t="s">
        <v>14</v>
      </c>
      <c r="M98" s="7">
        <f>H98/K98</f>
        <v>4566.5550000000003</v>
      </c>
      <c r="N98" s="13">
        <f>G98</f>
        <v>465.5</v>
      </c>
      <c r="O98">
        <v>2</v>
      </c>
    </row>
    <row r="99" spans="2:15" x14ac:dyDescent="0.3">
      <c r="B99" s="7" t="s">
        <v>30</v>
      </c>
      <c r="C99" s="7" t="s">
        <v>60</v>
      </c>
      <c r="D99" s="7">
        <v>2</v>
      </c>
      <c r="E99" s="7" t="s">
        <v>32</v>
      </c>
      <c r="F99" s="7">
        <v>5.8</v>
      </c>
      <c r="G99" s="7">
        <v>467</v>
      </c>
      <c r="H99" s="7">
        <v>180000</v>
      </c>
      <c r="I99" s="7">
        <v>280</v>
      </c>
      <c r="J99" s="7">
        <v>2.15</v>
      </c>
      <c r="K99" s="8">
        <v>39.29041510323556</v>
      </c>
      <c r="L99" s="7" t="s">
        <v>14</v>
      </c>
      <c r="M99" s="7">
        <f>H99/K99</f>
        <v>4581.2700000000004</v>
      </c>
      <c r="N99" s="13">
        <f>G99</f>
        <v>467</v>
      </c>
      <c r="O99">
        <v>1</v>
      </c>
    </row>
    <row r="100" spans="2:15" x14ac:dyDescent="0.3">
      <c r="B100" s="7" t="s">
        <v>34</v>
      </c>
      <c r="C100" s="7" t="s">
        <v>35</v>
      </c>
      <c r="D100" s="7">
        <v>2</v>
      </c>
      <c r="E100" s="7" t="s">
        <v>32</v>
      </c>
      <c r="F100" s="7">
        <v>5.8</v>
      </c>
      <c r="G100" s="7">
        <v>470</v>
      </c>
      <c r="H100" s="7">
        <v>68600</v>
      </c>
      <c r="I100" s="7">
        <v>500</v>
      </c>
      <c r="J100" s="7">
        <v>1.95</v>
      </c>
      <c r="K100" s="8">
        <v>14.878434944802308</v>
      </c>
      <c r="L100" s="7" t="s">
        <v>14</v>
      </c>
      <c r="M100" s="7">
        <f>H100/K100</f>
        <v>4610.7</v>
      </c>
      <c r="N100" s="84">
        <f>G100</f>
        <v>470</v>
      </c>
    </row>
    <row r="102" spans="2:15" x14ac:dyDescent="0.3">
      <c r="B102" s="14" t="s">
        <v>0</v>
      </c>
      <c r="C102" s="14" t="s">
        <v>1</v>
      </c>
      <c r="D102" s="14" t="s">
        <v>2</v>
      </c>
      <c r="E102" s="14" t="s">
        <v>3</v>
      </c>
      <c r="F102" s="14" t="s">
        <v>4</v>
      </c>
      <c r="G102" s="14" t="s">
        <v>5</v>
      </c>
      <c r="H102" s="14" t="s">
        <v>6</v>
      </c>
      <c r="I102" s="14" t="s">
        <v>7</v>
      </c>
      <c r="J102" s="14" t="s">
        <v>8</v>
      </c>
      <c r="K102" s="14" t="s">
        <v>9</v>
      </c>
      <c r="L102" s="14" t="s">
        <v>10</v>
      </c>
      <c r="M102" s="14" t="s">
        <v>133</v>
      </c>
      <c r="N102" s="15" t="s">
        <v>134</v>
      </c>
    </row>
    <row r="103" spans="2:15" x14ac:dyDescent="0.3">
      <c r="B103" s="9" t="s">
        <v>15</v>
      </c>
      <c r="C103" s="9" t="s">
        <v>117</v>
      </c>
      <c r="D103" s="9">
        <v>2</v>
      </c>
      <c r="E103" s="9" t="s">
        <v>32</v>
      </c>
      <c r="F103" s="9">
        <v>5.5</v>
      </c>
      <c r="G103" s="9">
        <v>453</v>
      </c>
      <c r="H103" s="9">
        <v>2300000</v>
      </c>
      <c r="I103" s="9">
        <v>5000</v>
      </c>
      <c r="J103" s="9">
        <v>2.0499999999999998</v>
      </c>
      <c r="K103" s="10">
        <v>517.55990755929997</v>
      </c>
      <c r="L103" s="9" t="s">
        <v>14</v>
      </c>
      <c r="M103" s="9">
        <f>H103/K103</f>
        <v>4443.93</v>
      </c>
      <c r="N103" s="13">
        <f>G103</f>
        <v>453</v>
      </c>
    </row>
    <row r="104" spans="2:15" x14ac:dyDescent="0.3">
      <c r="B104" s="11" t="s">
        <v>89</v>
      </c>
      <c r="C104" s="11" t="s">
        <v>114</v>
      </c>
      <c r="D104" s="11">
        <v>2</v>
      </c>
      <c r="E104" s="11" t="s">
        <v>45</v>
      </c>
      <c r="F104" s="11">
        <v>3.6</v>
      </c>
      <c r="G104" s="11">
        <v>380</v>
      </c>
      <c r="H104" s="11">
        <v>2150000</v>
      </c>
      <c r="I104" s="11">
        <v>1360</v>
      </c>
      <c r="J104" s="11">
        <v>2</v>
      </c>
      <c r="K104" s="12">
        <v>576.7476795965448</v>
      </c>
      <c r="L104" s="11" t="s">
        <v>14</v>
      </c>
      <c r="M104" s="9">
        <f>H104/K104</f>
        <v>3727.8000000000006</v>
      </c>
      <c r="N104" s="13">
        <f>G104</f>
        <v>380</v>
      </c>
    </row>
    <row r="105" spans="2:15" x14ac:dyDescent="0.3">
      <c r="B105" s="9" t="s">
        <v>38</v>
      </c>
      <c r="C105" s="9" t="s">
        <v>104</v>
      </c>
      <c r="D105" s="9">
        <v>2</v>
      </c>
      <c r="E105" s="9" t="s">
        <v>19</v>
      </c>
      <c r="F105" s="9">
        <v>2.6</v>
      </c>
      <c r="G105" s="9">
        <v>299</v>
      </c>
      <c r="H105" s="9">
        <v>1820000</v>
      </c>
      <c r="I105" s="9">
        <v>2700</v>
      </c>
      <c r="J105" s="9">
        <v>1.45</v>
      </c>
      <c r="K105" s="10">
        <v>620.48486460133847</v>
      </c>
      <c r="L105" s="9" t="s">
        <v>14</v>
      </c>
      <c r="M105" s="9">
        <f>H105/K105</f>
        <v>2933.19</v>
      </c>
      <c r="N105" s="13">
        <f>G105</f>
        <v>299</v>
      </c>
    </row>
    <row r="107" spans="2:15" ht="28.8" x14ac:dyDescent="0.3">
      <c r="B107" s="17" t="s">
        <v>0</v>
      </c>
      <c r="C107" s="17" t="s">
        <v>1</v>
      </c>
      <c r="D107" s="17" t="s">
        <v>5</v>
      </c>
      <c r="E107" s="86" t="s">
        <v>193</v>
      </c>
      <c r="F107" s="17" t="s">
        <v>7</v>
      </c>
      <c r="G107" s="17" t="s">
        <v>8</v>
      </c>
      <c r="H107" s="86" t="s">
        <v>194</v>
      </c>
      <c r="I107" s="17" t="s">
        <v>195</v>
      </c>
      <c r="J107" s="29"/>
      <c r="M107"/>
    </row>
    <row r="108" spans="2:15" x14ac:dyDescent="0.3">
      <c r="B108" s="30" t="s">
        <v>15</v>
      </c>
      <c r="C108" s="30" t="s">
        <v>117</v>
      </c>
      <c r="D108" s="30">
        <v>453</v>
      </c>
      <c r="E108" s="30">
        <v>2300000</v>
      </c>
      <c r="F108" s="30">
        <v>5000</v>
      </c>
      <c r="G108" s="30">
        <v>2.0499999999999998</v>
      </c>
      <c r="H108" s="87">
        <v>517.55990755929997</v>
      </c>
      <c r="I108" s="30">
        <f>E108/H108</f>
        <v>4443.93</v>
      </c>
      <c r="J108" s="32"/>
      <c r="M108"/>
    </row>
    <row r="109" spans="2:15" x14ac:dyDescent="0.3">
      <c r="B109" s="16" t="s">
        <v>23</v>
      </c>
      <c r="C109" s="16" t="s">
        <v>56</v>
      </c>
      <c r="D109" s="16">
        <v>465.5</v>
      </c>
      <c r="E109" s="16">
        <v>110093</v>
      </c>
      <c r="F109" s="16">
        <v>301</v>
      </c>
      <c r="G109" s="16">
        <v>1.1499999999999999</v>
      </c>
      <c r="H109" s="85">
        <v>24.108545719913586</v>
      </c>
      <c r="I109" s="16">
        <f>E109/H109</f>
        <v>4566.5550000000003</v>
      </c>
      <c r="J109" s="32"/>
      <c r="M109"/>
    </row>
    <row r="110" spans="2:15" x14ac:dyDescent="0.3">
      <c r="B110" s="16" t="s">
        <v>30</v>
      </c>
      <c r="C110" s="16" t="s">
        <v>60</v>
      </c>
      <c r="D110" s="16">
        <v>467</v>
      </c>
      <c r="E110" s="16">
        <v>180000</v>
      </c>
      <c r="F110" s="16">
        <v>280</v>
      </c>
      <c r="G110" s="16">
        <v>2.15</v>
      </c>
      <c r="H110" s="85">
        <v>39.29041510323556</v>
      </c>
      <c r="I110" s="16">
        <f>E110/H110</f>
        <v>4581.2700000000004</v>
      </c>
      <c r="J110" s="32"/>
      <c r="M110"/>
    </row>
  </sheetData>
  <sortState xmlns:xlrd2="http://schemas.microsoft.com/office/spreadsheetml/2017/richdata2" ref="B95:N99">
    <sortCondition ref="M95:M99"/>
  </sortState>
  <mergeCells count="2">
    <mergeCell ref="B31:N32"/>
    <mergeCell ref="B49:N5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9F5B0-3098-435B-8318-EDAB293077C5}">
  <dimension ref="B1:N118"/>
  <sheetViews>
    <sheetView topLeftCell="A7" workbookViewId="0">
      <selection activeCell="B42" sqref="B42:M47"/>
    </sheetView>
  </sheetViews>
  <sheetFormatPr defaultRowHeight="14.4" x14ac:dyDescent="0.3"/>
  <cols>
    <col min="2" max="2" width="18.44140625" customWidth="1"/>
    <col min="5" max="5" width="12.6640625" customWidth="1"/>
    <col min="6" max="6" width="14.33203125" customWidth="1"/>
    <col min="11" max="11" width="17.109375" customWidth="1"/>
    <col min="13" max="13" width="31.77734375" customWidth="1"/>
    <col min="14" max="14" width="28.77734375" customWidth="1"/>
  </cols>
  <sheetData>
    <row r="1" spans="2:13" x14ac:dyDescent="0.3"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135</v>
      </c>
    </row>
    <row r="2" spans="2:13" x14ac:dyDescent="0.3">
      <c r="B2" s="9" t="s">
        <v>129</v>
      </c>
      <c r="C2" s="9" t="s">
        <v>130</v>
      </c>
      <c r="D2" s="9">
        <v>1</v>
      </c>
      <c r="E2" s="9" t="s">
        <v>131</v>
      </c>
      <c r="F2" s="9"/>
      <c r="G2" s="9">
        <v>269</v>
      </c>
      <c r="H2" s="9">
        <v>14600000</v>
      </c>
      <c r="I2" s="9">
        <v>730000</v>
      </c>
      <c r="J2" s="9">
        <v>3.71</v>
      </c>
      <c r="K2" s="10">
        <v>5532.629249419263</v>
      </c>
      <c r="L2" s="9" t="s">
        <v>67</v>
      </c>
      <c r="M2" s="9">
        <f t="shared" ref="M2:M47" si="0">H2/I2</f>
        <v>20</v>
      </c>
    </row>
    <row r="3" spans="2:13" x14ac:dyDescent="0.3">
      <c r="B3" s="9" t="s">
        <v>47</v>
      </c>
      <c r="C3" s="9" t="s">
        <v>127</v>
      </c>
      <c r="D3" s="9">
        <v>1</v>
      </c>
      <c r="E3" s="9" t="s">
        <v>66</v>
      </c>
      <c r="F3" s="9"/>
      <c r="G3" s="9">
        <v>259</v>
      </c>
      <c r="H3" s="9">
        <v>5860000</v>
      </c>
      <c r="I3" s="9">
        <v>269000</v>
      </c>
      <c r="J3" s="9">
        <v>3</v>
      </c>
      <c r="K3" s="10">
        <v>2306.3692788463431</v>
      </c>
      <c r="L3" s="9" t="s">
        <v>67</v>
      </c>
      <c r="M3" s="9">
        <f t="shared" si="0"/>
        <v>21.78438661710037</v>
      </c>
    </row>
    <row r="4" spans="2:13" x14ac:dyDescent="0.3">
      <c r="B4" s="9" t="s">
        <v>23</v>
      </c>
      <c r="C4" s="9" t="s">
        <v>98</v>
      </c>
      <c r="D4" s="9">
        <v>1</v>
      </c>
      <c r="E4" s="9" t="s">
        <v>66</v>
      </c>
      <c r="F4" s="9"/>
      <c r="G4" s="9">
        <v>279</v>
      </c>
      <c r="H4" s="9">
        <v>1270000</v>
      </c>
      <c r="I4" s="9">
        <v>51313</v>
      </c>
      <c r="J4" s="9">
        <v>1.6</v>
      </c>
      <c r="K4" s="10">
        <v>464.01338696889644</v>
      </c>
      <c r="L4" s="9" t="s">
        <v>67</v>
      </c>
      <c r="M4" s="9">
        <f t="shared" si="0"/>
        <v>24.750063336776254</v>
      </c>
    </row>
    <row r="5" spans="2:13" x14ac:dyDescent="0.3">
      <c r="B5" s="9" t="s">
        <v>124</v>
      </c>
      <c r="C5" s="9" t="s">
        <v>126</v>
      </c>
      <c r="D5" s="9">
        <v>1</v>
      </c>
      <c r="E5" s="9" t="s">
        <v>66</v>
      </c>
      <c r="F5" s="9"/>
      <c r="G5" s="9">
        <v>274.5</v>
      </c>
      <c r="H5" s="9">
        <v>5150000</v>
      </c>
      <c r="I5" s="9">
        <v>207000</v>
      </c>
      <c r="J5" s="9">
        <v>4</v>
      </c>
      <c r="K5" s="10">
        <v>1912.4754673960067</v>
      </c>
      <c r="L5" s="9" t="s">
        <v>67</v>
      </c>
      <c r="M5" s="9">
        <f t="shared" si="0"/>
        <v>24.879227053140095</v>
      </c>
    </row>
    <row r="6" spans="2:13" x14ac:dyDescent="0.3">
      <c r="B6" s="9" t="s">
        <v>112</v>
      </c>
      <c r="C6" s="9" t="s">
        <v>113</v>
      </c>
      <c r="D6" s="9">
        <v>1</v>
      </c>
      <c r="E6" s="9" t="s">
        <v>66</v>
      </c>
      <c r="F6" s="9"/>
      <c r="G6" s="9">
        <v>283.60000000000002</v>
      </c>
      <c r="H6" s="9">
        <v>2150000</v>
      </c>
      <c r="I6" s="9">
        <v>76600</v>
      </c>
      <c r="J6" s="9">
        <v>2.5</v>
      </c>
      <c r="K6" s="10">
        <v>772.79308267520105</v>
      </c>
      <c r="L6" s="9" t="s">
        <v>67</v>
      </c>
      <c r="M6" s="9">
        <f t="shared" si="0"/>
        <v>28.067885117493471</v>
      </c>
    </row>
    <row r="7" spans="2:13" x14ac:dyDescent="0.3">
      <c r="B7" s="9" t="s">
        <v>47</v>
      </c>
      <c r="C7" s="9" t="s">
        <v>122</v>
      </c>
      <c r="D7" s="9">
        <v>1</v>
      </c>
      <c r="E7" s="9" t="s">
        <v>66</v>
      </c>
      <c r="F7" s="9"/>
      <c r="G7" s="9">
        <v>286</v>
      </c>
      <c r="H7" s="9">
        <v>4650000</v>
      </c>
      <c r="I7" s="9">
        <v>161000</v>
      </c>
      <c r="J7" s="9">
        <v>3.4</v>
      </c>
      <c r="K7" s="10">
        <v>1657.3640426851434</v>
      </c>
      <c r="L7" s="9" t="s">
        <v>67</v>
      </c>
      <c r="M7" s="9">
        <f t="shared" si="0"/>
        <v>28.881987577639752</v>
      </c>
    </row>
    <row r="8" spans="2:13" x14ac:dyDescent="0.3">
      <c r="B8" s="9" t="s">
        <v>124</v>
      </c>
      <c r="C8" s="9" t="s">
        <v>125</v>
      </c>
      <c r="D8" s="9">
        <v>1</v>
      </c>
      <c r="E8" s="9" t="s">
        <v>66</v>
      </c>
      <c r="F8" s="9"/>
      <c r="G8" s="9">
        <v>269</v>
      </c>
      <c r="H8" s="9">
        <v>4860000</v>
      </c>
      <c r="I8" s="9">
        <v>160200</v>
      </c>
      <c r="J8" s="9">
        <v>2.8</v>
      </c>
      <c r="K8" s="10">
        <v>1382</v>
      </c>
      <c r="L8" s="9" t="s">
        <v>67</v>
      </c>
      <c r="M8" s="9">
        <f t="shared" si="0"/>
        <v>30.337078651685392</v>
      </c>
    </row>
    <row r="9" spans="2:13" x14ac:dyDescent="0.3">
      <c r="B9" s="9" t="s">
        <v>47</v>
      </c>
      <c r="C9" s="9" t="s">
        <v>119</v>
      </c>
      <c r="D9" s="9">
        <v>1</v>
      </c>
      <c r="E9" s="9" t="s">
        <v>66</v>
      </c>
      <c r="F9" s="9"/>
      <c r="G9" s="9">
        <v>279</v>
      </c>
      <c r="H9" s="9">
        <v>3015000</v>
      </c>
      <c r="I9" s="9">
        <v>96000</v>
      </c>
      <c r="J9" s="9">
        <v>3</v>
      </c>
      <c r="K9" s="10">
        <v>1101.5750879615928</v>
      </c>
      <c r="L9" s="9" t="s">
        <v>67</v>
      </c>
      <c r="M9" s="9">
        <f t="shared" si="0"/>
        <v>31.40625</v>
      </c>
    </row>
    <row r="10" spans="2:13" x14ac:dyDescent="0.3">
      <c r="B10" s="9" t="s">
        <v>101</v>
      </c>
      <c r="C10" s="9" t="s">
        <v>102</v>
      </c>
      <c r="D10" s="9">
        <v>1</v>
      </c>
      <c r="E10" s="9" t="s">
        <v>66</v>
      </c>
      <c r="F10" s="9"/>
      <c r="G10" s="10">
        <v>360.46449047744238</v>
      </c>
      <c r="H10" s="9">
        <v>1662746</v>
      </c>
      <c r="I10" s="9">
        <v>49300</v>
      </c>
      <c r="J10" s="9">
        <v>1.6</v>
      </c>
      <c r="K10" s="10">
        <v>470.21276595744689</v>
      </c>
      <c r="L10" s="9" t="s">
        <v>67</v>
      </c>
      <c r="M10" s="9">
        <f t="shared" si="0"/>
        <v>33.727099391480728</v>
      </c>
    </row>
    <row r="11" spans="2:13" x14ac:dyDescent="0.3">
      <c r="B11" s="9" t="s">
        <v>101</v>
      </c>
      <c r="C11" s="9" t="s">
        <v>111</v>
      </c>
      <c r="D11" s="9">
        <v>1</v>
      </c>
      <c r="E11" s="9" t="s">
        <v>66</v>
      </c>
      <c r="F11" s="9"/>
      <c r="G11" s="10">
        <v>353.99213630406285</v>
      </c>
      <c r="H11" s="9">
        <v>2025720</v>
      </c>
      <c r="I11" s="9">
        <v>54400</v>
      </c>
      <c r="J11" s="9">
        <v>1.6</v>
      </c>
      <c r="K11" s="10">
        <v>583.33333333333337</v>
      </c>
      <c r="L11" s="9" t="s">
        <v>67</v>
      </c>
      <c r="M11" s="9">
        <f t="shared" si="0"/>
        <v>37.237499999999997</v>
      </c>
    </row>
    <row r="12" spans="2:13" x14ac:dyDescent="0.3">
      <c r="B12" s="9" t="s">
        <v>70</v>
      </c>
      <c r="C12" s="9" t="s">
        <v>71</v>
      </c>
      <c r="D12" s="9">
        <v>1</v>
      </c>
      <c r="E12" s="9" t="s">
        <v>66</v>
      </c>
      <c r="F12" s="9"/>
      <c r="G12" s="9">
        <v>253</v>
      </c>
      <c r="H12" s="9">
        <v>502600</v>
      </c>
      <c r="I12" s="9">
        <v>10800</v>
      </c>
      <c r="J12" s="9">
        <v>0.55000000000000004</v>
      </c>
      <c r="K12" s="10">
        <v>202.50369671989134</v>
      </c>
      <c r="L12" s="9" t="s">
        <v>67</v>
      </c>
      <c r="M12" s="9">
        <f t="shared" si="0"/>
        <v>46.537037037037038</v>
      </c>
    </row>
    <row r="13" spans="2:13" x14ac:dyDescent="0.3">
      <c r="B13" s="9" t="s">
        <v>15</v>
      </c>
      <c r="C13" s="9" t="s">
        <v>72</v>
      </c>
      <c r="D13" s="9">
        <v>1</v>
      </c>
      <c r="E13" s="9" t="s">
        <v>32</v>
      </c>
      <c r="F13" s="9">
        <v>5</v>
      </c>
      <c r="G13" s="9">
        <v>310.2</v>
      </c>
      <c r="H13" s="9">
        <v>510000</v>
      </c>
      <c r="I13" s="9">
        <v>2700</v>
      </c>
      <c r="J13" s="9">
        <v>1.45</v>
      </c>
      <c r="K13" s="10">
        <v>167.59435069019298</v>
      </c>
      <c r="L13" s="9" t="s">
        <v>14</v>
      </c>
      <c r="M13" s="9">
        <f t="shared" si="0"/>
        <v>188.88888888888889</v>
      </c>
    </row>
    <row r="14" spans="2:13" x14ac:dyDescent="0.3">
      <c r="B14" s="9" t="s">
        <v>28</v>
      </c>
      <c r="C14" s="9" t="s">
        <v>29</v>
      </c>
      <c r="D14" s="9">
        <v>1</v>
      </c>
      <c r="E14" s="9" t="s">
        <v>19</v>
      </c>
      <c r="F14" s="9">
        <v>2.6</v>
      </c>
      <c r="G14" s="9">
        <v>330</v>
      </c>
      <c r="H14" s="9">
        <v>32000</v>
      </c>
      <c r="I14" s="9">
        <v>125</v>
      </c>
      <c r="J14" s="9">
        <v>0.64</v>
      </c>
      <c r="K14" s="10">
        <v>9.884780526982361</v>
      </c>
      <c r="L14" s="9" t="s">
        <v>14</v>
      </c>
      <c r="M14" s="9">
        <f t="shared" si="0"/>
        <v>256</v>
      </c>
    </row>
    <row r="15" spans="2:13" x14ac:dyDescent="0.3">
      <c r="B15" s="9" t="s">
        <v>50</v>
      </c>
      <c r="C15" s="9" t="s">
        <v>51</v>
      </c>
      <c r="D15" s="9">
        <v>1</v>
      </c>
      <c r="E15" s="9" t="s">
        <v>19</v>
      </c>
      <c r="F15" s="9">
        <v>2.62</v>
      </c>
      <c r="G15" s="9">
        <v>290</v>
      </c>
      <c r="H15" s="9">
        <v>100000</v>
      </c>
      <c r="I15" s="9">
        <v>350</v>
      </c>
      <c r="J15" s="9">
        <v>3</v>
      </c>
      <c r="K15" s="10">
        <v>35.150620408450209</v>
      </c>
      <c r="L15" s="9" t="s">
        <v>14</v>
      </c>
      <c r="M15" s="9">
        <f t="shared" si="0"/>
        <v>285.71428571428572</v>
      </c>
    </row>
    <row r="16" spans="2:13" x14ac:dyDescent="0.3">
      <c r="B16" s="9" t="s">
        <v>68</v>
      </c>
      <c r="C16" s="9" t="s">
        <v>69</v>
      </c>
      <c r="D16" s="9">
        <v>1</v>
      </c>
      <c r="E16" s="9" t="s">
        <v>32</v>
      </c>
      <c r="F16" s="9">
        <v>5.05</v>
      </c>
      <c r="G16" s="9">
        <v>450</v>
      </c>
      <c r="H16" s="9">
        <v>490000</v>
      </c>
      <c r="I16" s="9">
        <v>1400</v>
      </c>
      <c r="J16" s="9">
        <v>2</v>
      </c>
      <c r="K16" s="10">
        <v>110.9978480009061</v>
      </c>
      <c r="L16" s="9" t="s">
        <v>14</v>
      </c>
      <c r="M16" s="9">
        <f t="shared" si="0"/>
        <v>350</v>
      </c>
    </row>
    <row r="17" spans="2:13" x14ac:dyDescent="0.3">
      <c r="B17" s="9" t="s">
        <v>26</v>
      </c>
      <c r="C17" s="9" t="s">
        <v>27</v>
      </c>
      <c r="D17" s="9">
        <v>1</v>
      </c>
      <c r="E17" s="9" t="s">
        <v>19</v>
      </c>
      <c r="F17" s="9">
        <v>2.6</v>
      </c>
      <c r="G17" s="9">
        <v>330</v>
      </c>
      <c r="H17" s="9">
        <v>27000</v>
      </c>
      <c r="I17" s="9">
        <v>75</v>
      </c>
      <c r="J17" s="9">
        <v>1.32</v>
      </c>
      <c r="K17" s="10">
        <v>8.3402835696413682</v>
      </c>
      <c r="L17" s="9" t="s">
        <v>14</v>
      </c>
      <c r="M17" s="9">
        <f t="shared" si="0"/>
        <v>360</v>
      </c>
    </row>
    <row r="18" spans="2:13" x14ac:dyDescent="0.3">
      <c r="B18" s="9" t="s">
        <v>43</v>
      </c>
      <c r="C18" s="9" t="s">
        <v>44</v>
      </c>
      <c r="D18" s="9">
        <v>1</v>
      </c>
      <c r="E18" s="9" t="s">
        <v>45</v>
      </c>
      <c r="F18" s="9">
        <v>2.4</v>
      </c>
      <c r="G18" s="9">
        <v>310</v>
      </c>
      <c r="H18" s="9">
        <v>86740</v>
      </c>
      <c r="I18" s="9">
        <v>225</v>
      </c>
      <c r="J18" s="9">
        <v>0.75</v>
      </c>
      <c r="K18" s="10">
        <v>28.522574068593599</v>
      </c>
      <c r="L18" s="9" t="s">
        <v>14</v>
      </c>
      <c r="M18" s="9">
        <f t="shared" si="0"/>
        <v>385.51111111111112</v>
      </c>
    </row>
    <row r="19" spans="2:13" x14ac:dyDescent="0.3">
      <c r="B19" s="9" t="s">
        <v>36</v>
      </c>
      <c r="C19" s="9" t="s">
        <v>61</v>
      </c>
      <c r="D19" s="9">
        <v>1</v>
      </c>
      <c r="E19" s="9" t="s">
        <v>19</v>
      </c>
      <c r="F19" s="9">
        <v>2.6</v>
      </c>
      <c r="G19" s="9">
        <v>295.60000000000002</v>
      </c>
      <c r="H19" s="9">
        <v>184000</v>
      </c>
      <c r="I19" s="9">
        <v>450</v>
      </c>
      <c r="J19" s="9">
        <v>1.8</v>
      </c>
      <c r="K19" s="10">
        <v>63.451864174387786</v>
      </c>
      <c r="L19" s="9" t="s">
        <v>14</v>
      </c>
      <c r="M19" s="9">
        <f t="shared" si="0"/>
        <v>408.88888888888891</v>
      </c>
    </row>
    <row r="20" spans="2:13" x14ac:dyDescent="0.3">
      <c r="B20" s="9" t="s">
        <v>15</v>
      </c>
      <c r="C20" s="9" t="s">
        <v>97</v>
      </c>
      <c r="D20" s="9">
        <v>1</v>
      </c>
      <c r="E20" s="9" t="s">
        <v>19</v>
      </c>
      <c r="F20" s="9">
        <v>2.5</v>
      </c>
      <c r="G20" s="9">
        <v>300</v>
      </c>
      <c r="H20" s="9">
        <v>1223500</v>
      </c>
      <c r="I20" s="9">
        <v>2700</v>
      </c>
      <c r="J20" s="9">
        <v>1.3380000000000001</v>
      </c>
      <c r="K20" s="10">
        <v>415.73224600747534</v>
      </c>
      <c r="L20" s="9" t="s">
        <v>14</v>
      </c>
      <c r="M20" s="9">
        <f t="shared" si="0"/>
        <v>453.14814814814815</v>
      </c>
    </row>
    <row r="21" spans="2:13" x14ac:dyDescent="0.3">
      <c r="B21" s="9" t="s">
        <v>105</v>
      </c>
      <c r="C21" s="9" t="s">
        <v>120</v>
      </c>
      <c r="D21" s="9">
        <v>1</v>
      </c>
      <c r="E21" s="9" t="s">
        <v>32</v>
      </c>
      <c r="F21" s="9">
        <v>5.97</v>
      </c>
      <c r="G21" s="9">
        <v>362</v>
      </c>
      <c r="H21" s="9">
        <v>3135996</v>
      </c>
      <c r="I21" s="9">
        <v>6686</v>
      </c>
      <c r="J21" s="9">
        <v>2.4300000000000002</v>
      </c>
      <c r="K21" s="10">
        <v>883.07567540169282</v>
      </c>
      <c r="L21" s="9" t="s">
        <v>14</v>
      </c>
      <c r="M21" s="9">
        <f t="shared" si="0"/>
        <v>469.03918635955728</v>
      </c>
    </row>
    <row r="22" spans="2:13" x14ac:dyDescent="0.3">
      <c r="B22" s="9" t="s">
        <v>17</v>
      </c>
      <c r="C22" s="9" t="s">
        <v>18</v>
      </c>
      <c r="D22" s="9">
        <v>1</v>
      </c>
      <c r="E22" s="9" t="s">
        <v>19</v>
      </c>
      <c r="F22" s="9">
        <v>2.7</v>
      </c>
      <c r="G22" s="9">
        <v>311</v>
      </c>
      <c r="H22" s="9">
        <v>16890</v>
      </c>
      <c r="I22" s="9">
        <v>35</v>
      </c>
      <c r="J22" s="9">
        <v>1</v>
      </c>
      <c r="K22" s="10">
        <v>5.5360531775765258</v>
      </c>
      <c r="L22" s="9" t="s">
        <v>14</v>
      </c>
      <c r="M22" s="9">
        <f t="shared" si="0"/>
        <v>482.57142857142856</v>
      </c>
    </row>
    <row r="23" spans="2:13" x14ac:dyDescent="0.3">
      <c r="B23" s="9" t="s">
        <v>57</v>
      </c>
      <c r="C23" s="9" t="s">
        <v>91</v>
      </c>
      <c r="D23" s="9">
        <v>1</v>
      </c>
      <c r="E23" s="9" t="s">
        <v>32</v>
      </c>
      <c r="F23" s="9">
        <v>5.9</v>
      </c>
      <c r="G23" s="9">
        <v>338</v>
      </c>
      <c r="H23" s="9">
        <v>870000</v>
      </c>
      <c r="I23" s="9">
        <v>1800</v>
      </c>
      <c r="J23" s="9">
        <v>4</v>
      </c>
      <c r="K23" s="10">
        <v>262.38170204295818</v>
      </c>
      <c r="L23" s="9" t="s">
        <v>14</v>
      </c>
      <c r="M23" s="9">
        <f t="shared" si="0"/>
        <v>483.33333333333331</v>
      </c>
    </row>
    <row r="24" spans="2:13" x14ac:dyDescent="0.3">
      <c r="B24" s="9" t="s">
        <v>15</v>
      </c>
      <c r="C24" s="9" t="s">
        <v>78</v>
      </c>
      <c r="D24" s="9">
        <v>1</v>
      </c>
      <c r="E24" s="9" t="s">
        <v>13</v>
      </c>
      <c r="F24" s="9">
        <v>2</v>
      </c>
      <c r="G24" s="9">
        <v>260.66000000000003</v>
      </c>
      <c r="H24" s="9">
        <v>740400</v>
      </c>
      <c r="I24" s="9">
        <v>1500</v>
      </c>
      <c r="J24" s="9">
        <v>0.84</v>
      </c>
      <c r="K24" s="10">
        <v>289.54962831354231</v>
      </c>
      <c r="L24" s="9" t="s">
        <v>14</v>
      </c>
      <c r="M24" s="9">
        <f t="shared" si="0"/>
        <v>493.6</v>
      </c>
    </row>
    <row r="25" spans="2:13" x14ac:dyDescent="0.3">
      <c r="B25" s="9" t="s">
        <v>15</v>
      </c>
      <c r="C25" s="9" t="s">
        <v>80</v>
      </c>
      <c r="D25" s="9">
        <v>1</v>
      </c>
      <c r="E25" s="9" t="s">
        <v>13</v>
      </c>
      <c r="F25" s="9">
        <v>2</v>
      </c>
      <c r="G25" s="9">
        <v>260.66000000000003</v>
      </c>
      <c r="H25" s="9">
        <v>740400</v>
      </c>
      <c r="I25" s="9">
        <v>1500</v>
      </c>
      <c r="J25" s="9">
        <v>1</v>
      </c>
      <c r="K25" s="10">
        <v>289.54962831354231</v>
      </c>
      <c r="L25" s="9" t="s">
        <v>14</v>
      </c>
      <c r="M25" s="9">
        <f t="shared" si="0"/>
        <v>493.6</v>
      </c>
    </row>
    <row r="26" spans="2:13" x14ac:dyDescent="0.3">
      <c r="B26" s="9" t="s">
        <v>15</v>
      </c>
      <c r="C26" s="9" t="s">
        <v>79</v>
      </c>
      <c r="D26" s="9">
        <v>1</v>
      </c>
      <c r="E26" s="9" t="s">
        <v>13</v>
      </c>
      <c r="F26" s="9">
        <v>2</v>
      </c>
      <c r="G26" s="9">
        <v>260.7</v>
      </c>
      <c r="H26" s="9">
        <v>740400</v>
      </c>
      <c r="I26" s="9">
        <v>1500</v>
      </c>
      <c r="J26" s="9">
        <v>0.84</v>
      </c>
      <c r="K26" s="10">
        <v>289.5052018266511</v>
      </c>
      <c r="L26" s="9" t="s">
        <v>14</v>
      </c>
      <c r="M26" s="9">
        <f t="shared" si="0"/>
        <v>493.6</v>
      </c>
    </row>
    <row r="27" spans="2:13" x14ac:dyDescent="0.3">
      <c r="B27" s="9" t="s">
        <v>30</v>
      </c>
      <c r="C27" s="9" t="s">
        <v>92</v>
      </c>
      <c r="D27" s="9">
        <v>1</v>
      </c>
      <c r="E27" s="9" t="s">
        <v>32</v>
      </c>
      <c r="F27" s="9">
        <v>5</v>
      </c>
      <c r="G27" s="9">
        <v>318</v>
      </c>
      <c r="H27" s="9">
        <v>939500</v>
      </c>
      <c r="I27" s="9">
        <v>1800</v>
      </c>
      <c r="J27" s="9">
        <v>1.76</v>
      </c>
      <c r="K27" s="10">
        <v>301.16233595548113</v>
      </c>
      <c r="L27" s="9" t="s">
        <v>14</v>
      </c>
      <c r="M27" s="9">
        <f t="shared" si="0"/>
        <v>521.94444444444446</v>
      </c>
    </row>
    <row r="28" spans="2:13" x14ac:dyDescent="0.3">
      <c r="B28" s="11" t="s">
        <v>105</v>
      </c>
      <c r="C28" s="11" t="s">
        <v>106</v>
      </c>
      <c r="D28" s="11">
        <v>1</v>
      </c>
      <c r="E28" s="11" t="s">
        <v>32</v>
      </c>
      <c r="F28" s="11">
        <v>5.97</v>
      </c>
      <c r="G28" s="11">
        <v>366</v>
      </c>
      <c r="H28" s="11">
        <v>1860000</v>
      </c>
      <c r="I28" s="11">
        <v>3526</v>
      </c>
      <c r="J28" s="11">
        <v>2.4</v>
      </c>
      <c r="K28" s="12">
        <v>518.03947126552032</v>
      </c>
      <c r="L28" s="11" t="s">
        <v>14</v>
      </c>
      <c r="M28" s="9">
        <f t="shared" si="0"/>
        <v>527.50992626205334</v>
      </c>
    </row>
    <row r="29" spans="2:13" x14ac:dyDescent="0.3">
      <c r="B29" s="9" t="s">
        <v>20</v>
      </c>
      <c r="C29" s="9" t="s">
        <v>63</v>
      </c>
      <c r="D29" s="9">
        <v>1</v>
      </c>
      <c r="E29" s="9" t="s">
        <v>19</v>
      </c>
      <c r="F29" s="9">
        <v>2.6</v>
      </c>
      <c r="G29" s="9">
        <v>350</v>
      </c>
      <c r="H29" s="9">
        <v>266893</v>
      </c>
      <c r="I29" s="9">
        <v>500</v>
      </c>
      <c r="J29" s="9">
        <v>1.5</v>
      </c>
      <c r="K29" s="10">
        <v>77.732051842143591</v>
      </c>
      <c r="L29" s="9" t="s">
        <v>14</v>
      </c>
      <c r="M29" s="9">
        <f t="shared" si="0"/>
        <v>533.78599999999994</v>
      </c>
    </row>
    <row r="30" spans="2:13" x14ac:dyDescent="0.3">
      <c r="B30" s="9" t="s">
        <v>11</v>
      </c>
      <c r="C30" s="9" t="s">
        <v>85</v>
      </c>
      <c r="D30" s="9">
        <v>1</v>
      </c>
      <c r="E30" s="9" t="s">
        <v>19</v>
      </c>
      <c r="F30" s="9">
        <v>2.6840000000000002</v>
      </c>
      <c r="G30" s="9">
        <v>301.5</v>
      </c>
      <c r="H30" s="9">
        <v>777667</v>
      </c>
      <c r="I30" s="9">
        <v>1353</v>
      </c>
      <c r="J30" s="9">
        <v>4</v>
      </c>
      <c r="K30" s="10">
        <v>262.9283078322286</v>
      </c>
      <c r="L30" s="9" t="s">
        <v>14</v>
      </c>
      <c r="M30" s="9">
        <f t="shared" si="0"/>
        <v>574.77235772357722</v>
      </c>
    </row>
    <row r="31" spans="2:13" x14ac:dyDescent="0.3">
      <c r="B31" s="11" t="s">
        <v>15</v>
      </c>
      <c r="C31" s="11" t="s">
        <v>96</v>
      </c>
      <c r="D31" s="11">
        <v>1</v>
      </c>
      <c r="E31" s="11" t="s">
        <v>19</v>
      </c>
      <c r="F31" s="11">
        <v>2.5</v>
      </c>
      <c r="G31" s="11">
        <v>300</v>
      </c>
      <c r="H31" s="11">
        <v>1200000</v>
      </c>
      <c r="I31" s="11">
        <v>2000</v>
      </c>
      <c r="J31" s="11">
        <v>1.3380000000000001</v>
      </c>
      <c r="K31" s="12">
        <v>407.74719673802241</v>
      </c>
      <c r="L31" s="11" t="s">
        <v>14</v>
      </c>
      <c r="M31" s="9">
        <f t="shared" si="0"/>
        <v>600</v>
      </c>
    </row>
    <row r="32" spans="2:13" x14ac:dyDescent="0.3">
      <c r="B32" s="9" t="s">
        <v>11</v>
      </c>
      <c r="C32" s="9" t="s">
        <v>107</v>
      </c>
      <c r="D32" s="9">
        <v>1</v>
      </c>
      <c r="E32" s="9" t="s">
        <v>19</v>
      </c>
      <c r="F32" s="9">
        <v>2.65</v>
      </c>
      <c r="G32" s="9">
        <v>299</v>
      </c>
      <c r="H32" s="9">
        <v>1876149</v>
      </c>
      <c r="I32" s="9">
        <v>2800</v>
      </c>
      <c r="J32" s="9">
        <v>1.45</v>
      </c>
      <c r="K32" s="10">
        <v>639.62750452578928</v>
      </c>
      <c r="L32" s="9" t="s">
        <v>14</v>
      </c>
      <c r="M32" s="9">
        <f t="shared" si="0"/>
        <v>670.05321428571426</v>
      </c>
    </row>
    <row r="33" spans="2:13" x14ac:dyDescent="0.3">
      <c r="B33" s="9" t="s">
        <v>86</v>
      </c>
      <c r="C33" s="9" t="s">
        <v>121</v>
      </c>
      <c r="D33" s="9">
        <v>1</v>
      </c>
      <c r="E33" s="9" t="s">
        <v>19</v>
      </c>
      <c r="F33" s="9">
        <v>2.72</v>
      </c>
      <c r="G33" s="9">
        <v>311.89999999999998</v>
      </c>
      <c r="H33" s="9">
        <v>3826555</v>
      </c>
      <c r="I33" s="9">
        <v>5480</v>
      </c>
      <c r="J33" s="9">
        <v>3.15</v>
      </c>
      <c r="K33" s="10">
        <v>1250.6148400239367</v>
      </c>
      <c r="L33" s="9" t="s">
        <v>14</v>
      </c>
      <c r="M33" s="9">
        <f t="shared" si="0"/>
        <v>698.27645985401455</v>
      </c>
    </row>
    <row r="34" spans="2:13" x14ac:dyDescent="0.3">
      <c r="B34" s="9" t="s">
        <v>11</v>
      </c>
      <c r="C34" s="9" t="s">
        <v>95</v>
      </c>
      <c r="D34" s="9">
        <v>1</v>
      </c>
      <c r="E34" s="9" t="s">
        <v>19</v>
      </c>
      <c r="F34" s="9">
        <v>2.65</v>
      </c>
      <c r="G34" s="9">
        <v>200.7</v>
      </c>
      <c r="H34" s="9">
        <v>1198608</v>
      </c>
      <c r="I34" s="9">
        <v>1630</v>
      </c>
      <c r="J34" s="9">
        <v>4</v>
      </c>
      <c r="K34" s="10">
        <v>608.78058294440405</v>
      </c>
      <c r="L34" s="9" t="s">
        <v>14</v>
      </c>
      <c r="M34" s="9">
        <f t="shared" si="0"/>
        <v>735.34233128834353</v>
      </c>
    </row>
    <row r="35" spans="2:13" x14ac:dyDescent="0.3">
      <c r="B35" s="9" t="s">
        <v>86</v>
      </c>
      <c r="C35" s="9" t="s">
        <v>88</v>
      </c>
      <c r="D35" s="9">
        <v>1</v>
      </c>
      <c r="E35" s="9" t="s">
        <v>19</v>
      </c>
      <c r="F35" s="9">
        <v>2.72</v>
      </c>
      <c r="G35" s="9">
        <v>263.2</v>
      </c>
      <c r="H35" s="9">
        <v>839449</v>
      </c>
      <c r="I35" s="9">
        <v>1090</v>
      </c>
      <c r="J35" s="9">
        <v>1.85</v>
      </c>
      <c r="K35" s="10">
        <v>325.1168090373634</v>
      </c>
      <c r="L35" s="9" t="s">
        <v>14</v>
      </c>
      <c r="M35" s="9">
        <f t="shared" si="0"/>
        <v>770.13669724770637</v>
      </c>
    </row>
    <row r="36" spans="2:13" x14ac:dyDescent="0.3">
      <c r="B36" s="9" t="s">
        <v>86</v>
      </c>
      <c r="C36" s="9" t="s">
        <v>128</v>
      </c>
      <c r="D36" s="9">
        <v>1</v>
      </c>
      <c r="E36" s="9" t="s">
        <v>19</v>
      </c>
      <c r="F36" s="9">
        <v>2.72</v>
      </c>
      <c r="G36" s="9">
        <v>309.5</v>
      </c>
      <c r="H36" s="9">
        <v>7256921</v>
      </c>
      <c r="I36" s="9">
        <v>9300</v>
      </c>
      <c r="J36" s="9">
        <v>4.0199999999999996</v>
      </c>
      <c r="K36" s="10">
        <v>2390.1366677700212</v>
      </c>
      <c r="L36" s="9" t="s">
        <v>14</v>
      </c>
      <c r="M36" s="9">
        <f t="shared" si="0"/>
        <v>780.31408602150543</v>
      </c>
    </row>
    <row r="37" spans="2:13" x14ac:dyDescent="0.3">
      <c r="B37" s="9" t="s">
        <v>15</v>
      </c>
      <c r="C37" s="9" t="s">
        <v>123</v>
      </c>
      <c r="D37" s="9">
        <v>1</v>
      </c>
      <c r="E37" s="9" t="s">
        <v>19</v>
      </c>
      <c r="F37" s="9">
        <v>2.6</v>
      </c>
      <c r="G37" s="9">
        <v>306</v>
      </c>
      <c r="H37" s="9">
        <v>4800000</v>
      </c>
      <c r="I37" s="9">
        <v>6000</v>
      </c>
      <c r="J37" s="9">
        <v>3.15</v>
      </c>
      <c r="K37" s="10">
        <v>1599.0086146589115</v>
      </c>
      <c r="L37" s="9" t="s">
        <v>14</v>
      </c>
      <c r="M37" s="9">
        <f t="shared" si="0"/>
        <v>800</v>
      </c>
    </row>
    <row r="38" spans="2:13" x14ac:dyDescent="0.3">
      <c r="B38" s="9" t="s">
        <v>74</v>
      </c>
      <c r="C38" s="9" t="s">
        <v>75</v>
      </c>
      <c r="D38" s="9">
        <v>1</v>
      </c>
      <c r="E38" s="9" t="s">
        <v>45</v>
      </c>
      <c r="F38" s="9">
        <v>2.4</v>
      </c>
      <c r="G38" s="9">
        <v>284</v>
      </c>
      <c r="H38" s="9">
        <v>667000</v>
      </c>
      <c r="I38" s="9">
        <v>800</v>
      </c>
      <c r="J38" s="9">
        <v>3.35</v>
      </c>
      <c r="K38" s="10">
        <v>239.40790512699027</v>
      </c>
      <c r="L38" s="9" t="s">
        <v>14</v>
      </c>
      <c r="M38" s="9">
        <f t="shared" si="0"/>
        <v>833.75</v>
      </c>
    </row>
    <row r="39" spans="2:13" x14ac:dyDescent="0.3">
      <c r="B39" s="9" t="s">
        <v>86</v>
      </c>
      <c r="C39" s="9" t="s">
        <v>108</v>
      </c>
      <c r="D39" s="9">
        <v>1</v>
      </c>
      <c r="E39" s="9" t="s">
        <v>19</v>
      </c>
      <c r="F39" s="9">
        <v>2.72</v>
      </c>
      <c r="G39" s="9">
        <v>311.89999999999998</v>
      </c>
      <c r="H39" s="9">
        <v>1922000</v>
      </c>
      <c r="I39" s="9">
        <v>2200</v>
      </c>
      <c r="J39" s="9">
        <v>3.15</v>
      </c>
      <c r="K39" s="10">
        <v>628.15815335883224</v>
      </c>
      <c r="L39" s="9" t="s">
        <v>14</v>
      </c>
      <c r="M39" s="9">
        <f t="shared" si="0"/>
        <v>873.63636363636363</v>
      </c>
    </row>
    <row r="40" spans="2:13" x14ac:dyDescent="0.3">
      <c r="B40" s="9" t="s">
        <v>86</v>
      </c>
      <c r="C40" s="9" t="s">
        <v>110</v>
      </c>
      <c r="D40" s="9">
        <v>1</v>
      </c>
      <c r="E40" s="9" t="s">
        <v>19</v>
      </c>
      <c r="F40" s="9">
        <v>2.72</v>
      </c>
      <c r="G40" s="9">
        <v>311.2</v>
      </c>
      <c r="H40" s="9">
        <v>1922103</v>
      </c>
      <c r="I40" s="9">
        <v>2200</v>
      </c>
      <c r="J40" s="9">
        <v>1.45</v>
      </c>
      <c r="K40" s="10">
        <v>629.60484422537206</v>
      </c>
      <c r="L40" s="9" t="s">
        <v>14</v>
      </c>
      <c r="M40" s="9">
        <f t="shared" si="0"/>
        <v>873.68318181818177</v>
      </c>
    </row>
    <row r="41" spans="2:13" x14ac:dyDescent="0.3">
      <c r="B41" s="9" t="s">
        <v>86</v>
      </c>
      <c r="C41" s="9" t="s">
        <v>109</v>
      </c>
      <c r="D41" s="9">
        <v>1</v>
      </c>
      <c r="E41" s="9" t="s">
        <v>19</v>
      </c>
      <c r="F41" s="9">
        <v>2.72</v>
      </c>
      <c r="G41" s="9">
        <v>311.2</v>
      </c>
      <c r="H41" s="9">
        <v>1922013</v>
      </c>
      <c r="I41" s="9">
        <v>1900</v>
      </c>
      <c r="J41" s="9">
        <v>2.1</v>
      </c>
      <c r="K41" s="10">
        <v>629.57536378858993</v>
      </c>
      <c r="L41" s="9" t="s">
        <v>14</v>
      </c>
      <c r="M41" s="9">
        <f t="shared" si="0"/>
        <v>1011.5857894736843</v>
      </c>
    </row>
    <row r="42" spans="2:13" x14ac:dyDescent="0.3">
      <c r="B42" s="9" t="s">
        <v>23</v>
      </c>
      <c r="C42" s="9" t="s">
        <v>115</v>
      </c>
      <c r="D42" s="9">
        <v>1</v>
      </c>
      <c r="E42" s="9" t="s">
        <v>19</v>
      </c>
      <c r="F42" s="9">
        <v>2.72</v>
      </c>
      <c r="G42" s="9">
        <v>300</v>
      </c>
      <c r="H42" s="9">
        <v>2200000</v>
      </c>
      <c r="I42" s="9">
        <v>2000</v>
      </c>
      <c r="J42" s="9">
        <v>1.9</v>
      </c>
      <c r="K42" s="10">
        <v>747.53652735304115</v>
      </c>
      <c r="L42" s="9" t="s">
        <v>14</v>
      </c>
      <c r="M42" s="9">
        <f t="shared" si="0"/>
        <v>1100</v>
      </c>
    </row>
    <row r="43" spans="2:13" x14ac:dyDescent="0.3">
      <c r="B43" s="9" t="s">
        <v>99</v>
      </c>
      <c r="C43" s="9" t="s">
        <v>100</v>
      </c>
      <c r="D43" s="9">
        <v>1</v>
      </c>
      <c r="E43" s="9" t="s">
        <v>19</v>
      </c>
      <c r="F43" s="9">
        <v>2.2999999999999998</v>
      </c>
      <c r="G43" s="9">
        <v>297</v>
      </c>
      <c r="H43" s="9">
        <v>1510000</v>
      </c>
      <c r="I43" s="9">
        <v>1222</v>
      </c>
      <c r="J43" s="9">
        <v>2</v>
      </c>
      <c r="K43" s="10">
        <v>518.26453457442244</v>
      </c>
      <c r="L43" s="9" t="s">
        <v>14</v>
      </c>
      <c r="M43" s="9">
        <f t="shared" si="0"/>
        <v>1235.6792144026188</v>
      </c>
    </row>
    <row r="44" spans="2:13" x14ac:dyDescent="0.3">
      <c r="B44" s="9" t="s">
        <v>86</v>
      </c>
      <c r="C44" s="9" t="s">
        <v>103</v>
      </c>
      <c r="D44" s="9">
        <v>1</v>
      </c>
      <c r="E44" s="9" t="s">
        <v>13</v>
      </c>
      <c r="F44" s="9">
        <v>2</v>
      </c>
      <c r="G44" s="9">
        <v>288</v>
      </c>
      <c r="H44" s="9">
        <v>1671053</v>
      </c>
      <c r="I44" s="9">
        <v>1120</v>
      </c>
      <c r="J44" s="9">
        <v>1.5</v>
      </c>
      <c r="K44" s="10">
        <v>591.46456280439452</v>
      </c>
      <c r="L44" s="9" t="s">
        <v>14</v>
      </c>
      <c r="M44" s="9">
        <f t="shared" si="0"/>
        <v>1492.0116071428572</v>
      </c>
    </row>
    <row r="45" spans="2:13" x14ac:dyDescent="0.3">
      <c r="B45" s="11" t="s">
        <v>89</v>
      </c>
      <c r="C45" s="11" t="s">
        <v>116</v>
      </c>
      <c r="D45" s="11">
        <v>1</v>
      </c>
      <c r="E45" s="11" t="s">
        <v>45</v>
      </c>
      <c r="F45" s="11">
        <v>3.6</v>
      </c>
      <c r="G45" s="11">
        <v>330</v>
      </c>
      <c r="H45" s="11">
        <v>2205000</v>
      </c>
      <c r="I45" s="11">
        <v>1360</v>
      </c>
      <c r="J45" s="11">
        <v>1.3</v>
      </c>
      <c r="K45" s="12">
        <v>681.12315818737829</v>
      </c>
      <c r="L45" s="11" t="s">
        <v>14</v>
      </c>
      <c r="M45" s="9">
        <f t="shared" si="0"/>
        <v>1621.3235294117646</v>
      </c>
    </row>
    <row r="46" spans="2:13" x14ac:dyDescent="0.3">
      <c r="B46" s="9" t="s">
        <v>68</v>
      </c>
      <c r="C46" s="9" t="s">
        <v>118</v>
      </c>
      <c r="D46" s="9">
        <v>1</v>
      </c>
      <c r="E46" s="9" t="s">
        <v>45</v>
      </c>
      <c r="F46" s="9">
        <v>2.4</v>
      </c>
      <c r="G46" s="9">
        <v>450</v>
      </c>
      <c r="H46" s="9">
        <v>2400000</v>
      </c>
      <c r="I46" s="9">
        <v>1400</v>
      </c>
      <c r="J46" s="9">
        <v>2.7</v>
      </c>
      <c r="K46" s="10">
        <v>543.66292898402992</v>
      </c>
      <c r="L46" s="9" t="s">
        <v>14</v>
      </c>
      <c r="M46" s="9">
        <f t="shared" si="0"/>
        <v>1714.2857142857142</v>
      </c>
    </row>
    <row r="47" spans="2:13" x14ac:dyDescent="0.3">
      <c r="B47" s="9" t="s">
        <v>89</v>
      </c>
      <c r="C47" s="9" t="s">
        <v>90</v>
      </c>
      <c r="D47" s="9">
        <v>1</v>
      </c>
      <c r="E47" s="9" t="s">
        <v>19</v>
      </c>
      <c r="F47" s="9">
        <v>2.6</v>
      </c>
      <c r="G47" s="9">
        <v>311</v>
      </c>
      <c r="H47" s="9">
        <v>845000</v>
      </c>
      <c r="I47" s="9">
        <v>470</v>
      </c>
      <c r="J47" s="9">
        <v>0.92</v>
      </c>
      <c r="K47" s="10">
        <v>276.96654440806185</v>
      </c>
      <c r="L47" s="9" t="s">
        <v>14</v>
      </c>
      <c r="M47" s="9">
        <f t="shared" si="0"/>
        <v>1797.872340425532</v>
      </c>
    </row>
    <row r="51" spans="2:14" x14ac:dyDescent="0.3">
      <c r="B51" s="14" t="s">
        <v>0</v>
      </c>
      <c r="C51" s="14" t="s">
        <v>1</v>
      </c>
      <c r="D51" s="14" t="s">
        <v>2</v>
      </c>
      <c r="E51" s="14" t="s">
        <v>3</v>
      </c>
      <c r="F51" s="14" t="s">
        <v>4</v>
      </c>
      <c r="G51" s="14" t="s">
        <v>5</v>
      </c>
      <c r="H51" s="14" t="s">
        <v>6</v>
      </c>
      <c r="I51" s="14" t="s">
        <v>7</v>
      </c>
      <c r="J51" s="14" t="s">
        <v>8</v>
      </c>
      <c r="K51" s="14" t="s">
        <v>9</v>
      </c>
      <c r="L51" s="14" t="s">
        <v>10</v>
      </c>
      <c r="M51" s="14" t="s">
        <v>135</v>
      </c>
      <c r="N51" s="15" t="s">
        <v>136</v>
      </c>
    </row>
    <row r="52" spans="2:14" x14ac:dyDescent="0.3">
      <c r="B52" s="9" t="s">
        <v>86</v>
      </c>
      <c r="C52" s="9" t="s">
        <v>103</v>
      </c>
      <c r="D52" s="9">
        <v>1</v>
      </c>
      <c r="E52" s="9" t="s">
        <v>13</v>
      </c>
      <c r="F52" s="9">
        <v>2</v>
      </c>
      <c r="G52" s="9">
        <v>288</v>
      </c>
      <c r="H52" s="9">
        <v>1671053</v>
      </c>
      <c r="I52" s="9">
        <v>1120</v>
      </c>
      <c r="J52" s="9">
        <v>1.5</v>
      </c>
      <c r="K52" s="10">
        <v>591.46456280439452</v>
      </c>
      <c r="L52" s="9" t="s">
        <v>14</v>
      </c>
      <c r="M52" s="9">
        <f t="shared" ref="M52:M58" si="1">H52/I52</f>
        <v>1492.0116071428572</v>
      </c>
      <c r="N52" s="9">
        <f t="shared" ref="N52:N58" si="2">G52</f>
        <v>288</v>
      </c>
    </row>
    <row r="53" spans="2:14" x14ac:dyDescent="0.3">
      <c r="B53" s="9" t="s">
        <v>99</v>
      </c>
      <c r="C53" s="9" t="s">
        <v>100</v>
      </c>
      <c r="D53" s="9">
        <v>1</v>
      </c>
      <c r="E53" s="9" t="s">
        <v>19</v>
      </c>
      <c r="F53" s="9">
        <v>2.2999999999999998</v>
      </c>
      <c r="G53" s="9">
        <v>297</v>
      </c>
      <c r="H53" s="9">
        <v>1510000</v>
      </c>
      <c r="I53" s="9">
        <v>1222</v>
      </c>
      <c r="J53" s="9">
        <v>2</v>
      </c>
      <c r="K53" s="10">
        <v>518.26453457442244</v>
      </c>
      <c r="L53" s="9" t="s">
        <v>14</v>
      </c>
      <c r="M53" s="9">
        <f t="shared" si="1"/>
        <v>1235.6792144026188</v>
      </c>
      <c r="N53" s="9">
        <f t="shared" si="2"/>
        <v>297</v>
      </c>
    </row>
    <row r="54" spans="2:14" x14ac:dyDescent="0.3">
      <c r="B54" s="9" t="s">
        <v>23</v>
      </c>
      <c r="C54" s="9" t="s">
        <v>115</v>
      </c>
      <c r="D54" s="9">
        <v>1</v>
      </c>
      <c r="E54" s="9" t="s">
        <v>19</v>
      </c>
      <c r="F54" s="9">
        <v>2.72</v>
      </c>
      <c r="G54" s="9">
        <v>300</v>
      </c>
      <c r="H54" s="9">
        <v>2200000</v>
      </c>
      <c r="I54" s="9">
        <v>2000</v>
      </c>
      <c r="J54" s="9">
        <v>1.9</v>
      </c>
      <c r="K54" s="10">
        <v>747.53652735304115</v>
      </c>
      <c r="L54" s="9" t="s">
        <v>14</v>
      </c>
      <c r="M54" s="9">
        <f t="shared" si="1"/>
        <v>1100</v>
      </c>
      <c r="N54" s="9">
        <f t="shared" si="2"/>
        <v>300</v>
      </c>
    </row>
    <row r="55" spans="2:14" x14ac:dyDescent="0.3">
      <c r="B55" s="9" t="s">
        <v>89</v>
      </c>
      <c r="C55" s="9" t="s">
        <v>90</v>
      </c>
      <c r="D55" s="9">
        <v>1</v>
      </c>
      <c r="E55" s="9" t="s">
        <v>19</v>
      </c>
      <c r="F55" s="9">
        <v>2.6</v>
      </c>
      <c r="G55" s="9">
        <v>311</v>
      </c>
      <c r="H55" s="9">
        <v>845000</v>
      </c>
      <c r="I55" s="9">
        <v>470</v>
      </c>
      <c r="J55" s="9">
        <v>0.92</v>
      </c>
      <c r="K55" s="10">
        <v>276.96654440806185</v>
      </c>
      <c r="L55" s="9" t="s">
        <v>14</v>
      </c>
      <c r="M55" s="9">
        <f t="shared" si="1"/>
        <v>1797.872340425532</v>
      </c>
      <c r="N55" s="9">
        <f t="shared" si="2"/>
        <v>311</v>
      </c>
    </row>
    <row r="56" spans="2:14" x14ac:dyDescent="0.3">
      <c r="B56" s="7" t="s">
        <v>86</v>
      </c>
      <c r="C56" s="7" t="s">
        <v>109</v>
      </c>
      <c r="D56" s="7">
        <v>1</v>
      </c>
      <c r="E56" s="7" t="s">
        <v>19</v>
      </c>
      <c r="F56" s="7">
        <v>2.72</v>
      </c>
      <c r="G56" s="7">
        <v>311.2</v>
      </c>
      <c r="H56" s="7">
        <v>1922013</v>
      </c>
      <c r="I56" s="7">
        <v>1900</v>
      </c>
      <c r="J56" s="7">
        <v>2.1</v>
      </c>
      <c r="K56" s="8">
        <v>629.57536378858993</v>
      </c>
      <c r="L56" s="7" t="s">
        <v>14</v>
      </c>
      <c r="M56" s="7">
        <f t="shared" si="1"/>
        <v>1011.5857894736843</v>
      </c>
      <c r="N56" s="7">
        <f t="shared" si="2"/>
        <v>311.2</v>
      </c>
    </row>
    <row r="57" spans="2:14" x14ac:dyDescent="0.3">
      <c r="B57" s="7" t="s">
        <v>89</v>
      </c>
      <c r="C57" s="7" t="s">
        <v>116</v>
      </c>
      <c r="D57" s="7">
        <v>1</v>
      </c>
      <c r="E57" s="7" t="s">
        <v>45</v>
      </c>
      <c r="F57" s="7">
        <v>3.6</v>
      </c>
      <c r="G57" s="7">
        <v>330</v>
      </c>
      <c r="H57" s="7">
        <v>2205000</v>
      </c>
      <c r="I57" s="7">
        <v>1360</v>
      </c>
      <c r="J57" s="7">
        <v>1.3</v>
      </c>
      <c r="K57" s="8">
        <v>681.12315818737829</v>
      </c>
      <c r="L57" s="7" t="s">
        <v>14</v>
      </c>
      <c r="M57" s="7">
        <f t="shared" si="1"/>
        <v>1621.3235294117646</v>
      </c>
      <c r="N57" s="7">
        <f t="shared" si="2"/>
        <v>330</v>
      </c>
    </row>
    <row r="58" spans="2:14" x14ac:dyDescent="0.3">
      <c r="B58" s="7" t="s">
        <v>68</v>
      </c>
      <c r="C58" s="7" t="s">
        <v>118</v>
      </c>
      <c r="D58" s="7">
        <v>1</v>
      </c>
      <c r="E58" s="7" t="s">
        <v>45</v>
      </c>
      <c r="F58" s="7">
        <v>2.4</v>
      </c>
      <c r="G58" s="7">
        <v>450</v>
      </c>
      <c r="H58" s="7">
        <v>2400000</v>
      </c>
      <c r="I58" s="7">
        <v>1400</v>
      </c>
      <c r="J58" s="7">
        <v>2.7</v>
      </c>
      <c r="K58" s="8">
        <v>543.66292898402992</v>
      </c>
      <c r="L58" s="7" t="s">
        <v>14</v>
      </c>
      <c r="M58" s="7">
        <f t="shared" si="1"/>
        <v>1714.2857142857142</v>
      </c>
      <c r="N58" s="7">
        <f t="shared" si="2"/>
        <v>450</v>
      </c>
    </row>
    <row r="62" spans="2:14" x14ac:dyDescent="0.3">
      <c r="B62" s="14" t="s">
        <v>0</v>
      </c>
      <c r="C62" s="14" t="s">
        <v>1</v>
      </c>
      <c r="D62" s="14" t="s">
        <v>2</v>
      </c>
      <c r="E62" s="14" t="s">
        <v>3</v>
      </c>
      <c r="F62" s="14" t="s">
        <v>4</v>
      </c>
      <c r="G62" s="14" t="s">
        <v>5</v>
      </c>
      <c r="H62" s="14" t="s">
        <v>6</v>
      </c>
      <c r="I62" s="14" t="s">
        <v>7</v>
      </c>
      <c r="J62" s="14" t="s">
        <v>8</v>
      </c>
      <c r="K62" s="14" t="s">
        <v>9</v>
      </c>
      <c r="L62" s="14" t="s">
        <v>10</v>
      </c>
      <c r="M62" s="14" t="s">
        <v>135</v>
      </c>
      <c r="N62" s="15" t="s">
        <v>136</v>
      </c>
    </row>
    <row r="63" spans="2:14" x14ac:dyDescent="0.3">
      <c r="B63" s="7" t="s">
        <v>86</v>
      </c>
      <c r="C63" s="7" t="s">
        <v>109</v>
      </c>
      <c r="D63" s="7">
        <v>1</v>
      </c>
      <c r="E63" s="7" t="s">
        <v>19</v>
      </c>
      <c r="F63" s="7">
        <v>2.72</v>
      </c>
      <c r="G63" s="7">
        <v>311.2</v>
      </c>
      <c r="H63" s="7">
        <v>1922013</v>
      </c>
      <c r="I63" s="7">
        <v>1900</v>
      </c>
      <c r="J63" s="7">
        <v>2.1</v>
      </c>
      <c r="K63" s="8">
        <v>629.57536378858993</v>
      </c>
      <c r="L63" s="7" t="s">
        <v>14</v>
      </c>
      <c r="M63" s="7">
        <f>H63/I63</f>
        <v>1011.5857894736843</v>
      </c>
      <c r="N63" s="7">
        <f>G63</f>
        <v>311.2</v>
      </c>
    </row>
    <row r="64" spans="2:14" x14ac:dyDescent="0.3">
      <c r="B64" s="7" t="s">
        <v>89</v>
      </c>
      <c r="C64" s="7" t="s">
        <v>116</v>
      </c>
      <c r="D64" s="7">
        <v>1</v>
      </c>
      <c r="E64" s="7" t="s">
        <v>45</v>
      </c>
      <c r="F64" s="7">
        <v>3.6</v>
      </c>
      <c r="G64" s="7">
        <v>330</v>
      </c>
      <c r="H64" s="7">
        <v>2205000</v>
      </c>
      <c r="I64" s="7">
        <v>1360</v>
      </c>
      <c r="J64" s="7">
        <v>1.3</v>
      </c>
      <c r="K64" s="8">
        <v>681.12315818737829</v>
      </c>
      <c r="L64" s="7" t="s">
        <v>14</v>
      </c>
      <c r="M64" s="7">
        <f>H64/I64</f>
        <v>1621.3235294117646</v>
      </c>
      <c r="N64" s="7">
        <f>G64</f>
        <v>330</v>
      </c>
    </row>
    <row r="65" spans="2:14" x14ac:dyDescent="0.3">
      <c r="B65" s="7" t="s">
        <v>68</v>
      </c>
      <c r="C65" s="7" t="s">
        <v>118</v>
      </c>
      <c r="D65" s="7">
        <v>1</v>
      </c>
      <c r="E65" s="7" t="s">
        <v>45</v>
      </c>
      <c r="F65" s="7">
        <v>2.4</v>
      </c>
      <c r="G65" s="7">
        <v>450</v>
      </c>
      <c r="H65" s="7">
        <v>2400000</v>
      </c>
      <c r="I65" s="7">
        <v>1400</v>
      </c>
      <c r="J65" s="7">
        <v>2.7</v>
      </c>
      <c r="K65" s="8">
        <v>543.66292898402992</v>
      </c>
      <c r="L65" s="7" t="s">
        <v>14</v>
      </c>
      <c r="M65" s="7">
        <f>H65/I65</f>
        <v>1714.2857142857142</v>
      </c>
      <c r="N65" s="7">
        <f>G65</f>
        <v>450</v>
      </c>
    </row>
    <row r="68" spans="2:14" x14ac:dyDescent="0.3">
      <c r="B68" s="70" t="s">
        <v>138</v>
      </c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</row>
    <row r="69" spans="2:14" x14ac:dyDescent="0.3"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</row>
    <row r="70" spans="2:14" x14ac:dyDescent="0.3">
      <c r="B70" s="14" t="s">
        <v>0</v>
      </c>
      <c r="C70" s="14" t="s">
        <v>1</v>
      </c>
      <c r="D70" s="14" t="s">
        <v>2</v>
      </c>
      <c r="E70" s="14" t="s">
        <v>3</v>
      </c>
      <c r="F70" s="14" t="s">
        <v>4</v>
      </c>
      <c r="G70" s="14" t="s">
        <v>5</v>
      </c>
      <c r="H70" s="14" t="s">
        <v>6</v>
      </c>
      <c r="I70" s="14" t="s">
        <v>7</v>
      </c>
      <c r="J70" s="14" t="s">
        <v>8</v>
      </c>
      <c r="K70" s="14" t="s">
        <v>9</v>
      </c>
      <c r="L70" s="14" t="s">
        <v>10</v>
      </c>
      <c r="M70" s="14" t="s">
        <v>139</v>
      </c>
    </row>
    <row r="71" spans="2:14" x14ac:dyDescent="0.3">
      <c r="B71" s="9" t="s">
        <v>47</v>
      </c>
      <c r="C71" s="9" t="s">
        <v>65</v>
      </c>
      <c r="D71" s="9">
        <v>2</v>
      </c>
      <c r="E71" s="9" t="s">
        <v>66</v>
      </c>
      <c r="F71" s="9"/>
      <c r="G71" s="9">
        <v>295.2</v>
      </c>
      <c r="H71" s="9">
        <v>314000</v>
      </c>
      <c r="I71" s="9">
        <v>11400</v>
      </c>
      <c r="J71" s="9">
        <v>1.92</v>
      </c>
      <c r="K71" s="10">
        <v>108.42870915967059</v>
      </c>
      <c r="L71" s="9" t="s">
        <v>67</v>
      </c>
      <c r="M71" s="9">
        <f t="shared" ref="M71:M110" si="3">H71/I71</f>
        <v>27.543859649122808</v>
      </c>
    </row>
    <row r="72" spans="2:14" x14ac:dyDescent="0.3">
      <c r="B72" s="9" t="s">
        <v>47</v>
      </c>
      <c r="C72" s="9" t="s">
        <v>94</v>
      </c>
      <c r="D72" s="9">
        <v>2</v>
      </c>
      <c r="E72" s="9" t="s">
        <v>66</v>
      </c>
      <c r="F72" s="9"/>
      <c r="G72" s="9">
        <v>287.5</v>
      </c>
      <c r="H72" s="9">
        <v>1122000</v>
      </c>
      <c r="I72" s="9">
        <v>25935</v>
      </c>
      <c r="J72" s="9">
        <v>1.9</v>
      </c>
      <c r="K72" s="10">
        <v>397.81943890440101</v>
      </c>
      <c r="L72" s="9" t="s">
        <v>67</v>
      </c>
      <c r="M72" s="9">
        <f t="shared" si="3"/>
        <v>43.262001156738002</v>
      </c>
    </row>
    <row r="73" spans="2:14" x14ac:dyDescent="0.3">
      <c r="B73" s="9" t="s">
        <v>15</v>
      </c>
      <c r="C73" s="9" t="s">
        <v>59</v>
      </c>
      <c r="D73" s="9">
        <v>2</v>
      </c>
      <c r="E73" s="9" t="s">
        <v>32</v>
      </c>
      <c r="F73" s="9">
        <v>5</v>
      </c>
      <c r="G73" s="9">
        <v>438</v>
      </c>
      <c r="H73" s="9">
        <v>167170</v>
      </c>
      <c r="I73" s="9">
        <v>1500</v>
      </c>
      <c r="J73" s="9">
        <v>3.3</v>
      </c>
      <c r="K73" s="10">
        <v>38.905878355419631</v>
      </c>
      <c r="L73" s="9" t="s">
        <v>14</v>
      </c>
      <c r="M73" s="9">
        <f t="shared" si="3"/>
        <v>111.44666666666667</v>
      </c>
    </row>
    <row r="74" spans="2:14" x14ac:dyDescent="0.3">
      <c r="B74" s="9" t="s">
        <v>34</v>
      </c>
      <c r="C74" s="9" t="s">
        <v>35</v>
      </c>
      <c r="D74" s="9">
        <v>2</v>
      </c>
      <c r="E74" s="9" t="s">
        <v>32</v>
      </c>
      <c r="F74" s="9">
        <v>5.8</v>
      </c>
      <c r="G74" s="9">
        <v>470</v>
      </c>
      <c r="H74" s="9">
        <v>68600</v>
      </c>
      <c r="I74" s="9">
        <v>500</v>
      </c>
      <c r="J74" s="9">
        <v>1.95</v>
      </c>
      <c r="K74" s="10">
        <v>14.878434944802308</v>
      </c>
      <c r="L74" s="9" t="s">
        <v>14</v>
      </c>
      <c r="M74" s="9">
        <f t="shared" si="3"/>
        <v>137.19999999999999</v>
      </c>
    </row>
    <row r="75" spans="2:14" x14ac:dyDescent="0.3">
      <c r="B75" s="9" t="s">
        <v>11</v>
      </c>
      <c r="C75" s="9" t="s">
        <v>12</v>
      </c>
      <c r="D75" s="9">
        <v>2</v>
      </c>
      <c r="E75" s="9" t="s">
        <v>13</v>
      </c>
      <c r="F75" s="9">
        <v>2</v>
      </c>
      <c r="G75" s="9">
        <v>315.5</v>
      </c>
      <c r="H75" s="9">
        <v>2452</v>
      </c>
      <c r="I75" s="9">
        <v>15.93</v>
      </c>
      <c r="J75" s="9">
        <v>1.9</v>
      </c>
      <c r="K75" s="10">
        <v>0.79223147892363777</v>
      </c>
      <c r="L75" s="9" t="s">
        <v>14</v>
      </c>
      <c r="M75" s="9">
        <f t="shared" si="3"/>
        <v>153.9234149403641</v>
      </c>
    </row>
    <row r="76" spans="2:14" x14ac:dyDescent="0.3">
      <c r="B76" s="9" t="s">
        <v>38</v>
      </c>
      <c r="C76" s="9" t="s">
        <v>39</v>
      </c>
      <c r="D76" s="9">
        <v>2</v>
      </c>
      <c r="E76" s="9" t="s">
        <v>32</v>
      </c>
      <c r="F76" s="9">
        <v>5.05</v>
      </c>
      <c r="G76" s="9">
        <v>454</v>
      </c>
      <c r="H76" s="9">
        <v>73500</v>
      </c>
      <c r="I76" s="9">
        <v>445</v>
      </c>
      <c r="J76" s="9">
        <v>1.56</v>
      </c>
      <c r="K76" s="10">
        <v>16.50298400894529</v>
      </c>
      <c r="L76" s="9" t="s">
        <v>14</v>
      </c>
      <c r="M76" s="9">
        <f t="shared" si="3"/>
        <v>165.16853932584269</v>
      </c>
    </row>
    <row r="77" spans="2:14" x14ac:dyDescent="0.3">
      <c r="B77" s="9" t="s">
        <v>15</v>
      </c>
      <c r="C77" s="9" t="s">
        <v>42</v>
      </c>
      <c r="D77" s="9">
        <v>2</v>
      </c>
      <c r="E77" s="9" t="s">
        <v>32</v>
      </c>
      <c r="F77" s="9">
        <v>5</v>
      </c>
      <c r="G77" s="9">
        <v>442</v>
      </c>
      <c r="H77" s="9">
        <v>86260</v>
      </c>
      <c r="I77" s="9">
        <v>500</v>
      </c>
      <c r="J77" s="9">
        <v>5</v>
      </c>
      <c r="K77" s="10">
        <v>19.893819677953513</v>
      </c>
      <c r="L77" s="9" t="s">
        <v>14</v>
      </c>
      <c r="M77" s="9">
        <f t="shared" si="3"/>
        <v>172.52</v>
      </c>
    </row>
    <row r="78" spans="2:14" x14ac:dyDescent="0.3">
      <c r="B78" s="9" t="s">
        <v>15</v>
      </c>
      <c r="C78" s="9" t="s">
        <v>33</v>
      </c>
      <c r="D78" s="9">
        <v>2</v>
      </c>
      <c r="E78" s="9" t="s">
        <v>32</v>
      </c>
      <c r="F78" s="9">
        <v>5</v>
      </c>
      <c r="G78" s="9">
        <v>420</v>
      </c>
      <c r="H78" s="9">
        <v>44150</v>
      </c>
      <c r="I78" s="9">
        <v>250</v>
      </c>
      <c r="J78" s="9">
        <v>2.2000000000000002</v>
      </c>
      <c r="K78" s="10">
        <v>10.71549924760934</v>
      </c>
      <c r="L78" s="9" t="s">
        <v>14</v>
      </c>
      <c r="M78" s="9">
        <f t="shared" si="3"/>
        <v>176.6</v>
      </c>
    </row>
    <row r="79" spans="2:14" x14ac:dyDescent="0.3">
      <c r="B79" s="9" t="s">
        <v>11</v>
      </c>
      <c r="C79" s="9" t="s">
        <v>41</v>
      </c>
      <c r="D79" s="9">
        <v>2</v>
      </c>
      <c r="E79" s="9" t="s">
        <v>19</v>
      </c>
      <c r="F79" s="9">
        <v>2.4</v>
      </c>
      <c r="G79" s="9">
        <v>342</v>
      </c>
      <c r="H79" s="9">
        <v>78450</v>
      </c>
      <c r="I79" s="9">
        <v>380</v>
      </c>
      <c r="J79" s="9">
        <v>4</v>
      </c>
      <c r="K79" s="10">
        <v>23.382871041007206</v>
      </c>
      <c r="L79" s="9" t="s">
        <v>14</v>
      </c>
      <c r="M79" s="9">
        <f t="shared" si="3"/>
        <v>206.44736842105263</v>
      </c>
    </row>
    <row r="80" spans="2:14" x14ac:dyDescent="0.3">
      <c r="B80" s="9" t="s">
        <v>23</v>
      </c>
      <c r="C80" s="9" t="s">
        <v>24</v>
      </c>
      <c r="D80" s="9">
        <v>2</v>
      </c>
      <c r="E80" s="9" t="s">
        <v>25</v>
      </c>
      <c r="F80" s="9">
        <v>1.6</v>
      </c>
      <c r="G80" s="9">
        <v>316</v>
      </c>
      <c r="H80" s="9">
        <v>26689</v>
      </c>
      <c r="I80" s="9">
        <v>118</v>
      </c>
      <c r="J80" s="9">
        <v>1.17</v>
      </c>
      <c r="K80" s="10">
        <v>8.6094659285926269</v>
      </c>
      <c r="L80" s="9" t="s">
        <v>14</v>
      </c>
      <c r="M80" s="9">
        <f t="shared" si="3"/>
        <v>226.17796610169492</v>
      </c>
    </row>
    <row r="81" spans="2:13" x14ac:dyDescent="0.3">
      <c r="B81" s="9" t="s">
        <v>15</v>
      </c>
      <c r="C81" s="9" t="s">
        <v>16</v>
      </c>
      <c r="D81" s="9">
        <v>2</v>
      </c>
      <c r="E81" s="9" t="s">
        <v>13</v>
      </c>
      <c r="F81" s="9">
        <v>2</v>
      </c>
      <c r="G81" s="9">
        <v>315</v>
      </c>
      <c r="H81" s="9">
        <v>6500</v>
      </c>
      <c r="I81" s="9">
        <v>25</v>
      </c>
      <c r="J81" s="9">
        <v>3.8</v>
      </c>
      <c r="K81" s="10">
        <v>2.1034577609501155</v>
      </c>
      <c r="L81" s="9" t="s">
        <v>14</v>
      </c>
      <c r="M81" s="9">
        <f t="shared" si="3"/>
        <v>260</v>
      </c>
    </row>
    <row r="82" spans="2:13" x14ac:dyDescent="0.3">
      <c r="B82" s="9" t="s">
        <v>30</v>
      </c>
      <c r="C82" s="9" t="s">
        <v>31</v>
      </c>
      <c r="D82" s="9">
        <v>2</v>
      </c>
      <c r="E82" s="9" t="s">
        <v>32</v>
      </c>
      <c r="F82" s="9">
        <v>5</v>
      </c>
      <c r="G82" s="9">
        <v>310</v>
      </c>
      <c r="H82" s="9">
        <v>43600</v>
      </c>
      <c r="I82" s="9">
        <v>165</v>
      </c>
      <c r="J82" s="9">
        <v>1</v>
      </c>
      <c r="K82" s="10">
        <v>14.336917562724013</v>
      </c>
      <c r="L82" s="9" t="s">
        <v>14</v>
      </c>
      <c r="M82" s="9">
        <f t="shared" si="3"/>
        <v>264.24242424242425</v>
      </c>
    </row>
    <row r="83" spans="2:13" x14ac:dyDescent="0.3">
      <c r="B83" s="9" t="s">
        <v>50</v>
      </c>
      <c r="C83" s="9" t="s">
        <v>52</v>
      </c>
      <c r="D83" s="9">
        <v>2</v>
      </c>
      <c r="E83" s="9" t="s">
        <v>19</v>
      </c>
      <c r="F83" s="9">
        <v>2.62</v>
      </c>
      <c r="G83" s="9">
        <v>365</v>
      </c>
      <c r="H83" s="9">
        <v>100000</v>
      </c>
      <c r="I83" s="9">
        <v>375</v>
      </c>
      <c r="J83" s="9">
        <v>3</v>
      </c>
      <c r="K83" s="10">
        <v>27.92789018753578</v>
      </c>
      <c r="L83" s="9" t="s">
        <v>14</v>
      </c>
      <c r="M83" s="9">
        <f t="shared" si="3"/>
        <v>266.66666666666669</v>
      </c>
    </row>
    <row r="84" spans="2:13" x14ac:dyDescent="0.3">
      <c r="B84" s="9" t="s">
        <v>36</v>
      </c>
      <c r="C84" s="9" t="s">
        <v>37</v>
      </c>
      <c r="D84" s="9">
        <v>2</v>
      </c>
      <c r="E84" s="9" t="s">
        <v>19</v>
      </c>
      <c r="F84" s="9">
        <v>2.62</v>
      </c>
      <c r="G84" s="9">
        <v>322</v>
      </c>
      <c r="H84" s="9">
        <v>70100</v>
      </c>
      <c r="I84" s="9">
        <v>250</v>
      </c>
      <c r="J84" s="9">
        <v>1.82</v>
      </c>
      <c r="K84" s="10">
        <v>22.191831126813177</v>
      </c>
      <c r="L84" s="9" t="s">
        <v>14</v>
      </c>
      <c r="M84" s="9">
        <f t="shared" si="3"/>
        <v>280.39999999999998</v>
      </c>
    </row>
    <row r="85" spans="2:13" x14ac:dyDescent="0.3">
      <c r="B85" s="9" t="s">
        <v>11</v>
      </c>
      <c r="C85" s="9" t="s">
        <v>46</v>
      </c>
      <c r="D85" s="9">
        <v>2</v>
      </c>
      <c r="E85" s="9" t="s">
        <v>19</v>
      </c>
      <c r="F85" s="9">
        <v>2.62</v>
      </c>
      <c r="G85" s="9">
        <v>252</v>
      </c>
      <c r="H85" s="9">
        <v>98067</v>
      </c>
      <c r="I85" s="9">
        <v>330</v>
      </c>
      <c r="J85" s="9">
        <v>4</v>
      </c>
      <c r="K85" s="10">
        <v>39.669190815979803</v>
      </c>
      <c r="L85" s="9" t="s">
        <v>14</v>
      </c>
      <c r="M85" s="9">
        <f t="shared" si="3"/>
        <v>297.17272727272729</v>
      </c>
    </row>
    <row r="86" spans="2:13" x14ac:dyDescent="0.3">
      <c r="B86" s="9" t="s">
        <v>38</v>
      </c>
      <c r="C86" s="9" t="s">
        <v>62</v>
      </c>
      <c r="D86" s="9">
        <v>2</v>
      </c>
      <c r="E86" s="9" t="s">
        <v>32</v>
      </c>
      <c r="F86" s="9">
        <v>5.05</v>
      </c>
      <c r="G86" s="9">
        <v>443</v>
      </c>
      <c r="H86" s="9">
        <v>200000</v>
      </c>
      <c r="I86" s="9">
        <v>588</v>
      </c>
      <c r="J86" s="9">
        <v>4</v>
      </c>
      <c r="K86" s="10">
        <v>46.02112830000253</v>
      </c>
      <c r="L86" s="9" t="s">
        <v>14</v>
      </c>
      <c r="M86" s="9">
        <f t="shared" si="3"/>
        <v>340.13605442176873</v>
      </c>
    </row>
    <row r="87" spans="2:13" x14ac:dyDescent="0.3">
      <c r="B87" s="9" t="s">
        <v>23</v>
      </c>
      <c r="C87" s="9" t="s">
        <v>56</v>
      </c>
      <c r="D87" s="9">
        <v>2</v>
      </c>
      <c r="E87" s="9" t="s">
        <v>32</v>
      </c>
      <c r="F87" s="9">
        <v>5.88</v>
      </c>
      <c r="G87" s="9">
        <v>465.5</v>
      </c>
      <c r="H87" s="9">
        <v>110093</v>
      </c>
      <c r="I87" s="9">
        <v>301</v>
      </c>
      <c r="J87" s="9">
        <v>1.1499999999999999</v>
      </c>
      <c r="K87" s="10">
        <v>24.108545719913586</v>
      </c>
      <c r="L87" s="9" t="s">
        <v>14</v>
      </c>
      <c r="M87" s="9">
        <f t="shared" si="3"/>
        <v>365.75747508305648</v>
      </c>
    </row>
    <row r="88" spans="2:13" x14ac:dyDescent="0.3">
      <c r="B88" s="9" t="s">
        <v>43</v>
      </c>
      <c r="C88" s="9" t="s">
        <v>53</v>
      </c>
      <c r="D88" s="9">
        <v>2</v>
      </c>
      <c r="E88" s="9" t="s">
        <v>45</v>
      </c>
      <c r="F88" s="9">
        <v>2.4</v>
      </c>
      <c r="G88" s="9">
        <v>360</v>
      </c>
      <c r="H88" s="9">
        <v>100085</v>
      </c>
      <c r="I88" s="9">
        <v>270</v>
      </c>
      <c r="J88" s="9">
        <v>1</v>
      </c>
      <c r="K88" s="10">
        <v>28.33984596217012</v>
      </c>
      <c r="L88" s="9" t="s">
        <v>14</v>
      </c>
      <c r="M88" s="9">
        <f t="shared" si="3"/>
        <v>370.68518518518516</v>
      </c>
    </row>
    <row r="89" spans="2:13" x14ac:dyDescent="0.3">
      <c r="B89" s="9" t="s">
        <v>11</v>
      </c>
      <c r="C89" s="9" t="s">
        <v>40</v>
      </c>
      <c r="D89" s="9">
        <v>2</v>
      </c>
      <c r="E89" s="9" t="s">
        <v>13</v>
      </c>
      <c r="F89" s="9">
        <v>2.41</v>
      </c>
      <c r="G89" s="9">
        <v>330</v>
      </c>
      <c r="H89" s="9">
        <v>77629</v>
      </c>
      <c r="I89" s="9">
        <v>207</v>
      </c>
      <c r="J89" s="9">
        <v>1.53</v>
      </c>
      <c r="K89" s="10">
        <v>23.979550860284803</v>
      </c>
      <c r="L89" s="9" t="s">
        <v>14</v>
      </c>
      <c r="M89" s="9">
        <f t="shared" si="3"/>
        <v>375.0193236714976</v>
      </c>
    </row>
    <row r="90" spans="2:13" x14ac:dyDescent="0.3">
      <c r="B90" s="9" t="s">
        <v>47</v>
      </c>
      <c r="C90" s="9" t="s">
        <v>48</v>
      </c>
      <c r="D90" s="9">
        <v>2</v>
      </c>
      <c r="E90" s="9" t="s">
        <v>45</v>
      </c>
      <c r="F90" s="9">
        <v>3.4</v>
      </c>
      <c r="G90" s="9">
        <v>362.3</v>
      </c>
      <c r="H90" s="9">
        <v>98100</v>
      </c>
      <c r="I90" s="9">
        <v>250</v>
      </c>
      <c r="J90" s="9">
        <v>0.71</v>
      </c>
      <c r="K90" s="10">
        <v>27.601435274634277</v>
      </c>
      <c r="L90" s="9" t="s">
        <v>14</v>
      </c>
      <c r="M90" s="9">
        <f t="shared" si="3"/>
        <v>392.4</v>
      </c>
    </row>
    <row r="91" spans="2:13" x14ac:dyDescent="0.3">
      <c r="B91" s="9" t="s">
        <v>68</v>
      </c>
      <c r="C91" s="9" t="s">
        <v>76</v>
      </c>
      <c r="D91" s="9">
        <v>2</v>
      </c>
      <c r="E91" s="9" t="s">
        <v>32</v>
      </c>
      <c r="F91" s="9">
        <v>5.05</v>
      </c>
      <c r="G91" s="9">
        <v>465</v>
      </c>
      <c r="H91" s="9">
        <v>710000</v>
      </c>
      <c r="I91" s="9">
        <v>1800</v>
      </c>
      <c r="J91" s="9">
        <v>2</v>
      </c>
      <c r="K91" s="10">
        <v>155.64543531397629</v>
      </c>
      <c r="L91" s="9" t="s">
        <v>14</v>
      </c>
      <c r="M91" s="9">
        <f t="shared" si="3"/>
        <v>394.44444444444446</v>
      </c>
    </row>
    <row r="92" spans="2:13" x14ac:dyDescent="0.3">
      <c r="B92" s="9" t="s">
        <v>15</v>
      </c>
      <c r="C92" s="9" t="s">
        <v>55</v>
      </c>
      <c r="D92" s="9">
        <v>2</v>
      </c>
      <c r="E92" s="9" t="s">
        <v>13</v>
      </c>
      <c r="F92" s="9">
        <v>2</v>
      </c>
      <c r="G92" s="9">
        <v>303</v>
      </c>
      <c r="H92" s="9">
        <v>103000</v>
      </c>
      <c r="I92" s="9">
        <v>250</v>
      </c>
      <c r="J92" s="9">
        <v>0.63</v>
      </c>
      <c r="K92" s="10">
        <v>34.651783221135567</v>
      </c>
      <c r="L92" s="9" t="s">
        <v>14</v>
      </c>
      <c r="M92" s="9">
        <f t="shared" si="3"/>
        <v>412</v>
      </c>
    </row>
    <row r="93" spans="2:13" x14ac:dyDescent="0.3">
      <c r="B93" s="9" t="s">
        <v>20</v>
      </c>
      <c r="C93" s="9" t="s">
        <v>21</v>
      </c>
      <c r="D93" s="9">
        <v>2</v>
      </c>
      <c r="E93" s="9" t="s">
        <v>19</v>
      </c>
      <c r="F93" s="9">
        <v>2.6</v>
      </c>
      <c r="G93" s="9">
        <v>360</v>
      </c>
      <c r="H93" s="9">
        <v>22241</v>
      </c>
      <c r="I93" s="9">
        <v>50</v>
      </c>
      <c r="J93" s="9">
        <v>1.6</v>
      </c>
      <c r="K93" s="10">
        <v>6.2977120851738579</v>
      </c>
      <c r="L93" s="9" t="s">
        <v>14</v>
      </c>
      <c r="M93" s="9">
        <f t="shared" si="3"/>
        <v>444.82</v>
      </c>
    </row>
    <row r="94" spans="2:13" x14ac:dyDescent="0.3">
      <c r="B94" s="9" t="s">
        <v>15</v>
      </c>
      <c r="C94" s="9" t="s">
        <v>117</v>
      </c>
      <c r="D94" s="9">
        <v>2</v>
      </c>
      <c r="E94" s="9" t="s">
        <v>32</v>
      </c>
      <c r="F94" s="9">
        <v>5.5</v>
      </c>
      <c r="G94" s="9">
        <v>453</v>
      </c>
      <c r="H94" s="9">
        <v>2300000</v>
      </c>
      <c r="I94" s="9">
        <v>5000</v>
      </c>
      <c r="J94" s="9">
        <v>2.0499999999999998</v>
      </c>
      <c r="K94" s="10">
        <v>517.55990755929997</v>
      </c>
      <c r="L94" s="9" t="s">
        <v>14</v>
      </c>
      <c r="M94" s="9">
        <f t="shared" si="3"/>
        <v>460</v>
      </c>
    </row>
    <row r="95" spans="2:13" x14ac:dyDescent="0.3">
      <c r="B95" s="9" t="s">
        <v>17</v>
      </c>
      <c r="C95" s="9" t="s">
        <v>22</v>
      </c>
      <c r="D95" s="9">
        <v>2</v>
      </c>
      <c r="E95" s="9" t="s">
        <v>19</v>
      </c>
      <c r="F95" s="9">
        <v>2.4</v>
      </c>
      <c r="G95" s="9">
        <v>343</v>
      </c>
      <c r="H95" s="9">
        <v>25800</v>
      </c>
      <c r="I95" s="9">
        <v>55</v>
      </c>
      <c r="J95" s="9">
        <v>1</v>
      </c>
      <c r="K95" s="10">
        <v>7.667549326414707</v>
      </c>
      <c r="L95" s="9" t="s">
        <v>14</v>
      </c>
      <c r="M95" s="9">
        <f t="shared" si="3"/>
        <v>469.09090909090907</v>
      </c>
    </row>
    <row r="96" spans="2:13" x14ac:dyDescent="0.3">
      <c r="B96" s="9" t="s">
        <v>38</v>
      </c>
      <c r="C96" s="9" t="s">
        <v>73</v>
      </c>
      <c r="D96" s="9">
        <v>2</v>
      </c>
      <c r="E96" s="9" t="s">
        <v>13</v>
      </c>
      <c r="F96" s="9">
        <v>2</v>
      </c>
      <c r="G96" s="9">
        <v>262</v>
      </c>
      <c r="H96" s="9">
        <v>600500</v>
      </c>
      <c r="I96" s="9">
        <v>1250</v>
      </c>
      <c r="J96" s="9">
        <v>1.8</v>
      </c>
      <c r="K96" s="10">
        <v>233.63758744387638</v>
      </c>
      <c r="L96" s="9" t="s">
        <v>14</v>
      </c>
      <c r="M96" s="9">
        <f t="shared" si="3"/>
        <v>480.4</v>
      </c>
    </row>
    <row r="97" spans="2:14" x14ac:dyDescent="0.3">
      <c r="B97" s="9" t="s">
        <v>15</v>
      </c>
      <c r="C97" s="9" t="s">
        <v>77</v>
      </c>
      <c r="D97" s="9">
        <v>2</v>
      </c>
      <c r="E97" s="9" t="s">
        <v>13</v>
      </c>
      <c r="F97" s="9">
        <v>2</v>
      </c>
      <c r="G97" s="9">
        <v>298</v>
      </c>
      <c r="H97" s="9">
        <v>738400</v>
      </c>
      <c r="I97" s="9">
        <v>1500</v>
      </c>
      <c r="J97" s="9">
        <v>1</v>
      </c>
      <c r="K97" s="10">
        <v>252.58433730818436</v>
      </c>
      <c r="L97" s="9" t="s">
        <v>14</v>
      </c>
      <c r="M97" s="9">
        <f t="shared" si="3"/>
        <v>492.26666666666665</v>
      </c>
    </row>
    <row r="98" spans="2:14" x14ac:dyDescent="0.3">
      <c r="B98" s="9" t="s">
        <v>15</v>
      </c>
      <c r="C98" s="9" t="s">
        <v>81</v>
      </c>
      <c r="D98" s="9">
        <v>2</v>
      </c>
      <c r="E98" s="9" t="s">
        <v>19</v>
      </c>
      <c r="F98" s="9">
        <v>2.4</v>
      </c>
      <c r="G98" s="9">
        <v>341.5</v>
      </c>
      <c r="H98" s="9">
        <v>740400</v>
      </c>
      <c r="I98" s="9">
        <v>1500</v>
      </c>
      <c r="J98" s="9">
        <v>2.3250000000000002</v>
      </c>
      <c r="K98" s="10">
        <v>221.00733855404962</v>
      </c>
      <c r="L98" s="9" t="s">
        <v>14</v>
      </c>
      <c r="M98" s="9">
        <f t="shared" si="3"/>
        <v>493.6</v>
      </c>
    </row>
    <row r="99" spans="2:14" x14ac:dyDescent="0.3">
      <c r="B99" s="9" t="s">
        <v>15</v>
      </c>
      <c r="C99" s="9" t="s">
        <v>82</v>
      </c>
      <c r="D99" s="9">
        <v>2</v>
      </c>
      <c r="E99" s="9" t="s">
        <v>13</v>
      </c>
      <c r="F99" s="9">
        <v>2</v>
      </c>
      <c r="G99" s="9">
        <v>298</v>
      </c>
      <c r="H99" s="9">
        <v>741400</v>
      </c>
      <c r="I99" s="9">
        <v>1500</v>
      </c>
      <c r="J99" s="9">
        <v>1</v>
      </c>
      <c r="K99" s="10">
        <v>253.61054669594782</v>
      </c>
      <c r="L99" s="9" t="s">
        <v>14</v>
      </c>
      <c r="M99" s="9">
        <f t="shared" si="3"/>
        <v>494.26666666666665</v>
      </c>
    </row>
    <row r="100" spans="2:14" x14ac:dyDescent="0.3">
      <c r="B100" s="9" t="s">
        <v>15</v>
      </c>
      <c r="C100" s="9" t="s">
        <v>83</v>
      </c>
      <c r="D100" s="9">
        <v>2</v>
      </c>
      <c r="E100" s="9" t="s">
        <v>13</v>
      </c>
      <c r="F100" s="9">
        <v>2</v>
      </c>
      <c r="G100" s="9">
        <v>298</v>
      </c>
      <c r="H100" s="9">
        <v>741400</v>
      </c>
      <c r="I100" s="9">
        <v>1500</v>
      </c>
      <c r="J100" s="9">
        <v>0.84</v>
      </c>
      <c r="K100" s="10">
        <v>253.61054669594782</v>
      </c>
      <c r="L100" s="9" t="s">
        <v>14</v>
      </c>
      <c r="M100" s="9">
        <f t="shared" si="3"/>
        <v>494.26666666666665</v>
      </c>
    </row>
    <row r="101" spans="2:14" x14ac:dyDescent="0.3">
      <c r="B101" s="9" t="s">
        <v>15</v>
      </c>
      <c r="C101" s="9" t="s">
        <v>84</v>
      </c>
      <c r="D101" s="9">
        <v>2</v>
      </c>
      <c r="E101" s="9" t="s">
        <v>13</v>
      </c>
      <c r="F101" s="9">
        <v>2</v>
      </c>
      <c r="G101" s="9">
        <v>298</v>
      </c>
      <c r="H101" s="9">
        <v>742040</v>
      </c>
      <c r="I101" s="9">
        <v>1500</v>
      </c>
      <c r="J101" s="9">
        <v>0.84</v>
      </c>
      <c r="K101" s="10">
        <v>253.82947136533738</v>
      </c>
      <c r="L101" s="9" t="s">
        <v>14</v>
      </c>
      <c r="M101" s="9">
        <f t="shared" si="3"/>
        <v>494.69333333333333</v>
      </c>
    </row>
    <row r="102" spans="2:14" x14ac:dyDescent="0.3">
      <c r="B102" s="9" t="s">
        <v>57</v>
      </c>
      <c r="C102" s="9" t="s">
        <v>58</v>
      </c>
      <c r="D102" s="9">
        <v>2</v>
      </c>
      <c r="E102" s="9" t="s">
        <v>32</v>
      </c>
      <c r="F102" s="9">
        <v>5</v>
      </c>
      <c r="G102" s="9">
        <v>447</v>
      </c>
      <c r="H102" s="9">
        <v>137000</v>
      </c>
      <c r="I102" s="9">
        <v>269</v>
      </c>
      <c r="J102" s="9">
        <v>2.8</v>
      </c>
      <c r="K102" s="10">
        <v>31.242374694132586</v>
      </c>
      <c r="L102" s="9" t="s">
        <v>14</v>
      </c>
      <c r="M102" s="9">
        <f t="shared" si="3"/>
        <v>509.29368029739777</v>
      </c>
    </row>
    <row r="103" spans="2:14" x14ac:dyDescent="0.3">
      <c r="B103" s="9" t="s">
        <v>23</v>
      </c>
      <c r="C103" s="9" t="s">
        <v>54</v>
      </c>
      <c r="D103" s="9">
        <v>2</v>
      </c>
      <c r="E103" s="9" t="s">
        <v>32</v>
      </c>
      <c r="F103" s="9">
        <v>5.5</v>
      </c>
      <c r="G103" s="9">
        <v>450</v>
      </c>
      <c r="H103" s="9">
        <v>101820</v>
      </c>
      <c r="I103" s="9">
        <v>191</v>
      </c>
      <c r="J103" s="9">
        <v>2.15</v>
      </c>
      <c r="K103" s="10">
        <v>23.064899762147469</v>
      </c>
      <c r="L103" s="9" t="s">
        <v>14</v>
      </c>
      <c r="M103" s="9">
        <f t="shared" si="3"/>
        <v>533.08900523560214</v>
      </c>
    </row>
    <row r="104" spans="2:14" x14ac:dyDescent="0.3">
      <c r="B104" s="9" t="s">
        <v>34</v>
      </c>
      <c r="C104" s="9" t="s">
        <v>64</v>
      </c>
      <c r="D104" s="9">
        <v>2</v>
      </c>
      <c r="E104" s="9" t="s">
        <v>19</v>
      </c>
      <c r="F104" s="9">
        <v>2.7</v>
      </c>
      <c r="G104" s="9">
        <v>359</v>
      </c>
      <c r="H104" s="9">
        <v>294300</v>
      </c>
      <c r="I104" s="9">
        <v>520</v>
      </c>
      <c r="J104" s="9">
        <v>2.4</v>
      </c>
      <c r="K104" s="10">
        <v>83.565459610027858</v>
      </c>
      <c r="L104" s="9" t="s">
        <v>14</v>
      </c>
      <c r="M104" s="9">
        <f t="shared" si="3"/>
        <v>565.96153846153845</v>
      </c>
    </row>
    <row r="105" spans="2:14" x14ac:dyDescent="0.3">
      <c r="B105" s="9" t="s">
        <v>23</v>
      </c>
      <c r="C105" s="9" t="s">
        <v>49</v>
      </c>
      <c r="D105" s="9">
        <v>2</v>
      </c>
      <c r="E105" s="9" t="s">
        <v>32</v>
      </c>
      <c r="F105" s="9">
        <v>5.5</v>
      </c>
      <c r="G105" s="9">
        <v>451</v>
      </c>
      <c r="H105" s="9">
        <v>99195</v>
      </c>
      <c r="I105" s="9">
        <v>168</v>
      </c>
      <c r="J105" s="9">
        <v>2.15</v>
      </c>
      <c r="K105" s="10">
        <v>22.420445221966812</v>
      </c>
      <c r="L105" s="9" t="s">
        <v>14</v>
      </c>
      <c r="M105" s="9">
        <f t="shared" si="3"/>
        <v>590.44642857142856</v>
      </c>
    </row>
    <row r="106" spans="2:14" x14ac:dyDescent="0.3">
      <c r="B106" s="9" t="s">
        <v>30</v>
      </c>
      <c r="C106" s="9" t="s">
        <v>60</v>
      </c>
      <c r="D106" s="9">
        <v>2</v>
      </c>
      <c r="E106" s="9" t="s">
        <v>32</v>
      </c>
      <c r="F106" s="9">
        <v>5.8</v>
      </c>
      <c r="G106" s="9">
        <v>467</v>
      </c>
      <c r="H106" s="9">
        <v>180000</v>
      </c>
      <c r="I106" s="9">
        <v>280</v>
      </c>
      <c r="J106" s="9">
        <v>2.15</v>
      </c>
      <c r="K106" s="10">
        <v>39.29041510323556</v>
      </c>
      <c r="L106" s="9" t="s">
        <v>14</v>
      </c>
      <c r="M106" s="9">
        <f t="shared" si="3"/>
        <v>642.85714285714289</v>
      </c>
    </row>
    <row r="107" spans="2:14" x14ac:dyDescent="0.3">
      <c r="B107" s="9" t="s">
        <v>38</v>
      </c>
      <c r="C107" s="9" t="s">
        <v>104</v>
      </c>
      <c r="D107" s="9">
        <v>2</v>
      </c>
      <c r="E107" s="9" t="s">
        <v>19</v>
      </c>
      <c r="F107" s="9">
        <v>2.6</v>
      </c>
      <c r="G107" s="9">
        <v>299</v>
      </c>
      <c r="H107" s="9">
        <v>1820000</v>
      </c>
      <c r="I107" s="9">
        <v>2700</v>
      </c>
      <c r="J107" s="9">
        <v>1.45</v>
      </c>
      <c r="K107" s="10">
        <v>620.48486460133847</v>
      </c>
      <c r="L107" s="9" t="s">
        <v>14</v>
      </c>
      <c r="M107" s="9">
        <f t="shared" si="3"/>
        <v>674.07407407407402</v>
      </c>
    </row>
    <row r="108" spans="2:14" x14ac:dyDescent="0.3">
      <c r="B108" s="9" t="s">
        <v>86</v>
      </c>
      <c r="C108" s="9" t="s">
        <v>87</v>
      </c>
      <c r="D108" s="9">
        <v>2</v>
      </c>
      <c r="E108" s="9" t="s">
        <v>19</v>
      </c>
      <c r="F108" s="9">
        <v>2.72</v>
      </c>
      <c r="G108" s="9">
        <v>257.7</v>
      </c>
      <c r="H108" s="9">
        <v>792377</v>
      </c>
      <c r="I108" s="9">
        <v>1075</v>
      </c>
      <c r="J108" s="9">
        <v>1.95</v>
      </c>
      <c r="K108" s="10">
        <v>313.43568151890184</v>
      </c>
      <c r="L108" s="9" t="s">
        <v>14</v>
      </c>
      <c r="M108" s="9">
        <f t="shared" si="3"/>
        <v>737.09488372093028</v>
      </c>
    </row>
    <row r="109" spans="2:14" x14ac:dyDescent="0.3">
      <c r="B109" s="11" t="s">
        <v>89</v>
      </c>
      <c r="C109" s="11" t="s">
        <v>114</v>
      </c>
      <c r="D109" s="11">
        <v>2</v>
      </c>
      <c r="E109" s="11" t="s">
        <v>45</v>
      </c>
      <c r="F109" s="11">
        <v>3.6</v>
      </c>
      <c r="G109" s="11">
        <v>380</v>
      </c>
      <c r="H109" s="11">
        <v>2150000</v>
      </c>
      <c r="I109" s="11">
        <v>1360</v>
      </c>
      <c r="J109" s="11">
        <v>2</v>
      </c>
      <c r="K109" s="12">
        <v>576.7476795965448</v>
      </c>
      <c r="L109" s="11" t="s">
        <v>14</v>
      </c>
      <c r="M109" s="9">
        <f t="shared" si="3"/>
        <v>1580.8823529411766</v>
      </c>
    </row>
    <row r="110" spans="2:14" x14ac:dyDescent="0.3">
      <c r="B110" s="9" t="s">
        <v>89</v>
      </c>
      <c r="C110" s="9" t="s">
        <v>93</v>
      </c>
      <c r="D110" s="9">
        <v>2</v>
      </c>
      <c r="E110" s="9" t="s">
        <v>19</v>
      </c>
      <c r="F110" s="9">
        <v>2.36</v>
      </c>
      <c r="G110" s="9">
        <v>348</v>
      </c>
      <c r="H110" s="9">
        <v>981000</v>
      </c>
      <c r="I110" s="9">
        <v>470</v>
      </c>
      <c r="J110" s="9">
        <v>3.3</v>
      </c>
      <c r="K110" s="10">
        <v>287.35632183908046</v>
      </c>
      <c r="L110" s="9" t="s">
        <v>14</v>
      </c>
      <c r="M110" s="9">
        <f t="shared" si="3"/>
        <v>2087.2340425531916</v>
      </c>
    </row>
    <row r="111" spans="2:14" x14ac:dyDescent="0.3">
      <c r="B111" s="18" t="s">
        <v>26</v>
      </c>
      <c r="C111" s="18" t="s">
        <v>132</v>
      </c>
      <c r="D111" s="18">
        <v>2</v>
      </c>
      <c r="E111" s="18" t="s">
        <v>19</v>
      </c>
      <c r="F111" s="18"/>
      <c r="G111" s="18"/>
      <c r="H111" s="18"/>
      <c r="I111" s="18"/>
      <c r="J111" s="18"/>
      <c r="K111" s="18"/>
      <c r="L111" s="18" t="s">
        <v>14</v>
      </c>
      <c r="M111" s="9"/>
      <c r="N111" s="19"/>
    </row>
    <row r="113" spans="2:14" x14ac:dyDescent="0.3">
      <c r="B113" s="14" t="s">
        <v>0</v>
      </c>
      <c r="C113" s="14" t="s">
        <v>1</v>
      </c>
      <c r="D113" s="14" t="s">
        <v>2</v>
      </c>
      <c r="E113" s="14" t="s">
        <v>3</v>
      </c>
      <c r="F113" s="14" t="s">
        <v>4</v>
      </c>
      <c r="G113" s="14" t="s">
        <v>5</v>
      </c>
      <c r="H113" s="14" t="s">
        <v>6</v>
      </c>
      <c r="I113" s="14" t="s">
        <v>7</v>
      </c>
      <c r="J113" s="14" t="s">
        <v>8</v>
      </c>
      <c r="K113" s="14" t="s">
        <v>9</v>
      </c>
      <c r="L113" s="14" t="s">
        <v>10</v>
      </c>
      <c r="M113" s="14" t="s">
        <v>139</v>
      </c>
      <c r="N113" s="15" t="s">
        <v>134</v>
      </c>
    </row>
    <row r="114" spans="2:14" x14ac:dyDescent="0.3">
      <c r="B114" s="9" t="s">
        <v>30</v>
      </c>
      <c r="C114" s="9" t="s">
        <v>60</v>
      </c>
      <c r="D114" s="9">
        <v>2</v>
      </c>
      <c r="E114" s="9" t="s">
        <v>32</v>
      </c>
      <c r="F114" s="9">
        <v>5.8</v>
      </c>
      <c r="G114" s="9">
        <v>467</v>
      </c>
      <c r="H114" s="9">
        <v>180000</v>
      </c>
      <c r="I114" s="9">
        <v>280</v>
      </c>
      <c r="J114" s="9">
        <v>2.15</v>
      </c>
      <c r="K114" s="10">
        <v>39.29041510323556</v>
      </c>
      <c r="L114" s="9" t="s">
        <v>14</v>
      </c>
      <c r="M114" s="9">
        <f>H114/I114</f>
        <v>642.85714285714289</v>
      </c>
      <c r="N114" s="13">
        <f>G114</f>
        <v>467</v>
      </c>
    </row>
    <row r="115" spans="2:14" x14ac:dyDescent="0.3">
      <c r="B115" s="11" t="s">
        <v>89</v>
      </c>
      <c r="C115" s="11" t="s">
        <v>114</v>
      </c>
      <c r="D115" s="11">
        <v>2</v>
      </c>
      <c r="E115" s="11" t="s">
        <v>45</v>
      </c>
      <c r="F115" s="11">
        <v>3.6</v>
      </c>
      <c r="G115" s="11">
        <v>380</v>
      </c>
      <c r="H115" s="11">
        <v>2150000</v>
      </c>
      <c r="I115" s="11">
        <v>1360</v>
      </c>
      <c r="J115" s="11">
        <v>2</v>
      </c>
      <c r="K115" s="12">
        <v>576.7476795965448</v>
      </c>
      <c r="L115" s="11" t="s">
        <v>14</v>
      </c>
      <c r="M115" s="9">
        <f>H115/I115</f>
        <v>1580.8823529411766</v>
      </c>
      <c r="N115" s="13">
        <f>G115</f>
        <v>380</v>
      </c>
    </row>
    <row r="116" spans="2:14" x14ac:dyDescent="0.3">
      <c r="B116" s="9" t="s">
        <v>89</v>
      </c>
      <c r="C116" s="9" t="s">
        <v>93</v>
      </c>
      <c r="D116" s="9">
        <v>2</v>
      </c>
      <c r="E116" s="9" t="s">
        <v>19</v>
      </c>
      <c r="F116" s="9">
        <v>2.36</v>
      </c>
      <c r="G116" s="9">
        <v>348</v>
      </c>
      <c r="H116" s="9">
        <v>981000</v>
      </c>
      <c r="I116" s="9">
        <v>470</v>
      </c>
      <c r="J116" s="9">
        <v>3.3</v>
      </c>
      <c r="K116" s="10">
        <v>287.35632183908046</v>
      </c>
      <c r="L116" s="9" t="s">
        <v>14</v>
      </c>
      <c r="M116" s="9">
        <f>H116/I116</f>
        <v>2087.2340425531916</v>
      </c>
      <c r="N116" s="13">
        <f>G116</f>
        <v>348</v>
      </c>
    </row>
    <row r="117" spans="2:14" x14ac:dyDescent="0.3">
      <c r="B117" s="9" t="s">
        <v>38</v>
      </c>
      <c r="C117" s="9" t="s">
        <v>104</v>
      </c>
      <c r="D117" s="9">
        <v>2</v>
      </c>
      <c r="E117" s="9" t="s">
        <v>19</v>
      </c>
      <c r="F117" s="9">
        <v>2.6</v>
      </c>
      <c r="G117" s="9">
        <v>299</v>
      </c>
      <c r="H117" s="9">
        <v>1820000</v>
      </c>
      <c r="I117" s="9">
        <v>2700</v>
      </c>
      <c r="J117" s="9">
        <v>1.45</v>
      </c>
      <c r="K117" s="10">
        <v>620.48486460133847</v>
      </c>
      <c r="L117" s="9" t="s">
        <v>14</v>
      </c>
      <c r="M117" s="9">
        <f>H117/I117</f>
        <v>674.07407407407402</v>
      </c>
      <c r="N117" s="13">
        <f>G117</f>
        <v>299</v>
      </c>
    </row>
    <row r="118" spans="2:14" x14ac:dyDescent="0.3">
      <c r="B118" s="9" t="s">
        <v>86</v>
      </c>
      <c r="C118" s="9" t="s">
        <v>87</v>
      </c>
      <c r="D118" s="9">
        <v>2</v>
      </c>
      <c r="E118" s="9" t="s">
        <v>19</v>
      </c>
      <c r="F118" s="9">
        <v>2.72</v>
      </c>
      <c r="G118" s="9">
        <v>257.7</v>
      </c>
      <c r="H118" s="9">
        <v>792377</v>
      </c>
      <c r="I118" s="9">
        <v>1075</v>
      </c>
      <c r="J118" s="9">
        <v>1.95</v>
      </c>
      <c r="K118" s="10">
        <v>313.43568151890184</v>
      </c>
      <c r="L118" s="9" t="s">
        <v>14</v>
      </c>
      <c r="M118" s="9">
        <f>H118/I118</f>
        <v>737.09488372093028</v>
      </c>
      <c r="N118" s="13">
        <f>G118</f>
        <v>257.7</v>
      </c>
    </row>
  </sheetData>
  <sortState xmlns:xlrd2="http://schemas.microsoft.com/office/spreadsheetml/2017/richdata2" ref="B114:N118">
    <sortCondition descending="1" ref="N114:N118"/>
  </sortState>
  <mergeCells count="1">
    <mergeCell ref="B68:N6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A5EA-EAD7-4A83-B320-F49BF2E565BF}">
  <dimension ref="B1:AG37"/>
  <sheetViews>
    <sheetView zoomScale="80" zoomScaleNormal="80" workbookViewId="0">
      <selection activeCell="M29" sqref="M29"/>
    </sheetView>
  </sheetViews>
  <sheetFormatPr defaultRowHeight="14.4" x14ac:dyDescent="0.3"/>
  <cols>
    <col min="2" max="2" width="11.44140625" customWidth="1"/>
    <col min="5" max="5" width="15" customWidth="1"/>
    <col min="6" max="6" width="13.44140625" customWidth="1"/>
    <col min="7" max="7" width="11.21875" customWidth="1"/>
    <col min="8" max="8" width="14.88671875" customWidth="1"/>
    <col min="9" max="9" width="11.77734375" customWidth="1"/>
    <col min="10" max="10" width="12" customWidth="1"/>
    <col min="11" max="11" width="20.21875" customWidth="1"/>
    <col min="12" max="12" width="15.33203125" customWidth="1"/>
    <col min="13" max="13" width="25.33203125" customWidth="1"/>
    <col min="14" max="14" width="20.77734375" customWidth="1"/>
    <col min="16" max="16" width="4" customWidth="1"/>
    <col min="17" max="17" width="22.109375" customWidth="1"/>
    <col min="18" max="18" width="106.88671875" customWidth="1"/>
    <col min="19" max="19" width="20" customWidth="1"/>
    <col min="20" max="20" width="28.77734375" customWidth="1"/>
    <col min="21" max="21" width="66" customWidth="1"/>
    <col min="22" max="22" width="16" customWidth="1"/>
    <col min="24" max="25" width="19.44140625" customWidth="1"/>
    <col min="26" max="26" width="18.21875" customWidth="1"/>
    <col min="27" max="27" width="18.109375" customWidth="1"/>
    <col min="28" max="28" width="15.88671875" customWidth="1"/>
    <col min="29" max="29" width="19.21875" customWidth="1"/>
    <col min="30" max="30" width="24.77734375" customWidth="1"/>
    <col min="31" max="31" width="31.109375" customWidth="1"/>
    <col min="32" max="32" width="24.44140625" customWidth="1"/>
    <col min="33" max="33" width="24.21875" customWidth="1"/>
  </cols>
  <sheetData>
    <row r="1" spans="2:33" ht="15" thickBot="1" x14ac:dyDescent="0.35"/>
    <row r="2" spans="2:33" x14ac:dyDescent="0.3">
      <c r="B2" s="71" t="s">
        <v>141</v>
      </c>
      <c r="C2" s="72"/>
      <c r="D2" s="72"/>
      <c r="E2" s="72"/>
      <c r="F2" s="72"/>
      <c r="G2" s="72"/>
      <c r="H2" s="72"/>
      <c r="I2" s="72"/>
      <c r="J2" s="72"/>
      <c r="K2" s="72"/>
      <c r="L2" s="73"/>
    </row>
    <row r="3" spans="2:33" x14ac:dyDescent="0.3">
      <c r="B3" s="74"/>
      <c r="C3" s="69"/>
      <c r="D3" s="69"/>
      <c r="E3" s="69"/>
      <c r="F3" s="69"/>
      <c r="G3" s="69"/>
      <c r="H3" s="69"/>
      <c r="I3" s="69"/>
      <c r="J3" s="69"/>
      <c r="K3" s="69"/>
      <c r="L3" s="75"/>
    </row>
    <row r="4" spans="2:33" x14ac:dyDescent="0.3">
      <c r="B4" s="20" t="s">
        <v>0</v>
      </c>
      <c r="C4" s="14" t="s">
        <v>1</v>
      </c>
      <c r="D4" s="14" t="s">
        <v>2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7</v>
      </c>
      <c r="J4" s="14" t="s">
        <v>8</v>
      </c>
      <c r="K4" s="14" t="s">
        <v>9</v>
      </c>
      <c r="L4" s="21" t="s">
        <v>10</v>
      </c>
    </row>
    <row r="5" spans="2:33" ht="15" thickBot="1" x14ac:dyDescent="0.35">
      <c r="B5" s="22" t="s">
        <v>68</v>
      </c>
      <c r="C5" s="7" t="s">
        <v>118</v>
      </c>
      <c r="D5" s="7">
        <v>1</v>
      </c>
      <c r="E5" s="7" t="s">
        <v>45</v>
      </c>
      <c r="F5" s="7">
        <v>2.4</v>
      </c>
      <c r="G5" s="7">
        <v>450</v>
      </c>
      <c r="H5" s="7">
        <v>2400000</v>
      </c>
      <c r="I5" s="7">
        <v>1400</v>
      </c>
      <c r="J5" s="7">
        <v>2.7</v>
      </c>
      <c r="K5" s="8">
        <v>543.66292898402992</v>
      </c>
      <c r="L5" s="23" t="s">
        <v>14</v>
      </c>
      <c r="V5" s="1" t="s">
        <v>171</v>
      </c>
      <c r="X5" s="1" t="s">
        <v>173</v>
      </c>
      <c r="Y5" s="2" t="s">
        <v>174</v>
      </c>
      <c r="Z5" s="2" t="s">
        <v>175</v>
      </c>
      <c r="AA5" s="2" t="s">
        <v>176</v>
      </c>
      <c r="AB5" s="2" t="s">
        <v>177</v>
      </c>
      <c r="AC5" s="2" t="s">
        <v>181</v>
      </c>
      <c r="AD5" s="2" t="s">
        <v>183</v>
      </c>
      <c r="AE5" s="2" t="s">
        <v>185</v>
      </c>
      <c r="AF5" s="1" t="s">
        <v>186</v>
      </c>
      <c r="AG5" s="2" t="s">
        <v>188</v>
      </c>
    </row>
    <row r="6" spans="2:33" x14ac:dyDescent="0.3">
      <c r="B6" s="24"/>
      <c r="C6" s="13"/>
      <c r="D6" s="13"/>
      <c r="E6" s="13"/>
      <c r="F6" s="13"/>
      <c r="G6" s="13"/>
      <c r="H6" s="13"/>
      <c r="I6" s="13"/>
      <c r="J6" s="13"/>
      <c r="K6" s="13"/>
      <c r="L6" s="25"/>
      <c r="P6" s="46"/>
      <c r="Q6" s="47"/>
      <c r="R6" s="43" t="s">
        <v>142</v>
      </c>
      <c r="S6" s="54"/>
      <c r="T6" s="43" t="s">
        <v>156</v>
      </c>
      <c r="U6" s="57" t="s">
        <v>159</v>
      </c>
      <c r="V6" s="2"/>
      <c r="X6" s="1"/>
      <c r="Y6" s="2"/>
      <c r="Z6" s="2"/>
      <c r="AA6" s="2"/>
    </row>
    <row r="7" spans="2:33" ht="13.8" customHeight="1" thickBot="1" x14ac:dyDescent="0.35">
      <c r="B7" s="74" t="s">
        <v>140</v>
      </c>
      <c r="C7" s="76"/>
      <c r="D7" s="76"/>
      <c r="E7" s="76"/>
      <c r="F7" s="76"/>
      <c r="G7" s="76"/>
      <c r="H7" s="76"/>
      <c r="I7" s="76"/>
      <c r="J7" s="76"/>
      <c r="K7" s="76"/>
      <c r="L7" s="77"/>
      <c r="P7" s="20">
        <v>1</v>
      </c>
      <c r="Q7" s="48" t="s">
        <v>154</v>
      </c>
      <c r="R7" s="14" t="s">
        <v>169</v>
      </c>
      <c r="S7" s="55" t="s">
        <v>143</v>
      </c>
      <c r="T7" s="14">
        <v>1</v>
      </c>
      <c r="U7" s="50" t="s">
        <v>164</v>
      </c>
      <c r="V7" s="2"/>
      <c r="X7" s="1"/>
      <c r="Y7" s="2"/>
      <c r="Z7" s="2"/>
      <c r="AA7" s="2"/>
    </row>
    <row r="8" spans="2:33" ht="13.8" customHeight="1" thickBot="1" x14ac:dyDescent="0.35">
      <c r="B8" s="20"/>
      <c r="C8" s="9"/>
      <c r="D8" s="9"/>
      <c r="E8" s="9"/>
      <c r="F8" s="9"/>
      <c r="G8" s="9"/>
      <c r="H8" s="9"/>
      <c r="I8" s="9"/>
      <c r="J8" s="9"/>
      <c r="K8" s="9"/>
      <c r="L8" s="50"/>
      <c r="P8" s="63">
        <v>2</v>
      </c>
      <c r="Q8" s="64" t="s">
        <v>155</v>
      </c>
      <c r="R8" s="65" t="s">
        <v>170</v>
      </c>
      <c r="S8" s="66"/>
      <c r="T8" s="65">
        <v>2</v>
      </c>
      <c r="U8" s="53" t="s">
        <v>172</v>
      </c>
      <c r="V8" s="67" t="s">
        <v>163</v>
      </c>
      <c r="X8" s="1">
        <v>3</v>
      </c>
      <c r="Y8" s="1">
        <v>4</v>
      </c>
      <c r="Z8" s="1">
        <v>3</v>
      </c>
      <c r="AA8" s="1">
        <v>3</v>
      </c>
      <c r="AB8" s="29">
        <v>7.18</v>
      </c>
      <c r="AC8" s="1" t="s">
        <v>182</v>
      </c>
      <c r="AD8" s="29">
        <v>7500</v>
      </c>
      <c r="AE8" s="1" t="s">
        <v>184</v>
      </c>
      <c r="AF8" s="1" t="s">
        <v>187</v>
      </c>
    </row>
    <row r="9" spans="2:33" ht="13.8" customHeight="1" thickBot="1" x14ac:dyDescent="0.35">
      <c r="B9" s="20" t="s">
        <v>0</v>
      </c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14" t="s">
        <v>7</v>
      </c>
      <c r="J9" s="14" t="s">
        <v>8</v>
      </c>
      <c r="K9" s="14" t="s">
        <v>9</v>
      </c>
      <c r="L9" s="21" t="s">
        <v>10</v>
      </c>
      <c r="P9" s="45">
        <v>3</v>
      </c>
      <c r="Q9" s="49" t="s">
        <v>157</v>
      </c>
      <c r="R9" s="44" t="s">
        <v>178</v>
      </c>
      <c r="S9" s="56" t="s">
        <v>148</v>
      </c>
      <c r="T9" s="58">
        <v>3</v>
      </c>
      <c r="U9" s="28"/>
      <c r="V9" s="1" t="s">
        <v>190</v>
      </c>
    </row>
    <row r="10" spans="2:33" ht="13.8" customHeight="1" x14ac:dyDescent="0.3">
      <c r="B10" s="22" t="s">
        <v>89</v>
      </c>
      <c r="C10" s="7" t="s">
        <v>114</v>
      </c>
      <c r="D10" s="7">
        <v>2</v>
      </c>
      <c r="E10" s="7" t="s">
        <v>45</v>
      </c>
      <c r="F10" s="7">
        <v>3.6</v>
      </c>
      <c r="G10" s="30">
        <v>380</v>
      </c>
      <c r="H10" s="7">
        <v>2150000</v>
      </c>
      <c r="I10" s="7">
        <v>1360</v>
      </c>
      <c r="J10" s="7">
        <v>2</v>
      </c>
      <c r="K10" s="8">
        <v>576.7476795965448</v>
      </c>
      <c r="L10" s="23" t="s">
        <v>14</v>
      </c>
      <c r="V10" s="2"/>
    </row>
    <row r="11" spans="2:33" x14ac:dyDescent="0.3">
      <c r="B11" s="22" t="s">
        <v>38</v>
      </c>
      <c r="C11" s="7" t="s">
        <v>104</v>
      </c>
      <c r="D11" s="7">
        <v>2</v>
      </c>
      <c r="E11" s="7" t="s">
        <v>19</v>
      </c>
      <c r="F11" s="7">
        <v>2.6</v>
      </c>
      <c r="G11" s="7">
        <v>299</v>
      </c>
      <c r="H11" s="7">
        <v>1820000</v>
      </c>
      <c r="I11" s="7">
        <v>2700</v>
      </c>
      <c r="J11" s="30">
        <v>1.45</v>
      </c>
      <c r="K11" s="8">
        <v>620.48486460133847</v>
      </c>
      <c r="L11" s="23" t="s">
        <v>14</v>
      </c>
      <c r="V11" s="2"/>
    </row>
    <row r="12" spans="2:33" ht="15" thickBot="1" x14ac:dyDescent="0.35">
      <c r="B12" s="26"/>
      <c r="C12" s="27"/>
      <c r="D12" s="27"/>
      <c r="E12" s="27"/>
      <c r="F12" s="27"/>
      <c r="G12" s="27"/>
      <c r="H12" s="27"/>
      <c r="I12" s="27"/>
      <c r="J12" s="27"/>
      <c r="K12" s="27"/>
      <c r="L12" s="28"/>
      <c r="V12" s="2"/>
    </row>
    <row r="13" spans="2:33" ht="15" thickBot="1" x14ac:dyDescent="0.35">
      <c r="V13" s="2"/>
    </row>
    <row r="14" spans="2:33" x14ac:dyDescent="0.3">
      <c r="B14" s="71" t="s">
        <v>144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34"/>
      <c r="N14" s="35"/>
      <c r="O14" s="33"/>
      <c r="V14" s="2"/>
    </row>
    <row r="15" spans="2:33" x14ac:dyDescent="0.3">
      <c r="B15" s="20" t="s">
        <v>0</v>
      </c>
      <c r="C15" s="14" t="s">
        <v>1</v>
      </c>
      <c r="D15" s="14" t="s">
        <v>2</v>
      </c>
      <c r="E15" s="14" t="s">
        <v>3</v>
      </c>
      <c r="F15" s="14" t="s">
        <v>4</v>
      </c>
      <c r="G15" s="14" t="s">
        <v>5</v>
      </c>
      <c r="H15" s="14" t="s">
        <v>6</v>
      </c>
      <c r="I15" s="14" t="s">
        <v>7</v>
      </c>
      <c r="J15" s="14" t="s">
        <v>8</v>
      </c>
      <c r="K15" s="14" t="s">
        <v>9</v>
      </c>
      <c r="L15" s="14" t="s">
        <v>10</v>
      </c>
      <c r="M15" s="15" t="s">
        <v>145</v>
      </c>
      <c r="N15" s="36" t="s">
        <v>146</v>
      </c>
      <c r="O15" s="29"/>
      <c r="V15" s="2"/>
    </row>
    <row r="16" spans="2:33" ht="15" thickBot="1" x14ac:dyDescent="0.35">
      <c r="B16" s="22" t="s">
        <v>68</v>
      </c>
      <c r="C16" s="7" t="s">
        <v>69</v>
      </c>
      <c r="D16" s="7">
        <v>1</v>
      </c>
      <c r="E16" s="7" t="s">
        <v>32</v>
      </c>
      <c r="F16" s="7">
        <v>5.05</v>
      </c>
      <c r="G16" s="7">
        <v>450</v>
      </c>
      <c r="H16" s="7">
        <v>490000</v>
      </c>
      <c r="I16" s="7">
        <v>1400</v>
      </c>
      <c r="J16" s="30">
        <v>2</v>
      </c>
      <c r="K16" s="8">
        <v>110.9978480009061</v>
      </c>
      <c r="L16" s="7" t="s">
        <v>14</v>
      </c>
      <c r="M16" s="7">
        <v>4414.5</v>
      </c>
      <c r="N16" s="37">
        <f>G16</f>
        <v>450</v>
      </c>
      <c r="O16" s="31"/>
      <c r="V16" s="2"/>
    </row>
    <row r="17" spans="2:22" ht="15" thickBot="1" x14ac:dyDescent="0.35">
      <c r="B17" s="22" t="s">
        <v>68</v>
      </c>
      <c r="C17" s="7" t="s">
        <v>118</v>
      </c>
      <c r="D17" s="7">
        <v>1</v>
      </c>
      <c r="E17" s="7" t="s">
        <v>45</v>
      </c>
      <c r="F17" s="7">
        <v>2.4</v>
      </c>
      <c r="G17" s="7">
        <v>450</v>
      </c>
      <c r="H17" s="7">
        <v>2400000</v>
      </c>
      <c r="I17" s="7">
        <v>1400</v>
      </c>
      <c r="J17" s="7">
        <v>2.7</v>
      </c>
      <c r="K17" s="8">
        <v>543.66292898402992</v>
      </c>
      <c r="L17" s="7" t="s">
        <v>14</v>
      </c>
      <c r="M17" s="7">
        <v>4414.5</v>
      </c>
      <c r="N17" s="37">
        <f>G17</f>
        <v>450</v>
      </c>
      <c r="O17" s="31"/>
      <c r="P17" s="42"/>
      <c r="Q17" s="34"/>
      <c r="R17" s="43" t="s">
        <v>149</v>
      </c>
      <c r="S17" s="34"/>
      <c r="T17" s="43" t="s">
        <v>158</v>
      </c>
      <c r="U17" s="57" t="s">
        <v>160</v>
      </c>
      <c r="V17" s="2"/>
    </row>
    <row r="18" spans="2:22" ht="15" thickBot="1" x14ac:dyDescent="0.35">
      <c r="B18" s="7" t="s">
        <v>105</v>
      </c>
      <c r="C18" s="7" t="s">
        <v>106</v>
      </c>
      <c r="D18" s="7">
        <v>1</v>
      </c>
      <c r="E18" s="7" t="s">
        <v>32</v>
      </c>
      <c r="F18" s="7">
        <v>5.97</v>
      </c>
      <c r="G18" s="7">
        <v>366</v>
      </c>
      <c r="H18" s="7">
        <v>1860000</v>
      </c>
      <c r="I18" s="7">
        <v>3526</v>
      </c>
      <c r="J18" s="7">
        <v>2.4</v>
      </c>
      <c r="K18" s="8">
        <v>518.03947126552032</v>
      </c>
      <c r="L18" s="7" t="s">
        <v>14</v>
      </c>
      <c r="M18" s="7">
        <v>3590.46</v>
      </c>
      <c r="N18" s="8">
        <f t="shared" ref="N18" si="0">G18</f>
        <v>366</v>
      </c>
      <c r="O18" s="29"/>
      <c r="P18" s="20">
        <v>1</v>
      </c>
      <c r="Q18" s="14"/>
      <c r="R18" s="14" t="s">
        <v>179</v>
      </c>
      <c r="S18" s="14" t="s">
        <v>151</v>
      </c>
      <c r="T18" s="13"/>
      <c r="U18" s="25"/>
      <c r="V18" s="68" t="s">
        <v>165</v>
      </c>
    </row>
    <row r="19" spans="2:22" ht="15" thickBot="1" x14ac:dyDescent="0.35">
      <c r="B19" s="74" t="s">
        <v>147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5"/>
      <c r="O19" s="29"/>
      <c r="P19" s="45">
        <v>2</v>
      </c>
      <c r="Q19" s="58"/>
      <c r="R19" s="44" t="s">
        <v>161</v>
      </c>
      <c r="S19" s="44" t="s">
        <v>150</v>
      </c>
      <c r="T19" s="27"/>
      <c r="U19" s="28"/>
      <c r="V19" s="2"/>
    </row>
    <row r="20" spans="2:22" x14ac:dyDescent="0.3">
      <c r="B20" s="20" t="s">
        <v>0</v>
      </c>
      <c r="C20" s="14" t="s">
        <v>1</v>
      </c>
      <c r="D20" s="14" t="s">
        <v>2</v>
      </c>
      <c r="E20" s="14" t="s">
        <v>3</v>
      </c>
      <c r="F20" s="14" t="s">
        <v>4</v>
      </c>
      <c r="G20" s="14" t="s">
        <v>5</v>
      </c>
      <c r="H20" s="14" t="s">
        <v>6</v>
      </c>
      <c r="I20" s="14" t="s">
        <v>7</v>
      </c>
      <c r="J20" s="14" t="s">
        <v>8</v>
      </c>
      <c r="K20" s="14" t="s">
        <v>9</v>
      </c>
      <c r="L20" s="14" t="s">
        <v>10</v>
      </c>
      <c r="M20" s="15" t="s">
        <v>145</v>
      </c>
      <c r="N20" s="36" t="s">
        <v>146</v>
      </c>
      <c r="O20" s="32"/>
      <c r="V20" s="2"/>
    </row>
    <row r="21" spans="2:22" ht="15" thickBot="1" x14ac:dyDescent="0.35">
      <c r="B21" s="38" t="s">
        <v>15</v>
      </c>
      <c r="C21" s="39" t="s">
        <v>117</v>
      </c>
      <c r="D21" s="39">
        <v>2</v>
      </c>
      <c r="E21" s="39" t="s">
        <v>32</v>
      </c>
      <c r="F21" s="39">
        <v>5.5</v>
      </c>
      <c r="G21" s="39">
        <v>453</v>
      </c>
      <c r="H21" s="39">
        <v>2300000</v>
      </c>
      <c r="I21" s="39">
        <v>5000</v>
      </c>
      <c r="J21" s="39">
        <v>2.0499999999999998</v>
      </c>
      <c r="K21" s="40">
        <v>517.55990755929997</v>
      </c>
      <c r="L21" s="39" t="s">
        <v>14</v>
      </c>
      <c r="M21" s="39">
        <f t="shared" ref="M21" si="1">H21/K21</f>
        <v>4443.93</v>
      </c>
      <c r="N21" s="59">
        <f t="shared" ref="N21" si="2">G21</f>
        <v>453</v>
      </c>
      <c r="O21" s="32"/>
      <c r="V21" s="2"/>
    </row>
    <row r="22" spans="2:22" ht="15" thickBot="1" x14ac:dyDescent="0.35">
      <c r="B22" s="60"/>
      <c r="C22" s="60"/>
      <c r="D22" s="60"/>
      <c r="E22" s="60"/>
      <c r="F22" s="60"/>
      <c r="G22" s="60"/>
      <c r="H22" s="60"/>
      <c r="I22" s="60"/>
      <c r="J22" s="60"/>
      <c r="K22" s="31"/>
      <c r="L22" s="60"/>
      <c r="M22" s="60"/>
      <c r="N22" s="60"/>
      <c r="O22" s="32"/>
      <c r="V22" s="2"/>
    </row>
    <row r="23" spans="2:22" ht="15" thickBot="1" x14ac:dyDescent="0.35">
      <c r="B23" s="60"/>
      <c r="C23" s="60"/>
      <c r="D23" s="60"/>
      <c r="E23" s="60"/>
      <c r="F23" s="60"/>
      <c r="G23" s="60"/>
      <c r="H23" s="60"/>
      <c r="I23" s="60"/>
      <c r="J23" s="60"/>
      <c r="K23" s="31"/>
      <c r="L23" s="60"/>
      <c r="M23" s="60"/>
      <c r="N23" s="60"/>
      <c r="P23" s="42"/>
      <c r="Q23" s="34"/>
      <c r="R23" s="43" t="s">
        <v>149</v>
      </c>
      <c r="S23" s="34"/>
      <c r="T23" s="43" t="s">
        <v>158</v>
      </c>
      <c r="U23" s="57" t="s">
        <v>160</v>
      </c>
      <c r="V23" s="2"/>
    </row>
    <row r="24" spans="2:22" ht="15" thickBot="1" x14ac:dyDescent="0.35">
      <c r="P24" s="20">
        <v>1</v>
      </c>
      <c r="Q24" s="14"/>
      <c r="R24" s="14" t="s">
        <v>180</v>
      </c>
      <c r="S24" s="14" t="s">
        <v>151</v>
      </c>
      <c r="T24" s="13"/>
      <c r="U24" s="25"/>
      <c r="V24" s="68" t="s">
        <v>189</v>
      </c>
    </row>
    <row r="25" spans="2:22" ht="15" thickBot="1" x14ac:dyDescent="0.35">
      <c r="B25" s="78" t="s">
        <v>152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80"/>
      <c r="P25" s="45">
        <v>2</v>
      </c>
      <c r="Q25" s="58"/>
      <c r="R25" s="44" t="s">
        <v>168</v>
      </c>
      <c r="S25" s="44" t="s">
        <v>150</v>
      </c>
      <c r="T25" s="27"/>
      <c r="U25" s="28"/>
      <c r="V25" s="2"/>
    </row>
    <row r="26" spans="2:22" x14ac:dyDescent="0.3">
      <c r="B26" s="20" t="s">
        <v>0</v>
      </c>
      <c r="C26" s="14" t="s">
        <v>1</v>
      </c>
      <c r="D26" s="14" t="s">
        <v>2</v>
      </c>
      <c r="E26" s="14" t="s">
        <v>3</v>
      </c>
      <c r="F26" s="14" t="s">
        <v>4</v>
      </c>
      <c r="G26" s="14" t="s">
        <v>5</v>
      </c>
      <c r="H26" s="14" t="s">
        <v>6</v>
      </c>
      <c r="I26" s="14" t="s">
        <v>7</v>
      </c>
      <c r="J26" s="14" t="s">
        <v>8</v>
      </c>
      <c r="K26" s="14" t="s">
        <v>9</v>
      </c>
      <c r="L26" s="14" t="s">
        <v>10</v>
      </c>
      <c r="M26" s="14" t="s">
        <v>135</v>
      </c>
      <c r="N26" s="36" t="s">
        <v>162</v>
      </c>
      <c r="V26" s="2"/>
    </row>
    <row r="27" spans="2:22" x14ac:dyDescent="0.3">
      <c r="B27" s="22" t="s">
        <v>68</v>
      </c>
      <c r="C27" s="7" t="s">
        <v>118</v>
      </c>
      <c r="D27" s="7">
        <v>1</v>
      </c>
      <c r="E27" s="7" t="s">
        <v>45</v>
      </c>
      <c r="F27" s="7">
        <v>2.4</v>
      </c>
      <c r="G27" s="7">
        <v>450</v>
      </c>
      <c r="H27" s="7">
        <v>2400000</v>
      </c>
      <c r="I27" s="7">
        <v>1400</v>
      </c>
      <c r="J27" s="7">
        <v>2.7</v>
      </c>
      <c r="K27" s="8">
        <v>543.66292898402992</v>
      </c>
      <c r="L27" s="7" t="s">
        <v>14</v>
      </c>
      <c r="M27" s="30">
        <f>H27/I27</f>
        <v>1714.2857142857142</v>
      </c>
      <c r="N27" s="61">
        <f>G27</f>
        <v>450</v>
      </c>
      <c r="V27" s="2"/>
    </row>
    <row r="28" spans="2:22" x14ac:dyDescent="0.3">
      <c r="B28" s="22" t="s">
        <v>89</v>
      </c>
      <c r="C28" s="7" t="s">
        <v>116</v>
      </c>
      <c r="D28" s="7">
        <v>1</v>
      </c>
      <c r="E28" s="7" t="s">
        <v>45</v>
      </c>
      <c r="F28" s="7">
        <v>3.6</v>
      </c>
      <c r="G28" s="7">
        <v>330</v>
      </c>
      <c r="H28" s="7">
        <v>2205000</v>
      </c>
      <c r="I28" s="7">
        <v>1360</v>
      </c>
      <c r="J28" s="30">
        <v>1.3</v>
      </c>
      <c r="K28" s="8">
        <v>681.12315818737829</v>
      </c>
      <c r="L28" s="7" t="s">
        <v>14</v>
      </c>
      <c r="M28" s="7">
        <f>H28/I28</f>
        <v>1621.3235294117646</v>
      </c>
      <c r="N28" s="23">
        <f>G28</f>
        <v>330</v>
      </c>
      <c r="V28" s="2"/>
    </row>
    <row r="29" spans="2:22" ht="15" thickBot="1" x14ac:dyDescent="0.35">
      <c r="B29" s="22" t="s">
        <v>86</v>
      </c>
      <c r="C29" s="7" t="s">
        <v>109</v>
      </c>
      <c r="D29" s="7">
        <v>1</v>
      </c>
      <c r="E29" s="7" t="s">
        <v>19</v>
      </c>
      <c r="F29" s="7">
        <v>2.72</v>
      </c>
      <c r="G29" s="7">
        <v>311.2</v>
      </c>
      <c r="H29" s="7">
        <v>1922013</v>
      </c>
      <c r="I29" s="7">
        <v>1900</v>
      </c>
      <c r="J29" s="7">
        <v>2.1</v>
      </c>
      <c r="K29" s="8">
        <v>629.57536378858993</v>
      </c>
      <c r="L29" s="7" t="s">
        <v>14</v>
      </c>
      <c r="M29" s="7">
        <f>H29/I29</f>
        <v>1011.5857894736843</v>
      </c>
      <c r="N29" s="23">
        <f>G29</f>
        <v>311.2</v>
      </c>
      <c r="V29" s="2"/>
    </row>
    <row r="30" spans="2:22" x14ac:dyDescent="0.3">
      <c r="B30" s="51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52"/>
      <c r="P30" s="42"/>
      <c r="Q30" s="34"/>
      <c r="R30" s="43" t="s">
        <v>149</v>
      </c>
      <c r="S30" s="34"/>
      <c r="T30" s="43" t="s">
        <v>158</v>
      </c>
      <c r="U30" s="57" t="s">
        <v>160</v>
      </c>
      <c r="V30" s="2"/>
    </row>
    <row r="31" spans="2:22" x14ac:dyDescent="0.3">
      <c r="B31" s="81" t="s">
        <v>153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3"/>
      <c r="P31" s="20">
        <v>1</v>
      </c>
      <c r="Q31" s="14"/>
      <c r="R31" s="14" t="s">
        <v>166</v>
      </c>
      <c r="S31" s="14" t="s">
        <v>151</v>
      </c>
      <c r="T31" s="13"/>
      <c r="U31" s="25"/>
      <c r="V31" s="2"/>
    </row>
    <row r="32" spans="2:22" ht="15" thickBot="1" x14ac:dyDescent="0.35">
      <c r="B32" s="20" t="s">
        <v>0</v>
      </c>
      <c r="C32" s="14" t="s">
        <v>1</v>
      </c>
      <c r="D32" s="14" t="s">
        <v>2</v>
      </c>
      <c r="E32" s="14" t="s">
        <v>3</v>
      </c>
      <c r="F32" s="14" t="s">
        <v>4</v>
      </c>
      <c r="G32" s="14" t="s">
        <v>5</v>
      </c>
      <c r="H32" s="14" t="s">
        <v>6</v>
      </c>
      <c r="I32" s="14" t="s">
        <v>7</v>
      </c>
      <c r="J32" s="14" t="s">
        <v>8</v>
      </c>
      <c r="K32" s="14" t="s">
        <v>9</v>
      </c>
      <c r="L32" s="14" t="s">
        <v>10</v>
      </c>
      <c r="M32" s="14" t="s">
        <v>135</v>
      </c>
      <c r="N32" s="36" t="s">
        <v>136</v>
      </c>
      <c r="P32" s="45">
        <v>2</v>
      </c>
      <c r="Q32" s="58"/>
      <c r="R32" s="44" t="s">
        <v>167</v>
      </c>
      <c r="S32" s="44" t="s">
        <v>150</v>
      </c>
      <c r="T32" s="27"/>
      <c r="U32" s="28"/>
      <c r="V32" s="2"/>
    </row>
    <row r="33" spans="2:18" x14ac:dyDescent="0.3">
      <c r="B33" s="22" t="s">
        <v>30</v>
      </c>
      <c r="C33" s="7" t="s">
        <v>60</v>
      </c>
      <c r="D33" s="7">
        <v>2</v>
      </c>
      <c r="E33" s="7" t="s">
        <v>32</v>
      </c>
      <c r="F33" s="7">
        <v>5.8</v>
      </c>
      <c r="G33" s="7">
        <v>467</v>
      </c>
      <c r="H33" s="7">
        <v>180000</v>
      </c>
      <c r="I33" s="7">
        <v>280</v>
      </c>
      <c r="J33" s="7">
        <v>2.15</v>
      </c>
      <c r="K33" s="8">
        <v>39.29041510323556</v>
      </c>
      <c r="L33" s="7" t="s">
        <v>14</v>
      </c>
      <c r="M33" s="7">
        <f>H33/I33</f>
        <v>642.85714285714289</v>
      </c>
      <c r="N33" s="62">
        <f>G33</f>
        <v>467</v>
      </c>
    </row>
    <row r="34" spans="2:18" x14ac:dyDescent="0.3">
      <c r="B34" s="22" t="s">
        <v>89</v>
      </c>
      <c r="C34" s="7" t="s">
        <v>114</v>
      </c>
      <c r="D34" s="7">
        <v>2</v>
      </c>
      <c r="E34" s="7" t="s">
        <v>45</v>
      </c>
      <c r="F34" s="7">
        <v>3.6</v>
      </c>
      <c r="G34" s="7">
        <v>380</v>
      </c>
      <c r="H34" s="7">
        <v>2150000</v>
      </c>
      <c r="I34" s="7">
        <v>1360</v>
      </c>
      <c r="J34" s="7">
        <v>2</v>
      </c>
      <c r="K34" s="8">
        <v>576.7476795965448</v>
      </c>
      <c r="L34" s="7" t="s">
        <v>14</v>
      </c>
      <c r="M34" s="7">
        <f>H34/I34</f>
        <v>1580.8823529411766</v>
      </c>
      <c r="N34" s="53">
        <f>G34</f>
        <v>380</v>
      </c>
      <c r="R34" s="29" t="s">
        <v>191</v>
      </c>
    </row>
    <row r="35" spans="2:18" x14ac:dyDescent="0.3">
      <c r="B35" s="22" t="s">
        <v>89</v>
      </c>
      <c r="C35" s="7" t="s">
        <v>93</v>
      </c>
      <c r="D35" s="7">
        <v>2</v>
      </c>
      <c r="E35" s="7" t="s">
        <v>19</v>
      </c>
      <c r="F35" s="7">
        <v>2.36</v>
      </c>
      <c r="G35" s="7">
        <v>348</v>
      </c>
      <c r="H35" s="7">
        <v>981000</v>
      </c>
      <c r="I35" s="7">
        <v>470</v>
      </c>
      <c r="J35" s="7">
        <v>3.3</v>
      </c>
      <c r="K35" s="8">
        <v>287.35632183908046</v>
      </c>
      <c r="L35" s="7" t="s">
        <v>14</v>
      </c>
      <c r="M35" s="30">
        <f>H35/I35</f>
        <v>2087.2340425531916</v>
      </c>
      <c r="N35" s="53">
        <f>G35</f>
        <v>348</v>
      </c>
      <c r="R35" s="29" t="s">
        <v>192</v>
      </c>
    </row>
    <row r="36" spans="2:18" x14ac:dyDescent="0.3">
      <c r="B36" s="22" t="s">
        <v>38</v>
      </c>
      <c r="C36" s="7" t="s">
        <v>104</v>
      </c>
      <c r="D36" s="7">
        <v>2</v>
      </c>
      <c r="E36" s="7" t="s">
        <v>19</v>
      </c>
      <c r="F36" s="7">
        <v>2.6</v>
      </c>
      <c r="G36" s="7">
        <v>299</v>
      </c>
      <c r="H36" s="7">
        <v>1820000</v>
      </c>
      <c r="I36" s="7">
        <v>2700</v>
      </c>
      <c r="J36" s="30">
        <v>1.45</v>
      </c>
      <c r="K36" s="8">
        <v>620.48486460133847</v>
      </c>
      <c r="L36" s="7" t="s">
        <v>14</v>
      </c>
      <c r="M36" s="7">
        <f>H36/I36</f>
        <v>674.07407407407402</v>
      </c>
      <c r="N36" s="53">
        <f>G36</f>
        <v>299</v>
      </c>
    </row>
    <row r="37" spans="2:18" ht="15" thickBot="1" x14ac:dyDescent="0.35">
      <c r="B37" s="38" t="s">
        <v>86</v>
      </c>
      <c r="C37" s="39" t="s">
        <v>87</v>
      </c>
      <c r="D37" s="39">
        <v>2</v>
      </c>
      <c r="E37" s="39" t="s">
        <v>19</v>
      </c>
      <c r="F37" s="39">
        <v>2.72</v>
      </c>
      <c r="G37" s="39">
        <v>257.7</v>
      </c>
      <c r="H37" s="39">
        <v>792377</v>
      </c>
      <c r="I37" s="39">
        <v>1075</v>
      </c>
      <c r="J37" s="39">
        <v>1.95</v>
      </c>
      <c r="K37" s="40">
        <v>313.43568151890184</v>
      </c>
      <c r="L37" s="39" t="s">
        <v>14</v>
      </c>
      <c r="M37" s="39">
        <f>H37/I37</f>
        <v>737.09488372093028</v>
      </c>
      <c r="N37" s="41">
        <f>G37</f>
        <v>257.7</v>
      </c>
    </row>
  </sheetData>
  <sortState xmlns:xlrd2="http://schemas.microsoft.com/office/spreadsheetml/2017/richdata2" ref="B27:N29">
    <sortCondition descending="1" ref="N27:N29"/>
  </sortState>
  <mergeCells count="6">
    <mergeCell ref="B31:N31"/>
    <mergeCell ref="B2:L3"/>
    <mergeCell ref="B7:L7"/>
    <mergeCell ref="B14:L14"/>
    <mergeCell ref="B19:N19"/>
    <mergeCell ref="B25:N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 Criteria (First Stage)</vt:lpstr>
      <vt:lpstr>Selected (Thrust-Fuel Ratio)</vt:lpstr>
      <vt:lpstr>Selected (Thrust-Dry Mass Ratio</vt:lpstr>
      <vt:lpstr>Final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2020-12-11T00:39:13Z</dcterms:created>
  <dcterms:modified xsi:type="dcterms:W3CDTF">2020-12-11T21:10:30Z</dcterms:modified>
</cp:coreProperties>
</file>