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drawings/drawing10.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autoCompressPictures="0"/>
  <mc:AlternateContent xmlns:mc="http://schemas.openxmlformats.org/markup-compatibility/2006">
    <mc:Choice Requires="x15">
      <x15ac:absPath xmlns:x15ac="http://schemas.microsoft.com/office/spreadsheetml/2010/11/ac" url="C:\Users\Ishani\Desktop\"/>
    </mc:Choice>
  </mc:AlternateContent>
  <bookViews>
    <workbookView xWindow="0" yWindow="0" windowWidth="28800" windowHeight="16340" tabRatio="948" firstSheet="11" activeTab="16"/>
  </bookViews>
  <sheets>
    <sheet name="Cover Sheet" sheetId="1" r:id="rId1"/>
    <sheet name="Table of Contents" sheetId="2" r:id="rId2"/>
    <sheet name="RAM" sheetId="14" r:id="rId3"/>
    <sheet name="Product Vision" sheetId="15" r:id="rId4"/>
    <sheet name="Project Charter" sheetId="16" r:id="rId5"/>
    <sheet name="Business Case" sheetId="17" r:id="rId6"/>
    <sheet name="Use Case Diagram" sheetId="18" r:id="rId7"/>
    <sheet name="Product Backlog" sheetId="19" r:id="rId8"/>
    <sheet name="User Stories" sheetId="20" r:id="rId9"/>
    <sheet name="Product Roadmap" sheetId="21" r:id="rId10"/>
    <sheet name="Release Constraints" sheetId="22" r:id="rId11"/>
    <sheet name="Risk Analyses" sheetId="24" r:id="rId12"/>
    <sheet name=" Groomed product backlog" sheetId="28" r:id="rId13"/>
    <sheet name="Story Map" sheetId="31" r:id="rId14"/>
    <sheet name="Sprint Backlog" sheetId="29" r:id="rId15"/>
    <sheet name="Cost Estimation" sheetId="30" r:id="rId16"/>
    <sheet name="EVM" sheetId="51" r:id="rId17"/>
    <sheet name="CFD" sheetId="47" r:id="rId18"/>
    <sheet name="Velocity Tracking Chart" sheetId="48" r:id="rId19"/>
    <sheet name="Parking Lot Diagram" sheetId="50" r:id="rId20"/>
  </sheets>
  <externalReferences>
    <externalReference r:id="rId21"/>
    <externalReference r:id="rId22"/>
  </externalReferences>
  <definedNames>
    <definedName name="OLE_LINK1" localSheetId="9">'Product Roadmap'!$A$2</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37" i="51" l="1"/>
  <c r="F38" i="51"/>
  <c r="C33" i="51"/>
  <c r="F43" i="51"/>
  <c r="F45" i="51"/>
  <c r="E37" i="51"/>
  <c r="E38" i="51"/>
  <c r="E43" i="51"/>
  <c r="E45" i="51"/>
  <c r="D37" i="51"/>
  <c r="D38" i="51"/>
  <c r="D43" i="51"/>
  <c r="D45" i="51"/>
  <c r="D33" i="51"/>
  <c r="E33" i="51"/>
  <c r="F33" i="51"/>
  <c r="F34" i="51"/>
  <c r="F44" i="51"/>
  <c r="E34" i="51"/>
  <c r="E44" i="51"/>
  <c r="D34" i="51"/>
  <c r="D44" i="51"/>
  <c r="F42" i="51"/>
  <c r="E42" i="51"/>
  <c r="D42" i="51"/>
  <c r="F41" i="51"/>
  <c r="E41" i="51"/>
  <c r="D41" i="51"/>
  <c r="P25" i="51"/>
  <c r="O25" i="51"/>
  <c r="N25" i="51"/>
  <c r="N11" i="48"/>
  <c r="A3" i="50"/>
  <c r="C6" i="50"/>
  <c r="H13" i="50"/>
  <c r="F6" i="50"/>
  <c r="G6" i="50"/>
  <c r="H7" i="50"/>
  <c r="I8" i="50"/>
  <c r="F15" i="50"/>
  <c r="G15" i="50"/>
  <c r="H16" i="50"/>
  <c r="I17" i="50"/>
  <c r="F26" i="50"/>
  <c r="G26" i="50"/>
  <c r="H27" i="50"/>
  <c r="I28" i="50"/>
  <c r="F38" i="50"/>
  <c r="G38" i="50"/>
  <c r="H39" i="50"/>
  <c r="I40" i="50"/>
  <c r="C38" i="50"/>
  <c r="H45" i="50"/>
  <c r="C15" i="50"/>
  <c r="H22" i="50"/>
  <c r="C26" i="50"/>
  <c r="H34" i="50"/>
  <c r="H32" i="50"/>
  <c r="H11" i="50"/>
  <c r="D38" i="50"/>
  <c r="H43" i="50"/>
  <c r="H20" i="50"/>
  <c r="D6" i="50"/>
  <c r="C46" i="30"/>
  <c r="C44" i="30"/>
  <c r="C36" i="30"/>
  <c r="C34" i="30"/>
  <c r="E10" i="30"/>
  <c r="F6" i="30"/>
  <c r="F5" i="30"/>
  <c r="F9" i="30"/>
  <c r="F4" i="30"/>
  <c r="F26" i="29"/>
  <c r="G26" i="29"/>
  <c r="H26" i="29"/>
  <c r="I26" i="29"/>
  <c r="J26" i="29"/>
  <c r="D15" i="50"/>
  <c r="D26" i="50"/>
</calcChain>
</file>

<file path=xl/comments1.xml><?xml version="1.0" encoding="utf-8"?>
<comments xmlns="http://schemas.openxmlformats.org/spreadsheetml/2006/main">
  <authors>
    <author>Travis C. LePage</author>
  </authors>
  <commentList>
    <comment ref="B4" authorId="0" shapeId="0">
      <text>
        <r>
          <rPr>
            <b/>
            <sz val="9"/>
            <color indexed="81"/>
            <rFont val="Tahoma"/>
            <family val="2"/>
          </rPr>
          <t>Travis C. LePage:</t>
        </r>
        <r>
          <rPr>
            <sz val="9"/>
            <color indexed="81"/>
            <rFont val="Tahoma"/>
            <family val="2"/>
          </rPr>
          <t xml:space="preserve">
Looks good</t>
        </r>
      </text>
    </comment>
  </commentList>
</comments>
</file>

<file path=xl/comments2.xml><?xml version="1.0" encoding="utf-8"?>
<comments xmlns="http://schemas.openxmlformats.org/spreadsheetml/2006/main">
  <authors>
    <author>Travis C. LePage</author>
  </authors>
  <commentList>
    <comment ref="A41" authorId="0" shapeId="0">
      <text>
        <r>
          <rPr>
            <b/>
            <sz val="9"/>
            <color indexed="81"/>
            <rFont val="Tahoma"/>
            <family val="2"/>
          </rPr>
          <t>Travis C. LePage:</t>
        </r>
        <r>
          <rPr>
            <sz val="9"/>
            <color indexed="81"/>
            <rFont val="Tahoma"/>
            <family val="2"/>
          </rPr>
          <t xml:space="preserve">
Graphic was missing from submission. I added it from the last one</t>
        </r>
      </text>
    </comment>
  </commentList>
</comments>
</file>

<file path=xl/comments3.xml><?xml version="1.0" encoding="utf-8"?>
<comments xmlns="http://schemas.openxmlformats.org/spreadsheetml/2006/main">
  <authors>
    <author>Travis C. LePage</author>
  </authors>
  <commentList>
    <comment ref="T3" authorId="0" shapeId="0">
      <text>
        <r>
          <rPr>
            <b/>
            <sz val="9"/>
            <color indexed="81"/>
            <rFont val="Tahoma"/>
            <family val="2"/>
          </rPr>
          <t>Travis C. LePage:</t>
        </r>
        <r>
          <rPr>
            <sz val="9"/>
            <color indexed="81"/>
            <rFont val="Tahoma"/>
            <family val="2"/>
          </rPr>
          <t xml:space="preserve">
It's good to see that you used an online tool, but what is the timescale?</t>
        </r>
        <r>
          <rPr>
            <b/>
            <sz val="9"/>
            <color indexed="81"/>
            <rFont val="Tahoma"/>
            <family val="2"/>
          </rPr>
          <t xml:space="preserve"> What is the definition of "near term," "Future?" </t>
        </r>
        <r>
          <rPr>
            <sz val="9"/>
            <color indexed="81"/>
            <rFont val="Tahoma"/>
            <family val="2"/>
          </rPr>
          <t xml:space="preserve">
I would prefer to see the story maps and then product roadmap in this format, which could be sticky notes on the whiteboard and a picture of it. Use online tools to memorialize what the team developed in-person on the white boards.
</t>
        </r>
        <r>
          <rPr>
            <b/>
            <sz val="9"/>
            <color indexed="81"/>
            <rFont val="Tahoma"/>
            <family val="2"/>
          </rPr>
          <t>Where is the "backbone" and "walking skeleton" See example below.</t>
        </r>
      </text>
    </comment>
  </commentList>
</comments>
</file>

<file path=xl/comments4.xml><?xml version="1.0" encoding="utf-8"?>
<comments xmlns="http://schemas.openxmlformats.org/spreadsheetml/2006/main">
  <authors>
    <author>Vertex42</author>
  </authors>
  <commentList>
    <comment ref="A19" authorId="0" shapeId="0">
      <text>
        <r>
          <rPr>
            <sz val="8"/>
            <color indexed="81"/>
            <rFont val="Tahoma"/>
          </rPr>
          <t>Work Breakdown Structure (WBS)</t>
        </r>
      </text>
    </comment>
    <comment ref="C19" authorId="0" shapeId="0">
      <text>
        <r>
          <rPr>
            <sz val="8"/>
            <color indexed="81"/>
            <rFont val="Tahoma"/>
          </rPr>
          <t>Total Budgeted Cost (TBC)</t>
        </r>
      </text>
    </comment>
  </commentList>
</comments>
</file>

<file path=xl/sharedStrings.xml><?xml version="1.0" encoding="utf-8"?>
<sst xmlns="http://schemas.openxmlformats.org/spreadsheetml/2006/main" count="627" uniqueCount="364">
  <si>
    <t>Institute for Veterans and Military Families 
Research Portal</t>
  </si>
  <si>
    <t>Team Members:</t>
  </si>
  <si>
    <t>Rachel James
Pulkit Jain
Kirti Jaisinghani
Ishani Jariwala
Gauri Komawar
Monika Pawar
Mohit Rao</t>
  </si>
  <si>
    <t>Table of Contents</t>
  </si>
  <si>
    <t>Page Number</t>
  </si>
  <si>
    <t>Responsibility Assignment Matrix</t>
  </si>
  <si>
    <t>Product Vision</t>
  </si>
  <si>
    <t>Project Charter</t>
  </si>
  <si>
    <t>Business Case</t>
  </si>
  <si>
    <t>Envisioning Artifacts</t>
  </si>
  <si>
    <t>Use Case Diagram</t>
  </si>
  <si>
    <t>Product Backlog</t>
  </si>
  <si>
    <t>User Stories</t>
  </si>
  <si>
    <t>Product Roadmap</t>
  </si>
  <si>
    <t>Planning Artifacts</t>
  </si>
  <si>
    <t>Release Constraints</t>
  </si>
  <si>
    <t>Risk Analyses</t>
  </si>
  <si>
    <t>Groomed Product Backlog</t>
  </si>
  <si>
    <t>Story Maps</t>
  </si>
  <si>
    <t>Sprint Planning</t>
  </si>
  <si>
    <t>Sprint Backlog</t>
  </si>
  <si>
    <t>Cost Estimates</t>
  </si>
  <si>
    <t>Week 1&amp;2 
(Sep 30 - Oct 13)</t>
  </si>
  <si>
    <t>Week 3 &amp; 4
(Oct 14 - Oct 27)</t>
  </si>
  <si>
    <t>Week 4 &amp; 5 
(Oct 28 - Nov 10)</t>
  </si>
  <si>
    <t>Week 6 &amp; 7 
(Nov 11 - Dec 2)</t>
  </si>
  <si>
    <t xml:space="preserve">                                Roles
      Names</t>
  </si>
  <si>
    <t>PO</t>
  </si>
  <si>
    <t>SM</t>
  </si>
  <si>
    <t>DT</t>
  </si>
  <si>
    <t>Ishani Jariwala</t>
  </si>
  <si>
    <t>X</t>
  </si>
  <si>
    <t>Monika Pawar</t>
  </si>
  <si>
    <t>Pulkit Jain</t>
  </si>
  <si>
    <t>Kirti Jaisinghani</t>
  </si>
  <si>
    <t>Rachel James</t>
  </si>
  <si>
    <t>Mohit Rao</t>
  </si>
  <si>
    <t>Gauri Komawar</t>
  </si>
  <si>
    <t>Elevator Statement:</t>
  </si>
  <si>
    <t>FOR:</t>
  </si>
  <si>
    <t>IVMF</t>
  </si>
  <si>
    <t>WHO:</t>
  </si>
  <si>
    <t>Collaboratives and Researchers</t>
  </si>
  <si>
    <t>THE:</t>
  </si>
  <si>
    <t>CDART</t>
  </si>
  <si>
    <t>IS A:</t>
  </si>
  <si>
    <t>Web Portal</t>
  </si>
  <si>
    <t>THAT:</t>
  </si>
  <si>
    <t>Enabling organisations and collaboratives to analyze their network hierarchies</t>
  </si>
  <si>
    <t>UNLIKE:</t>
  </si>
  <si>
    <t>None</t>
  </si>
  <si>
    <t>WE:</t>
  </si>
  <si>
    <t>Innovative Tool</t>
  </si>
  <si>
    <t>Product Box</t>
  </si>
  <si>
    <t>Risk-adjusted Product Backlog for CDART</t>
  </si>
  <si>
    <t xml:space="preserve"> ID</t>
  </si>
  <si>
    <t>Story</t>
  </si>
  <si>
    <t>Priority</t>
  </si>
  <si>
    <t>As an administrator, I want to re-structure data from the relational database so that I can query the data quickly</t>
  </si>
  <si>
    <t>As a organization/collaborative user, I want to search collaboratives and organizations based on state so I can get list of organizations in that state to approach</t>
  </si>
  <si>
    <t>As an administrator, I want to search collaboratives and organizations based on state so I can get list of organizations in that state</t>
  </si>
  <si>
    <t>As a researcher, I want to search collaboratives and organizations based on location so I can get list of organizations in that state</t>
  </si>
  <si>
    <t>As a user, I want to access the tool results quickly so that the tool performance is fast</t>
  </si>
  <si>
    <t>As a organization/collaborative user, I want to search collaboratives and organizations based on county so I can get list of organizations in that locality to approach</t>
  </si>
  <si>
    <t>As an administrator, I want to search collaboratives and organizations based on county so I can get list of organizations in that locality for IVMF programs</t>
  </si>
  <si>
    <t>As a researcher, I want to search collaboratives and organizations based on county so I can get list of organizations in that locality</t>
  </si>
  <si>
    <t>As a user, I want the collaborative/organization information to be upto date, so that I can access the latest information about the organizations/collaboratives</t>
  </si>
  <si>
    <t>As a organization/collaborative user, I want to search collaboratives and organizations based on zip so I can get list of organizations in that locality to approach</t>
  </si>
  <si>
    <t>As an administrator, I want to search collaboratives and organizations based on zip so I can get list of organizations in that locality for IVMF programs</t>
  </si>
  <si>
    <t>As a researcher, I want to search collaboratives and organizations based on zip so I can get list of organizations in that locality</t>
  </si>
  <si>
    <t>As an administrator, I want to build a unique system that displays the complete description of all organizations/collbortative in the nation, so that any researcher/user can access the data with ease</t>
  </si>
  <si>
    <t>As a organization/collaborative user, I want to search collaboratives and organizations based on city so I can get list of organizations in that locality to approach</t>
  </si>
  <si>
    <t>As an administrator, I want to search collaboratives and organizations based on city so I can get list of organizations in that locality for IVMF programs</t>
  </si>
  <si>
    <t>As a researcher, I want to search collaboratives and organizations based on city so I can get list of organizations in that locality</t>
  </si>
  <si>
    <t>As a user, I want the system to have all browser compactibility, so that I can easily access the system with any browser</t>
  </si>
  <si>
    <t>As a organization/collaborative user, I want to view the collaborative details so I can know about other collaboratives work</t>
  </si>
  <si>
    <t>As a researchers, I want to view the collaborative details so I can know about collaboratives work</t>
  </si>
  <si>
    <t>As a researcher, I want to view the data visualization reports so I can see the network relations of organizations</t>
  </si>
  <si>
    <t>As a organization/collaborative user, I want to view the data visualization reports so I can see the network relations of other organizations</t>
  </si>
  <si>
    <t>As an administrator,  I want to view the data visualization reports so I can see the network relations of different organizations</t>
  </si>
  <si>
    <t>As an administrator, I want to view the collaborative details so I can know about collaboratives work</t>
  </si>
  <si>
    <t>As an administrator, I want to view the data visualization reports so I can see the network relations of organizations</t>
  </si>
  <si>
    <t>As an administrator, I want to search collaboratives and organizations based on type of collaborative so I can get list of organizations within that category</t>
  </si>
  <si>
    <t>As a organization/collaborative user, I want to search collaboratives and organizations based on type of collaborative so I can get list of organizations within that category</t>
  </si>
  <si>
    <t>As a organization/collaborative user, I want to search collaboratives and organizations based on service areas so I can get list of organizations providing a particular service</t>
  </si>
  <si>
    <t>As an administrator, I want to search collaboratives based on service areas so I can get list of organizations providing a particular service</t>
  </si>
  <si>
    <t>As a organization/collaborative user, I want to search collaboratives and organizations based on outreach so I can get list of organizations which are nationwide or statewide</t>
  </si>
  <si>
    <t>As an administrator, I want to search collaboratives based on outreach so I can get list of organizations which are nationwide or statewide</t>
  </si>
  <si>
    <t>As a organization/collaborative user, I want to search collaboratives and organizations based on age of the organization so I can get list of organizations which are serving since that period</t>
  </si>
  <si>
    <t>As an administrator, I want to search collaboratives based on age of the organization so I can get list of organizations which are serving since that period</t>
  </si>
  <si>
    <t>As a organization/collaborative user, I want to search collaboratives and organizations based on network function category so I can get list of organizations which belong to similar category</t>
  </si>
  <si>
    <t>As an administrator, I want to search collaboratives based on network function category so I can get list of organizations which belong to similar category</t>
  </si>
  <si>
    <t>As a organization/collaborative user, I want to search collaboratives and organizations based on degree of formality so I can approach organization with that degree of formality</t>
  </si>
  <si>
    <t>As an administrator, I want to search collaboratives based on degree of formality so I can approach organization with that degree of formality</t>
  </si>
  <si>
    <t>As a organization/collaborative user, I want to search collaboratives and organizations based on government participation so I can decide whether to collaborative with them or not</t>
  </si>
  <si>
    <t>As an administrator, I want to search collaboratives based on government participation so we can consider them for government related services</t>
  </si>
  <si>
    <t>As an administrator, I want the ability to add new organization details so we can add new entities to the network</t>
  </si>
  <si>
    <t>As a organization/collaborative user, I want to enter my organization/collaborative details so I can see my details added on the portal</t>
  </si>
  <si>
    <t>As a organization/collaborative user, I want the ability to edit my details so I can get my details up to date on the portal</t>
  </si>
  <si>
    <t>As an administrator, I want the ability to edit organization details so we can get organization details up to date on the portal</t>
  </si>
  <si>
    <t>As an administrator, I want to delete organization details so we can get organization details off the portal</t>
  </si>
  <si>
    <t>As a organization/collaborative user, I want to delete my details so I can get my organization details off the portal</t>
  </si>
  <si>
    <t>As a organization/collaborative user, I want to export data visualization reports so I can refer the details later</t>
  </si>
  <si>
    <t>As an administrator, I want to export data visualization reports so I can use them for grant applications</t>
  </si>
  <si>
    <t>As a researcher, I want to export data visualization reports so I can refer the details later for research</t>
  </si>
  <si>
    <t>As an administrator, I want to approve organization/collaborative details added so that errorneous details are not updated on the portal</t>
  </si>
  <si>
    <t>As a developer, I want to explore different tools so that I can help make better dashboards</t>
  </si>
  <si>
    <t>As a developer, I want to explore the exisitng relational database so that I can know the data well</t>
  </si>
  <si>
    <t>As a developer, I want to clean the data so that I can import correct data for the dashboard</t>
  </si>
  <si>
    <t>As a user, I want to have auto-fill options so that I can have a good search filter user friendly experience</t>
  </si>
  <si>
    <t>Epic</t>
  </si>
  <si>
    <t>Build CDART</t>
  </si>
  <si>
    <t>Theme</t>
  </si>
  <si>
    <t>Search by Location</t>
  </si>
  <si>
    <t>View Collaborative Details</t>
  </si>
  <si>
    <t>Search by Collaborative Details</t>
  </si>
  <si>
    <t>Collaborative Details Forms</t>
  </si>
  <si>
    <t>Stories</t>
  </si>
  <si>
    <t>First Release</t>
  </si>
  <si>
    <t>Backbone</t>
  </si>
  <si>
    <t>Search by collaborative Details</t>
  </si>
  <si>
    <t>Collaborative Details Form</t>
  </si>
  <si>
    <t>Walking Skeleton</t>
  </si>
  <si>
    <t>As a developer, I want to explore the existing relational database so that I can know the data well</t>
  </si>
  <si>
    <t>As an organization/ collaborative user/Researchers/Administrator, I want to view the collaborative details so I can know about other collaborative work</t>
  </si>
  <si>
    <r>
      <t xml:space="preserve">As an </t>
    </r>
    <r>
      <rPr>
        <sz val="9"/>
        <color theme="1"/>
        <rFont val="Calibri"/>
        <family val="2"/>
        <scheme val="minor"/>
      </rPr>
      <t>organization/ collaborative user/Researchers/Administrator</t>
    </r>
    <r>
      <rPr>
        <sz val="9"/>
        <color rgb="FF000000"/>
        <rFont val="Calibri"/>
        <family val="2"/>
        <scheme val="minor"/>
      </rPr>
      <t>, I want to search collaborative and organizations based on type of collaborative so I can get list of organizations within that category</t>
    </r>
  </si>
  <si>
    <r>
      <t xml:space="preserve">As an </t>
    </r>
    <r>
      <rPr>
        <sz val="9"/>
        <color theme="1"/>
        <rFont val="Calibri"/>
        <family val="2"/>
        <scheme val="minor"/>
      </rPr>
      <t>organization/ collaborative user/Researchers/Administrator</t>
    </r>
    <r>
      <rPr>
        <sz val="9"/>
        <color rgb="FF000000"/>
        <rFont val="Calibri"/>
        <family val="2"/>
        <scheme val="minor"/>
      </rPr>
      <t>, I want to have auto-fill options so that I can have a good search filter user friendly experience</t>
    </r>
  </si>
  <si>
    <t>As an organization/ collaborative user/Researchers/Administrator, I want to search collaborative and organizations based on state so I can get list of organizations in that state to approach</t>
  </si>
  <si>
    <r>
      <t xml:space="preserve">As an </t>
    </r>
    <r>
      <rPr>
        <sz val="9"/>
        <color theme="1"/>
        <rFont val="Calibri"/>
        <family val="2"/>
        <scheme val="minor"/>
      </rPr>
      <t>organization/ collaborative user/Researchers/Administrator</t>
    </r>
    <r>
      <rPr>
        <sz val="9"/>
        <color rgb="FF000000"/>
        <rFont val="Calibri"/>
        <family val="2"/>
        <scheme val="minor"/>
      </rPr>
      <t>, I want to search collaborative and organizations based on zip so I can get list of organizations in that locality to approach</t>
    </r>
  </si>
  <si>
    <r>
      <t xml:space="preserve">As an </t>
    </r>
    <r>
      <rPr>
        <sz val="9"/>
        <color theme="1"/>
        <rFont val="Calibri"/>
        <family val="2"/>
        <scheme val="minor"/>
      </rPr>
      <t>organization/ collaborative user/Researchers/Administrator</t>
    </r>
    <r>
      <rPr>
        <sz val="9"/>
        <color rgb="FF000000"/>
        <rFont val="Calibri"/>
        <family val="2"/>
        <scheme val="minor"/>
      </rPr>
      <t>, I want to search collaborative and organizations based on county so I can get list of organizations in that locality to approach</t>
    </r>
  </si>
  <si>
    <t>Second Release</t>
  </si>
  <si>
    <r>
      <t xml:space="preserve">As an </t>
    </r>
    <r>
      <rPr>
        <sz val="9"/>
        <color theme="1"/>
        <rFont val="Calibri"/>
        <family val="2"/>
        <scheme val="minor"/>
      </rPr>
      <t>organization/ collaborative user/Researchers/Administrator</t>
    </r>
    <r>
      <rPr>
        <sz val="9"/>
        <color rgb="FF000000"/>
        <rFont val="Calibri"/>
        <family val="2"/>
        <scheme val="minor"/>
      </rPr>
      <t>, I want to search collaborative and organizations based on city so I can get list of organizations in that locality to approach</t>
    </r>
  </si>
  <si>
    <t>As an organization/ collaborative user/Researchers/Administrator, I want to view the data visualization reports so I can see the network relations of organizations</t>
  </si>
  <si>
    <t>As an organization/ collaborative user/Researchers/Administrator, I want to search collaborative and organizations based on service areas so I can get list of organizations providing a particular service</t>
  </si>
  <si>
    <t>As an administrator/ organization/ collaborative, I want the ability to add new organization details so we can add new entities to the network</t>
  </si>
  <si>
    <r>
      <t>As an organization/ collaborative user/Researchers/Administrator</t>
    </r>
    <r>
      <rPr>
        <sz val="9"/>
        <color rgb="FF000000"/>
        <rFont val="Calibri"/>
        <family val="2"/>
        <scheme val="minor"/>
      </rPr>
      <t>, I want to search collaborative and organizations based on network function category so I can get list of organizations which belong to similar category</t>
    </r>
  </si>
  <si>
    <t>As an administrator/ organization/ collaborative, I want the ability to edit organization details so we can get organization details up to date on the portal</t>
  </si>
  <si>
    <t>Third Release</t>
  </si>
  <si>
    <t>As an organization/ collaborative user/Researchers/Administrator, I want to export data visualization reports so I can use them for grant applications</t>
  </si>
  <si>
    <t>As an organization/ collaborative user/Researchers/Administrator, I want to search collaborative and organizations based on outreach so I can get list of organizations which are nationwide or statewide</t>
  </si>
  <si>
    <t>As an organization/ collaborative user/Researchers/Administrator, I want to search collaborative and organizations based on degree of formality so I can approach organization with that degree of formality</t>
  </si>
  <si>
    <t>As an organization/ collaborative user/Researchers/Administrator, I want to search collaborative and organizations based on age of the organization so I can get list of organizations which are serving since that period</t>
  </si>
  <si>
    <r>
      <t>As an organization/ collaborative user/Researchers/Administrator</t>
    </r>
    <r>
      <rPr>
        <sz val="9"/>
        <color rgb="FF000000"/>
        <rFont val="Calibri"/>
        <family val="2"/>
        <scheme val="minor"/>
      </rPr>
      <t>, I want to search collaborative and organizations based on government participation so I can decide whether to collaborative with them or not</t>
    </r>
  </si>
  <si>
    <t>As an administrator, I want to approve organization/collaborative details added so that erroneous details are not updated on the portal</t>
  </si>
  <si>
    <t>Scope</t>
  </si>
  <si>
    <t>Date</t>
  </si>
  <si>
    <t>Budget</t>
  </si>
  <si>
    <t>Flexible</t>
  </si>
  <si>
    <t>Fixed</t>
  </si>
  <si>
    <t>View Collaborative details</t>
  </si>
  <si>
    <t>Search by Collaborative details</t>
  </si>
  <si>
    <t>Collaborative Details forms</t>
  </si>
  <si>
    <t>ID</t>
  </si>
  <si>
    <t>Description</t>
  </si>
  <si>
    <t>Probability
 %</t>
  </si>
  <si>
    <t>Impact
$</t>
  </si>
  <si>
    <t>EMV
$</t>
  </si>
  <si>
    <t>R5</t>
  </si>
  <si>
    <t>Re-structuring the relational database</t>
  </si>
  <si>
    <t>R2</t>
  </si>
  <si>
    <t>Web Site performance and load handling</t>
  </si>
  <si>
    <t>R3</t>
  </si>
  <si>
    <t>Maintaining latest information about the organozation/collaborative</t>
  </si>
  <si>
    <t>R1</t>
  </si>
  <si>
    <t>Building a unique system which helps researcher/user to access nation's organization data</t>
  </si>
  <si>
    <t>R4</t>
  </si>
  <si>
    <t>Browser Compatibility</t>
  </si>
  <si>
    <t>Themes</t>
  </si>
  <si>
    <t>User Acceptance 
Criteria</t>
  </si>
  <si>
    <t>Estimation
(Story points)</t>
  </si>
  <si>
    <t>Task</t>
  </si>
  <si>
    <t>Sprint 01</t>
  </si>
  <si>
    <t>Verify that the data is well linked</t>
  </si>
  <si>
    <t>Task1: Analyse Relational Database
Task2: Identify required entities</t>
  </si>
  <si>
    <t>Verify that all data is imported without any data loss</t>
  </si>
  <si>
    <t>Task1: Create high level dimensional model
Task2: Load data in dimensional model
Task3: Create multi dimensional cube database</t>
  </si>
  <si>
    <r>
      <t xml:space="preserve">As a organization/collaborative user, I want to search collaboratives and organizations based on state so I can get list of organizations in that </t>
    </r>
    <r>
      <rPr>
        <b/>
        <sz val="12"/>
        <color theme="1"/>
        <rFont val="Calibri"/>
        <family val="2"/>
        <scheme val="minor"/>
      </rPr>
      <t>state</t>
    </r>
    <r>
      <rPr>
        <sz val="12"/>
        <color theme="1"/>
        <rFont val="Calibri"/>
        <family val="2"/>
        <scheme val="minor"/>
      </rPr>
      <t xml:space="preserve"> to approach</t>
    </r>
  </si>
  <si>
    <t>Verify that all states are visible on the map</t>
  </si>
  <si>
    <t>Task1: Analyse data
Task2: Data Cleaning
Task3: import data
Task4: Design menu bar
Task5: Creating Map
Task6: Create state filter
Task7: Publish to website
Task8: Test state data</t>
  </si>
  <si>
    <r>
      <t xml:space="preserve">As an administrator, I want to search collaboratives and organizations based on state so I can get list of organizations in that </t>
    </r>
    <r>
      <rPr>
        <b/>
        <sz val="12"/>
        <color theme="1"/>
        <rFont val="Calibri"/>
        <family val="2"/>
        <scheme val="minor"/>
      </rPr>
      <t>state</t>
    </r>
  </si>
  <si>
    <t>Verify that a list of orgs is created  statewise</t>
  </si>
  <si>
    <r>
      <t xml:space="preserve">As a researcher, I want to search collaboratives and organizations based on location so I can get list of organizations in that </t>
    </r>
    <r>
      <rPr>
        <b/>
        <sz val="12"/>
        <color theme="1"/>
        <rFont val="Calibri"/>
        <family val="2"/>
        <scheme val="minor"/>
      </rPr>
      <t>state</t>
    </r>
  </si>
  <si>
    <t>Verify that Google maps framework is used</t>
  </si>
  <si>
    <t>Verify that result is returned in 3 seconds</t>
  </si>
  <si>
    <t>Task1: Build queries 
Task2: Run performance tunning
Task3: Configure maintainence cycle</t>
  </si>
  <si>
    <t>Sprint 02</t>
  </si>
  <si>
    <r>
      <t xml:space="preserve">As a organization/collaborative user, I want to search collaboratives and organizations based on </t>
    </r>
    <r>
      <rPr>
        <b/>
        <sz val="12"/>
        <color theme="1"/>
        <rFont val="Calibri"/>
        <family val="2"/>
        <scheme val="minor"/>
      </rPr>
      <t>county</t>
    </r>
    <r>
      <rPr>
        <sz val="12"/>
        <color theme="1"/>
        <rFont val="Calibri"/>
        <family val="2"/>
        <scheme val="minor"/>
      </rPr>
      <t xml:space="preserve"> so I can get list of organizations in that locality to approach</t>
    </r>
  </si>
  <si>
    <t>Verify that fields are auto filled</t>
  </si>
  <si>
    <t>Task1: Analyse data
Task2: Data Cleaning
Task3: import data
Task4: Design menu bar
Task5: Creating Map
Task6: Create county filter
Task7: Publish to website
Task8: Test County data</t>
  </si>
  <si>
    <r>
      <t xml:space="preserve">As an administrator, I want to search collaboratives and organizations based on </t>
    </r>
    <r>
      <rPr>
        <b/>
        <sz val="12"/>
        <color theme="1"/>
        <rFont val="Calibri"/>
        <family val="2"/>
        <scheme val="minor"/>
      </rPr>
      <t>county</t>
    </r>
    <r>
      <rPr>
        <sz val="12"/>
        <color theme="1"/>
        <rFont val="Calibri"/>
        <family val="2"/>
        <scheme val="minor"/>
      </rPr>
      <t xml:space="preserve"> so I can get list of organizations in that locality for IVMF programs</t>
    </r>
  </si>
  <si>
    <r>
      <t xml:space="preserve">As a researcher, I want to search collaboratives and organizations based on </t>
    </r>
    <r>
      <rPr>
        <b/>
        <sz val="12"/>
        <color theme="1"/>
        <rFont val="Calibri"/>
        <family val="2"/>
        <scheme val="minor"/>
      </rPr>
      <t>county</t>
    </r>
    <r>
      <rPr>
        <sz val="12"/>
        <color theme="1"/>
        <rFont val="Calibri"/>
        <family val="2"/>
        <scheme val="minor"/>
      </rPr>
      <t xml:space="preserve"> so I can get list of organizations in that locality</t>
    </r>
  </si>
  <si>
    <t>Verify that incorrect Zipcode entered by user is detected</t>
  </si>
  <si>
    <t>Task1: Analyse data
Task2: Data Cleaning
Task3: import data
Task4: Design menu bar
Task5: Creating Map
Task6: Create zipcode filter
Task7: Publish to website
Task8: Test zipcode data</t>
  </si>
  <si>
    <t>Task1: Analyse data
Task2: Data Cleaning
Task3: import data
Task4: Design menu bar
Task5: Creating Map
Task6: Create city filter
Task7: Publish to website
Task8: Test city data</t>
  </si>
  <si>
    <t>Verify that the dashboard is user friendly which proper segregation of all serach crietias</t>
  </si>
  <si>
    <t xml:space="preserve">Task1: Procure the tool
Task2: Install the tool
Task3: Import data
Task4: Create sample visualization
</t>
  </si>
  <si>
    <t>MMF</t>
  </si>
  <si>
    <t>Backlog Item</t>
  </si>
  <si>
    <t>Story Points</t>
  </si>
  <si>
    <t>Responsible</t>
  </si>
  <si>
    <t>Status</t>
  </si>
  <si>
    <t>Original Estimate</t>
  </si>
  <si>
    <t>Day 1</t>
  </si>
  <si>
    <t>Day 2</t>
  </si>
  <si>
    <t>Day 3</t>
  </si>
  <si>
    <t>Day 4</t>
  </si>
  <si>
    <t>Day 5</t>
  </si>
  <si>
    <t>Sprint Review</t>
  </si>
  <si>
    <t xml:space="preserve">Monika and Rachael </t>
  </si>
  <si>
    <t>Complete</t>
  </si>
  <si>
    <t>Task1: Analyse Relational Database</t>
  </si>
  <si>
    <t>Task2: Identify required entities</t>
  </si>
  <si>
    <t>Gauri and Kirti</t>
  </si>
  <si>
    <t>Opened</t>
  </si>
  <si>
    <t>Task1: Create high level dimensional model</t>
  </si>
  <si>
    <t>Task2: Load data in dimensional model</t>
  </si>
  <si>
    <t>Task3: Create multi dimensional cube database</t>
  </si>
  <si>
    <t>User Story #3 : As a organization/collaborative user/researcher/administrator, I want to search collaboratives and organizations based on state so I can get list of organizations in that state to approach</t>
  </si>
  <si>
    <t>Ishani and Pulkit</t>
  </si>
  <si>
    <t>Task1: Analyse data</t>
  </si>
  <si>
    <t>Task2: Data Cleaning</t>
  </si>
  <si>
    <t>Task3: Import data</t>
  </si>
  <si>
    <t>Task4: Design menu bar</t>
  </si>
  <si>
    <t>Task5: Creating Map</t>
  </si>
  <si>
    <t>Task6: Create state filter</t>
  </si>
  <si>
    <t>Task7: Publish to website</t>
  </si>
  <si>
    <t>Task8: Test state data</t>
  </si>
  <si>
    <t>Mohit</t>
  </si>
  <si>
    <t xml:space="preserve">Task1: Build queries </t>
  </si>
  <si>
    <t>Task2: Run performance tunning</t>
  </si>
  <si>
    <t>Task3: Configure maintainence cycle</t>
  </si>
  <si>
    <t>Total</t>
  </si>
  <si>
    <t>Cost Estimation</t>
  </si>
  <si>
    <t>Sprint No.</t>
  </si>
  <si>
    <t>User Story</t>
  </si>
  <si>
    <t>Estimated time(Days)</t>
  </si>
  <si>
    <t>Team Members</t>
  </si>
  <si>
    <t>Average Availabilty</t>
  </si>
  <si>
    <t>Effort(Person_days)</t>
  </si>
  <si>
    <t>Sprint-1</t>
  </si>
  <si>
    <t>User Story-1: As an administrator, I want to re-structure data from the relational database so that I can query the data quickly</t>
  </si>
  <si>
    <t>Monica &amp; Rachel</t>
  </si>
  <si>
    <t>User Story-2:As a developer, I want to clean the data so that I can import correct data for the dashboard</t>
  </si>
  <si>
    <t>Gauri &amp; Kirti</t>
  </si>
  <si>
    <t>User Story-3:As a organization/collaborative user, I want to search collaboratives and organizations based on state so I can get list of organizations in that state to approach</t>
  </si>
  <si>
    <t>Ishani &amp; Pulkit</t>
  </si>
  <si>
    <t>User Story-4 :As an administrator, I want to search collaboratives and organizations based on state so I can get list of organizations in that state</t>
  </si>
  <si>
    <t>User Story-5: As a researcher, I want to search collaboratives and organizations based on location so I can get list of organizations in that state</t>
  </si>
  <si>
    <t>User Story-6: As a user, I want to access the tool results quickly so that the tool performance is fast</t>
  </si>
  <si>
    <t>Team Member</t>
  </si>
  <si>
    <t>Hourly Rate</t>
  </si>
  <si>
    <t>Rachel</t>
  </si>
  <si>
    <t>Monica</t>
  </si>
  <si>
    <t>Gauri</t>
  </si>
  <si>
    <t>Ishani</t>
  </si>
  <si>
    <t>Kirti</t>
  </si>
  <si>
    <t>Total Effort</t>
  </si>
  <si>
    <t>Σ Effort(F)</t>
  </si>
  <si>
    <t>person_days</t>
  </si>
  <si>
    <t>Total Cost</t>
  </si>
  <si>
    <r>
      <t>(</t>
    </r>
    <r>
      <rPr>
        <b/>
        <sz val="11"/>
        <color rgb="FF000000"/>
        <rFont val="Calibri"/>
        <family val="2"/>
      </rPr>
      <t>Total Time*Resource Rate</t>
    </r>
    <r>
      <rPr>
        <sz val="11"/>
        <color rgb="FF000000"/>
        <rFont val="Calibri"/>
      </rPr>
      <t xml:space="preserve">) + </t>
    </r>
    <r>
      <rPr>
        <b/>
        <sz val="11"/>
        <color rgb="FF000000"/>
        <rFont val="Calibri"/>
        <family val="2"/>
      </rPr>
      <t>other costs</t>
    </r>
  </si>
  <si>
    <t xml:space="preserve">**Assuming an 8-hour workday </t>
  </si>
  <si>
    <t>Labor Cost per day</t>
  </si>
  <si>
    <t>(350*6*8)</t>
  </si>
  <si>
    <t>Total Labor Cost</t>
  </si>
  <si>
    <t>16800*10.68</t>
  </si>
  <si>
    <t>Deployment cost</t>
  </si>
  <si>
    <t xml:space="preserve"> Warranty Cost</t>
  </si>
  <si>
    <t>Total Sprint Cost</t>
  </si>
  <si>
    <t>Total Labor Cost+ Deployment Cost + Warranty Cost)</t>
  </si>
  <si>
    <t>179424+ 7000+2000</t>
  </si>
  <si>
    <t>Total Sprint Cost($) =</t>
  </si>
  <si>
    <t>For our last submission we submitted planning and sprint artifacts. This submission includes corrections as per review comments and Monitoring/controlling – sprinting artifacts.</t>
  </si>
  <si>
    <t>Summary of Updates as of 12/02:</t>
  </si>
  <si>
    <t>Monitoring/controlling – sprinting</t>
  </si>
  <si>
    <t>Burn up Chart</t>
  </si>
  <si>
    <t>Earned Value Management (EVM) metrics</t>
  </si>
  <si>
    <t>Cumulative flow diagrams (CFDs)</t>
  </si>
  <si>
    <t>Velocity tracking charts</t>
  </si>
  <si>
    <t>Parking lot diagrams</t>
  </si>
  <si>
    <t>Red Indicates Negative Risks</t>
  </si>
  <si>
    <t>Green Indicates Oppurtunities</t>
  </si>
  <si>
    <t>Remapping Data</t>
  </si>
  <si>
    <t>Sprint Goal</t>
  </si>
  <si>
    <t>The Sprint 1 goal is to complete the development of the CDART supporting data systems (analyze relational database and create the multidimensional database) so that the existing data will be available for the customer to search by location.</t>
  </si>
  <si>
    <t>Calculate Grand Total</t>
  </si>
  <si>
    <t>Add taxes</t>
  </si>
  <si>
    <t>Calculate total</t>
  </si>
  <si>
    <t>(Red because overdue)</t>
  </si>
  <si>
    <t>(</t>
  </si>
  <si>
    <t>Get order items</t>
  </si>
  <si>
    <t>Set order ID</t>
  </si>
  <si>
    <t>Confirm save</t>
  </si>
  <si>
    <t>Update if existing</t>
  </si>
  <si>
    <t>Save if new</t>
  </si>
  <si>
    <t>Check if present</t>
  </si>
  <si>
    <t>(Yellow because due within 14 days)</t>
  </si>
  <si>
    <t>Get Phone numbers</t>
  </si>
  <si>
    <t>Get Address</t>
  </si>
  <si>
    <t>Get Name</t>
  </si>
  <si>
    <t>(Blue because in progress yet not due for &gt;14 days)</t>
  </si>
  <si>
    <t>Look up prices</t>
  </si>
  <si>
    <t>Select Quantities</t>
  </si>
  <si>
    <t>Select Items</t>
  </si>
  <si>
    <t>(White because not started yet)</t>
  </si>
  <si>
    <t>Graphic</t>
  </si>
  <si>
    <t>% Rem.</t>
  </si>
  <si>
    <t>% Complete</t>
  </si>
  <si>
    <t>Work Status</t>
  </si>
  <si>
    <t>Col. Status</t>
  </si>
  <si>
    <t>Due Date</t>
  </si>
  <si>
    <t>Feature</t>
  </si>
  <si>
    <t>Feature Group</t>
  </si>
  <si>
    <t>Todays date</t>
  </si>
  <si>
    <t>Filter by State</t>
  </si>
  <si>
    <t>Filter by ZipCode</t>
  </si>
  <si>
    <t>Filter by County</t>
  </si>
  <si>
    <t>Stories(Risk Response)</t>
  </si>
  <si>
    <t>Parking Lot Diagram</t>
  </si>
  <si>
    <r>
      <rPr>
        <b/>
        <sz val="12"/>
        <color theme="1"/>
        <rFont val="Calibri"/>
        <family val="2"/>
        <scheme val="minor"/>
      </rPr>
      <t>[Risk Response : R5]</t>
    </r>
    <r>
      <rPr>
        <sz val="12"/>
        <color theme="1"/>
        <rFont val="Calibri"/>
        <family val="2"/>
        <scheme val="minor"/>
      </rPr>
      <t xml:space="preserve"> As an administrator, I want to re-structure data from the relational database so that I can query the data quickly</t>
    </r>
  </si>
  <si>
    <r>
      <rPr>
        <b/>
        <sz val="12"/>
        <color theme="1"/>
        <rFont val="Calibri"/>
        <family val="2"/>
        <scheme val="minor"/>
      </rPr>
      <t>[Risk Response : R5]</t>
    </r>
    <r>
      <rPr>
        <sz val="12"/>
        <color theme="1"/>
        <rFont val="Calibri"/>
        <family val="2"/>
        <scheme val="minor"/>
      </rPr>
      <t xml:space="preserve"> As a developer, I want to clean the data so that I can import correct data for the dashboard</t>
    </r>
  </si>
  <si>
    <r>
      <rPr>
        <b/>
        <sz val="12"/>
        <color theme="1"/>
        <rFont val="Calibri"/>
        <family val="2"/>
        <scheme val="minor"/>
      </rPr>
      <t>[Risk Response : R2]</t>
    </r>
    <r>
      <rPr>
        <sz val="12"/>
        <color theme="1"/>
        <rFont val="Calibri"/>
        <family val="2"/>
        <scheme val="minor"/>
      </rPr>
      <t xml:space="preserve"> As a user, I want to access the tool results quickly so that the tool performance is fast</t>
    </r>
  </si>
  <si>
    <r>
      <rPr>
        <b/>
        <sz val="12"/>
        <color theme="1"/>
        <rFont val="Calibri"/>
        <family val="2"/>
        <scheme val="minor"/>
      </rPr>
      <t>[Risk Response : R1]</t>
    </r>
    <r>
      <rPr>
        <sz val="12"/>
        <color theme="1"/>
        <rFont val="Calibri"/>
        <family val="2"/>
        <scheme val="minor"/>
      </rPr>
      <t xml:space="preserve"> As a developer, I want to explore different tools so that I can help make better dashboards</t>
    </r>
  </si>
  <si>
    <r>
      <t xml:space="preserve">User Story #1 </t>
    </r>
    <r>
      <rPr>
        <b/>
        <u/>
        <sz val="14"/>
        <color theme="1"/>
        <rFont val="Calibri"/>
        <family val="2"/>
        <scheme val="minor"/>
      </rPr>
      <t>[Risk Response : R5]</t>
    </r>
    <r>
      <rPr>
        <b/>
        <sz val="14"/>
        <color theme="1"/>
        <rFont val="Calibri"/>
        <family val="2"/>
        <scheme val="minor"/>
      </rPr>
      <t xml:space="preserve"> : As an administrator, I want to re-structure data from the relational database so that I can query the data quickly</t>
    </r>
  </si>
  <si>
    <r>
      <t xml:space="preserve">User Story #2 </t>
    </r>
    <r>
      <rPr>
        <b/>
        <u/>
        <sz val="14"/>
        <color theme="1"/>
        <rFont val="Calibri"/>
        <family val="2"/>
        <scheme val="minor"/>
      </rPr>
      <t>[Risk Response : R5]</t>
    </r>
    <r>
      <rPr>
        <b/>
        <sz val="14"/>
        <color theme="1"/>
        <rFont val="Calibri"/>
        <family val="2"/>
        <scheme val="minor"/>
      </rPr>
      <t xml:space="preserve"> : As a developer, I want to clean the data so that I can import correct data for the dashboard</t>
    </r>
  </si>
  <si>
    <r>
      <t xml:space="preserve">User Story #4 </t>
    </r>
    <r>
      <rPr>
        <b/>
        <u/>
        <sz val="14"/>
        <color theme="1"/>
        <rFont val="Calibri"/>
        <family val="2"/>
        <scheme val="minor"/>
      </rPr>
      <t>[Risk Response : R2]</t>
    </r>
    <r>
      <rPr>
        <b/>
        <sz val="14"/>
        <color theme="1"/>
        <rFont val="Calibri"/>
        <family val="2"/>
        <scheme val="minor"/>
      </rPr>
      <t xml:space="preserve"> : As a user, I want to access the tool results quickly so that the tool performance is fast</t>
    </r>
  </si>
  <si>
    <t>Velocity Tracking Chart</t>
  </si>
  <si>
    <t>Sprint</t>
  </si>
  <si>
    <t>Sprint Velocity</t>
  </si>
  <si>
    <t>Average Velocity</t>
  </si>
  <si>
    <t>Page - 12</t>
  </si>
  <si>
    <t>Earned Value Management Metrics</t>
  </si>
  <si>
    <t>Done/Delivered</t>
  </si>
  <si>
    <t>In Progress/Doing</t>
  </si>
  <si>
    <t>Requested/Committed Work</t>
  </si>
  <si>
    <t>Backlog/New Items</t>
  </si>
  <si>
    <t>Cumulative Earned Value (EV)</t>
  </si>
  <si>
    <t>WBS</t>
  </si>
  <si>
    <t>Task Name</t>
  </si>
  <si>
    <t>TBC</t>
  </si>
  <si>
    <t>Wk 1</t>
  </si>
  <si>
    <t>Wk 2</t>
  </si>
  <si>
    <t>Wk 3</t>
  </si>
  <si>
    <t>Restructure Data</t>
  </si>
  <si>
    <t>Data Cleansing</t>
  </si>
  <si>
    <t>Indetify required entities</t>
  </si>
  <si>
    <t>Create dimensional model</t>
  </si>
  <si>
    <t>Load data</t>
  </si>
  <si>
    <t xml:space="preserve">Create multilevel cube </t>
  </si>
  <si>
    <t>Cumulative EV</t>
  </si>
  <si>
    <t>Actual Cost (AC) of Work Performed</t>
  </si>
  <si>
    <t>Planned Value (PV) or Budgeted Cost of Work Scheduled (BCWS)</t>
  </si>
  <si>
    <t>Insert new rows above this one</t>
  </si>
  <si>
    <t>Total Actual Cost</t>
  </si>
  <si>
    <t>Cumulative Actual Cost (AC)</t>
  </si>
  <si>
    <t>Total Budgeted Cost</t>
  </si>
  <si>
    <t>Cumulative Planned Value (PV)</t>
  </si>
  <si>
    <t>Actual Cost and Earned Value</t>
  </si>
  <si>
    <t>Project Performance Metrics</t>
  </si>
  <si>
    <t>Cost Variance (CV = EV - AC)</t>
  </si>
  <si>
    <t>Schedule Variance (SV = EV - PV)</t>
  </si>
  <si>
    <t>Cost Performance Index (CPI = EV/AC)</t>
  </si>
  <si>
    <t>Schedule Performance Index (SPI = EV/PV)</t>
  </si>
  <si>
    <t>Estimated Cost at Completion (EAC)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</si>
</sst>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409]mmm\-yy;@"/>
  </numFmts>
  <fonts count="54">
    <font>
      <sz val="11"/>
      <color rgb="FF000000"/>
      <name val="Calibri"/>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name val="Calibri"/>
      <family val="2"/>
    </font>
    <font>
      <b/>
      <sz val="20"/>
      <color rgb="FF000000"/>
      <name val="Calibri"/>
      <family val="2"/>
    </font>
    <font>
      <b/>
      <u/>
      <sz val="20"/>
      <color rgb="FF000000"/>
      <name val="Calibri"/>
      <family val="2"/>
    </font>
    <font>
      <sz val="14"/>
      <color rgb="FF000000"/>
      <name val="Calibri"/>
      <family val="2"/>
    </font>
    <font>
      <b/>
      <i/>
      <sz val="11"/>
      <color rgb="FF000000"/>
      <name val="Calibri"/>
      <family val="2"/>
    </font>
    <font>
      <b/>
      <u/>
      <sz val="11"/>
      <color rgb="FF000000"/>
      <name val="Calibri"/>
      <family val="2"/>
    </font>
    <font>
      <sz val="8"/>
      <name val="Calibri"/>
      <family val="2"/>
    </font>
    <font>
      <b/>
      <sz val="11"/>
      <color theme="1"/>
      <name val="Calibri"/>
      <family val="2"/>
      <scheme val="minor"/>
    </font>
    <font>
      <b/>
      <sz val="12"/>
      <color theme="1"/>
      <name val="Calibri"/>
      <family val="2"/>
      <scheme val="minor"/>
    </font>
    <font>
      <b/>
      <sz val="11"/>
      <color rgb="FF000000"/>
      <name val="Calibri"/>
      <family val="2"/>
    </font>
    <font>
      <b/>
      <sz val="14"/>
      <color rgb="FF000000"/>
      <name val="Calibri"/>
      <family val="2"/>
    </font>
    <font>
      <sz val="11"/>
      <color rgb="FF000000"/>
      <name val="Calibri"/>
      <family val="2"/>
    </font>
    <font>
      <sz val="9"/>
      <color indexed="81"/>
      <name val="Tahoma"/>
      <family val="2"/>
    </font>
    <font>
      <b/>
      <sz val="9"/>
      <color indexed="81"/>
      <name val="Tahoma"/>
      <family val="2"/>
    </font>
    <font>
      <u/>
      <sz val="11"/>
      <color theme="10"/>
      <name val="Calibri"/>
      <family val="2"/>
    </font>
    <font>
      <b/>
      <u/>
      <sz val="20"/>
      <color theme="1"/>
      <name val="Calibri"/>
      <family val="2"/>
      <scheme val="minor"/>
    </font>
    <font>
      <b/>
      <sz val="11"/>
      <color rgb="FFFF0000"/>
      <name val="Calibri"/>
      <family val="2"/>
      <scheme val="minor"/>
    </font>
    <font>
      <b/>
      <u/>
      <sz val="22"/>
      <color theme="1"/>
      <name val="Calibri"/>
      <family val="2"/>
      <scheme val="minor"/>
    </font>
    <font>
      <b/>
      <sz val="18"/>
      <color theme="1"/>
      <name val="Calibri"/>
      <family val="2"/>
      <scheme val="minor"/>
    </font>
    <font>
      <sz val="18"/>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b/>
      <sz val="11"/>
      <color theme="0"/>
      <name val="Calibri"/>
      <family val="2"/>
    </font>
    <font>
      <u/>
      <sz val="12"/>
      <color theme="10"/>
      <name val="Calibri"/>
      <family val="2"/>
      <scheme val="minor"/>
    </font>
    <font>
      <b/>
      <sz val="14"/>
      <color theme="1"/>
      <name val="Calibri"/>
      <family val="2"/>
      <scheme val="minor"/>
    </font>
    <font>
      <sz val="12"/>
      <color rgb="FF000000"/>
      <name val="Calibri"/>
    </font>
    <font>
      <b/>
      <sz val="12"/>
      <color rgb="FF000000"/>
      <name val="Calibri"/>
    </font>
    <font>
      <u/>
      <sz val="11"/>
      <color theme="11"/>
      <name val="Calibri"/>
    </font>
    <font>
      <sz val="13"/>
      <color rgb="FF000000"/>
      <name val="Calibri"/>
    </font>
    <font>
      <sz val="12"/>
      <color rgb="FF565656"/>
      <name val="ArialMT"/>
    </font>
    <font>
      <b/>
      <sz val="18"/>
      <color rgb="FF000000"/>
      <name val="Calibri"/>
    </font>
    <font>
      <b/>
      <u/>
      <sz val="12"/>
      <color theme="1"/>
      <name val="Calibri"/>
      <family val="2"/>
      <scheme val="minor"/>
    </font>
    <font>
      <sz val="10"/>
      <name val="Arial"/>
    </font>
    <font>
      <sz val="10"/>
      <color indexed="12"/>
      <name val="Arial"/>
    </font>
    <font>
      <b/>
      <sz val="10"/>
      <color indexed="12"/>
      <name val="Arial"/>
      <family val="2"/>
    </font>
    <font>
      <b/>
      <sz val="8"/>
      <name val="Arial"/>
      <family val="2"/>
    </font>
    <font>
      <sz val="10"/>
      <name val="Arial"/>
      <family val="2"/>
    </font>
    <font>
      <b/>
      <u/>
      <sz val="12"/>
      <name val="Arial"/>
      <family val="2"/>
    </font>
    <font>
      <b/>
      <u/>
      <sz val="14"/>
      <color theme="1"/>
      <name val="Calibri"/>
      <family val="2"/>
      <scheme val="minor"/>
    </font>
    <font>
      <b/>
      <u/>
      <sz val="12"/>
      <color rgb="FF000000"/>
      <name val="Calibri"/>
      <family val="2"/>
    </font>
    <font>
      <b/>
      <sz val="12"/>
      <name val="Arial"/>
      <family val="2"/>
    </font>
    <font>
      <i/>
      <sz val="10"/>
      <name val="Arial"/>
      <family val="2"/>
    </font>
    <font>
      <b/>
      <sz val="10"/>
      <color indexed="9"/>
      <name val="Arial"/>
      <family val="2"/>
    </font>
    <font>
      <sz val="16"/>
      <name val="Arial"/>
    </font>
    <font>
      <b/>
      <sz val="10"/>
      <name val="Arial"/>
      <family val="2"/>
    </font>
    <font>
      <i/>
      <sz val="8"/>
      <name val="Arial"/>
      <family val="2"/>
    </font>
    <font>
      <sz val="8"/>
      <color indexed="81"/>
      <name val="Tahoma"/>
    </font>
  </fonts>
  <fills count="14">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D9D9D9"/>
        <bgColor indexed="64"/>
      </patternFill>
    </fill>
    <fill>
      <patternFill patternType="solid">
        <fgColor rgb="FF00B050"/>
        <bgColor indexed="64"/>
      </patternFill>
    </fill>
    <fill>
      <patternFill patternType="solid">
        <fgColor theme="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bgColor indexed="64"/>
      </patternFill>
    </fill>
  </fills>
  <borders count="6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diagonalDown="1">
      <left style="thin">
        <color auto="1"/>
      </left>
      <right/>
      <top style="thin">
        <color auto="1"/>
      </top>
      <bottom style="thin">
        <color auto="1"/>
      </bottom>
      <diagonal style="thin">
        <color auto="1"/>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right style="thin">
        <color auto="1"/>
      </right>
      <top style="thin">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right/>
      <top style="thin">
        <color auto="1"/>
      </top>
      <bottom/>
      <diagonal/>
    </border>
    <border>
      <left style="thin">
        <color auto="1"/>
      </left>
      <right/>
      <top/>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style="thin">
        <color auto="1"/>
      </right>
      <top/>
      <bottom/>
      <diagonal/>
    </border>
    <border>
      <left style="medium">
        <color auto="1"/>
      </left>
      <right style="medium">
        <color auto="1"/>
      </right>
      <top/>
      <bottom/>
      <diagonal/>
    </border>
    <border>
      <left style="thin">
        <color auto="1"/>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right style="medium">
        <color indexed="64"/>
      </right>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auto="1"/>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auto="1"/>
      </top>
      <bottom style="thin">
        <color auto="1"/>
      </bottom>
      <diagonal/>
    </border>
  </borders>
  <cellStyleXfs count="50">
    <xf numFmtId="0" fontId="0" fillId="0" borderId="0"/>
    <xf numFmtId="0" fontId="19" fillId="0" borderId="0" applyNumberFormat="0" applyFill="0" applyBorder="0" applyAlignment="0" applyProtection="0"/>
    <xf numFmtId="0" fontId="4" fillId="0" borderId="0"/>
    <xf numFmtId="0" fontId="16" fillId="0" borderId="0"/>
    <xf numFmtId="0" fontId="3" fillId="0" borderId="0"/>
    <xf numFmtId="0" fontId="25" fillId="0" borderId="0"/>
    <xf numFmtId="0" fontId="3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9" fillId="0" borderId="0"/>
    <xf numFmtId="0" fontId="1" fillId="0" borderId="0"/>
    <xf numFmtId="9" fontId="16" fillId="0" borderId="0" applyFont="0" applyFill="0" applyBorder="0" applyAlignment="0" applyProtection="0"/>
  </cellStyleXfs>
  <cellXfs count="286">
    <xf numFmtId="0" fontId="0" fillId="0" borderId="0" xfId="0" applyFont="1" applyAlignment="1"/>
    <xf numFmtId="0" fontId="0" fillId="2" borderId="1" xfId="0" applyFont="1" applyFill="1" applyBorder="1"/>
    <xf numFmtId="0" fontId="0" fillId="2" borderId="0" xfId="0" applyFont="1" applyFill="1" applyBorder="1"/>
    <xf numFmtId="0" fontId="0" fillId="2" borderId="2" xfId="0" applyFont="1" applyFill="1" applyBorder="1"/>
    <xf numFmtId="0" fontId="0" fillId="2" borderId="3" xfId="0" applyFont="1" applyFill="1" applyBorder="1"/>
    <xf numFmtId="0" fontId="0" fillId="2" borderId="4" xfId="0" applyFont="1" applyFill="1" applyBorder="1"/>
    <xf numFmtId="0" fontId="0" fillId="0" borderId="0" xfId="0" applyFont="1" applyAlignment="1">
      <alignment horizontal="left"/>
    </xf>
    <xf numFmtId="0" fontId="0" fillId="2" borderId="5" xfId="0" applyFont="1" applyFill="1" applyBorder="1"/>
    <xf numFmtId="0" fontId="0" fillId="0" borderId="0" xfId="0" applyFont="1"/>
    <xf numFmtId="0" fontId="8" fillId="2" borderId="0" xfId="0" applyFont="1" applyFill="1" applyBorder="1"/>
    <xf numFmtId="0" fontId="0" fillId="2" borderId="0" xfId="0" applyFont="1" applyFill="1" applyBorder="1" applyAlignment="1">
      <alignment wrapText="1"/>
    </xf>
    <xf numFmtId="0" fontId="0" fillId="2" borderId="0" xfId="0" applyFont="1" applyFill="1" applyBorder="1" applyAlignment="1">
      <alignment horizontal="left"/>
    </xf>
    <xf numFmtId="0" fontId="0" fillId="2" borderId="6" xfId="0" applyFont="1" applyFill="1" applyBorder="1"/>
    <xf numFmtId="0" fontId="0" fillId="2" borderId="7" xfId="0" applyFont="1" applyFill="1" applyBorder="1"/>
    <xf numFmtId="0" fontId="0" fillId="2" borderId="8" xfId="0" applyFont="1" applyFill="1" applyBorder="1"/>
    <xf numFmtId="0" fontId="0" fillId="0" borderId="9" xfId="0" applyFont="1" applyBorder="1" applyAlignment="1"/>
    <xf numFmtId="0" fontId="14" fillId="0" borderId="9" xfId="0" applyFont="1" applyBorder="1" applyAlignment="1">
      <alignment horizontal="center" wrapText="1"/>
    </xf>
    <xf numFmtId="0" fontId="0" fillId="4" borderId="9" xfId="0" applyFont="1" applyFill="1" applyBorder="1" applyAlignment="1">
      <alignment wrapText="1"/>
    </xf>
    <xf numFmtId="0" fontId="19" fillId="2" borderId="0" xfId="1" applyFill="1" applyBorder="1"/>
    <xf numFmtId="0" fontId="4" fillId="3" borderId="0" xfId="2" applyFill="1"/>
    <xf numFmtId="0" fontId="4" fillId="0" borderId="0" xfId="2"/>
    <xf numFmtId="0" fontId="12" fillId="3" borderId="10" xfId="2" applyFont="1" applyFill="1" applyBorder="1" applyAlignment="1"/>
    <xf numFmtId="0" fontId="12" fillId="3" borderId="14" xfId="2" applyFont="1" applyFill="1" applyBorder="1" applyAlignment="1">
      <alignment horizontal="left" vertical="top" wrapText="1"/>
    </xf>
    <xf numFmtId="0" fontId="12" fillId="3" borderId="11" xfId="2" applyFont="1" applyFill="1" applyBorder="1" applyAlignment="1">
      <alignment horizontal="center" vertical="center" wrapText="1"/>
    </xf>
    <xf numFmtId="0" fontId="12" fillId="3" borderId="12" xfId="2" applyFont="1" applyFill="1" applyBorder="1" applyAlignment="1">
      <alignment horizontal="center" vertical="center" wrapText="1"/>
    </xf>
    <xf numFmtId="0" fontId="12" fillId="3" borderId="13" xfId="2" applyFont="1" applyFill="1" applyBorder="1" applyAlignment="1">
      <alignment horizontal="center" vertical="center" wrapText="1"/>
    </xf>
    <xf numFmtId="0" fontId="13" fillId="3" borderId="10" xfId="2" applyFont="1" applyFill="1" applyBorder="1" applyAlignment="1">
      <alignment horizontal="center"/>
    </xf>
    <xf numFmtId="0" fontId="21" fillId="3" borderId="15" xfId="2" applyFont="1" applyFill="1" applyBorder="1" applyAlignment="1">
      <alignment horizontal="center" vertical="center"/>
    </xf>
    <xf numFmtId="0" fontId="21" fillId="3" borderId="16" xfId="2" applyFont="1" applyFill="1" applyBorder="1" applyAlignment="1">
      <alignment horizontal="center" vertical="center"/>
    </xf>
    <xf numFmtId="0" fontId="21" fillId="3" borderId="17" xfId="2" applyFont="1" applyFill="1" applyBorder="1" applyAlignment="1">
      <alignment horizontal="center" vertical="center"/>
    </xf>
    <xf numFmtId="0" fontId="21" fillId="3" borderId="18" xfId="2" applyFont="1" applyFill="1" applyBorder="1" applyAlignment="1">
      <alignment horizontal="center" vertical="center"/>
    </xf>
    <xf numFmtId="0" fontId="21" fillId="3" borderId="9" xfId="2" applyFont="1" applyFill="1" applyBorder="1" applyAlignment="1">
      <alignment horizontal="center" vertical="center"/>
    </xf>
    <xf numFmtId="0" fontId="21" fillId="3" borderId="19" xfId="2" applyFont="1" applyFill="1" applyBorder="1" applyAlignment="1">
      <alignment horizontal="center" vertical="center"/>
    </xf>
    <xf numFmtId="0" fontId="21" fillId="3" borderId="20" xfId="2" applyFont="1" applyFill="1" applyBorder="1" applyAlignment="1">
      <alignment horizontal="center" vertical="center"/>
    </xf>
    <xf numFmtId="0" fontId="21" fillId="3" borderId="21" xfId="2" applyFont="1" applyFill="1" applyBorder="1" applyAlignment="1">
      <alignment horizontal="center" vertical="center"/>
    </xf>
    <xf numFmtId="0" fontId="21" fillId="3" borderId="22" xfId="2" applyFont="1" applyFill="1" applyBorder="1" applyAlignment="1">
      <alignment horizontal="center" vertical="center"/>
    </xf>
    <xf numFmtId="0" fontId="23" fillId="3" borderId="9" xfId="2" applyFont="1" applyFill="1" applyBorder="1"/>
    <xf numFmtId="0" fontId="24" fillId="3" borderId="9" xfId="2" applyFont="1" applyFill="1" applyBorder="1"/>
    <xf numFmtId="0" fontId="4" fillId="3" borderId="9" xfId="2" applyFill="1" applyBorder="1"/>
    <xf numFmtId="0" fontId="24" fillId="3" borderId="9" xfId="2" applyFont="1" applyFill="1" applyBorder="1" applyAlignment="1">
      <alignment wrapText="1"/>
    </xf>
    <xf numFmtId="0" fontId="20" fillId="0" borderId="0" xfId="2" applyFont="1" applyAlignment="1"/>
    <xf numFmtId="0" fontId="20" fillId="0" borderId="0" xfId="2" applyFont="1" applyAlignment="1">
      <alignment horizontal="center"/>
    </xf>
    <xf numFmtId="0" fontId="13" fillId="3" borderId="23" xfId="2" applyFont="1" applyFill="1" applyBorder="1" applyAlignment="1">
      <alignment horizontal="left" vertical="center" wrapText="1"/>
    </xf>
    <xf numFmtId="0" fontId="13" fillId="3" borderId="24" xfId="2" applyFont="1" applyFill="1" applyBorder="1" applyAlignment="1">
      <alignment horizontal="left" vertical="center" wrapText="1"/>
    </xf>
    <xf numFmtId="0" fontId="13" fillId="3" borderId="25" xfId="2" applyFont="1" applyFill="1" applyBorder="1" applyAlignment="1">
      <alignment horizontal="left" vertical="center" wrapText="1"/>
    </xf>
    <xf numFmtId="0" fontId="12" fillId="5" borderId="0" xfId="2" applyFont="1" applyFill="1"/>
    <xf numFmtId="0" fontId="13" fillId="6" borderId="13" xfId="2" applyFont="1" applyFill="1" applyBorder="1" applyAlignment="1">
      <alignment horizontal="center" vertical="center" wrapText="1"/>
    </xf>
    <xf numFmtId="0" fontId="13" fillId="6" borderId="26" xfId="2" applyFont="1" applyFill="1" applyBorder="1" applyAlignment="1">
      <alignment horizontal="center" vertical="center" wrapText="1"/>
    </xf>
    <xf numFmtId="0" fontId="13" fillId="6" borderId="27" xfId="2" applyFont="1" applyFill="1" applyBorder="1" applyAlignment="1">
      <alignment horizontal="center" vertical="center" wrapText="1"/>
    </xf>
    <xf numFmtId="0" fontId="12" fillId="0" borderId="28" xfId="2" applyFont="1" applyBorder="1"/>
    <xf numFmtId="0" fontId="12" fillId="3" borderId="28" xfId="2" applyFont="1" applyFill="1" applyBorder="1"/>
    <xf numFmtId="0" fontId="12" fillId="0" borderId="32" xfId="2" applyFont="1" applyBorder="1"/>
    <xf numFmtId="0" fontId="12" fillId="3" borderId="16" xfId="2" applyFont="1" applyFill="1" applyBorder="1"/>
    <xf numFmtId="0" fontId="12" fillId="0" borderId="17" xfId="2" applyFont="1" applyBorder="1"/>
    <xf numFmtId="0" fontId="12" fillId="0" borderId="16" xfId="2" applyFont="1" applyBorder="1"/>
    <xf numFmtId="0" fontId="12" fillId="0" borderId="19" xfId="2" applyFont="1" applyBorder="1"/>
    <xf numFmtId="0" fontId="12" fillId="0" borderId="9" xfId="2" applyFont="1" applyBorder="1"/>
    <xf numFmtId="0" fontId="12" fillId="0" borderId="9" xfId="2" applyFont="1" applyFill="1" applyBorder="1"/>
    <xf numFmtId="0" fontId="4" fillId="3" borderId="0" xfId="2" applyFill="1" applyAlignment="1">
      <alignment wrapText="1"/>
    </xf>
    <xf numFmtId="0" fontId="4" fillId="0" borderId="0" xfId="2" applyAlignment="1">
      <alignment wrapText="1"/>
    </xf>
    <xf numFmtId="0" fontId="26" fillId="0" borderId="35" xfId="2" applyFont="1" applyBorder="1" applyAlignment="1">
      <alignment vertical="center" wrapText="1"/>
    </xf>
    <xf numFmtId="0" fontId="26" fillId="0" borderId="36" xfId="2" applyFont="1" applyBorder="1" applyAlignment="1">
      <alignment vertical="center" wrapText="1"/>
    </xf>
    <xf numFmtId="0" fontId="26" fillId="0" borderId="37" xfId="2" applyFont="1" applyBorder="1" applyAlignment="1">
      <alignment vertical="center" wrapText="1"/>
    </xf>
    <xf numFmtId="0" fontId="27" fillId="0" borderId="37" xfId="2" applyFont="1" applyBorder="1" applyAlignment="1">
      <alignment vertical="center" wrapText="1"/>
    </xf>
    <xf numFmtId="0" fontId="28" fillId="0" borderId="37" xfId="2" applyFont="1" applyBorder="1" applyAlignment="1">
      <alignment vertical="center" wrapText="1"/>
    </xf>
    <xf numFmtId="0" fontId="27" fillId="0" borderId="35" xfId="2" applyFont="1" applyBorder="1" applyAlignment="1">
      <alignment vertical="center" wrapText="1"/>
    </xf>
    <xf numFmtId="0" fontId="27" fillId="0" borderId="36" xfId="2" applyFont="1" applyBorder="1" applyAlignment="1">
      <alignment vertical="center" wrapText="1"/>
    </xf>
    <xf numFmtId="0" fontId="27" fillId="0" borderId="38" xfId="2" applyFont="1" applyBorder="1" applyAlignment="1">
      <alignment vertical="center" wrapText="1"/>
    </xf>
    <xf numFmtId="0" fontId="28" fillId="0" borderId="38" xfId="2" applyFont="1" applyBorder="1" applyAlignment="1">
      <alignment vertical="center" wrapText="1"/>
    </xf>
    <xf numFmtId="0" fontId="15" fillId="0" borderId="9" xfId="0" applyFont="1" applyBorder="1" applyAlignment="1"/>
    <xf numFmtId="0" fontId="0" fillId="8" borderId="9" xfId="0" applyFont="1" applyFill="1" applyBorder="1" applyAlignment="1">
      <alignment wrapText="1"/>
    </xf>
    <xf numFmtId="9" fontId="0" fillId="4" borderId="9" xfId="0" applyNumberFormat="1" applyFont="1" applyFill="1" applyBorder="1" applyAlignment="1">
      <alignment wrapText="1"/>
    </xf>
    <xf numFmtId="8" fontId="0" fillId="4" borderId="9" xfId="0" applyNumberFormat="1" applyFont="1" applyFill="1" applyBorder="1" applyAlignment="1">
      <alignment wrapText="1"/>
    </xf>
    <xf numFmtId="9" fontId="0" fillId="8" borderId="9" xfId="0" applyNumberFormat="1" applyFont="1" applyFill="1" applyBorder="1" applyAlignment="1">
      <alignment wrapText="1"/>
    </xf>
    <xf numFmtId="8" fontId="0" fillId="8" borderId="9" xfId="0" applyNumberFormat="1" applyFont="1" applyFill="1" applyBorder="1" applyAlignment="1">
      <alignment wrapText="1"/>
    </xf>
    <xf numFmtId="0" fontId="16" fillId="4" borderId="9" xfId="0" applyFont="1" applyFill="1" applyBorder="1" applyAlignment="1">
      <alignment vertical="center" wrapText="1"/>
    </xf>
    <xf numFmtId="0" fontId="16" fillId="8" borderId="9" xfId="0" applyFont="1" applyFill="1" applyBorder="1" applyAlignment="1">
      <alignment vertical="center" wrapText="1"/>
    </xf>
    <xf numFmtId="0" fontId="0" fillId="4" borderId="9" xfId="0" applyFont="1" applyFill="1" applyBorder="1" applyAlignment="1">
      <alignment vertical="center" wrapText="1"/>
    </xf>
    <xf numFmtId="0" fontId="19" fillId="0" borderId="0" xfId="1" applyFill="1"/>
    <xf numFmtId="0" fontId="19" fillId="0" borderId="0" xfId="1" applyBorder="1" applyAlignment="1"/>
    <xf numFmtId="0" fontId="16" fillId="0" borderId="0" xfId="3" applyFont="1" applyAlignment="1"/>
    <xf numFmtId="0" fontId="16" fillId="0" borderId="0" xfId="3" applyFont="1" applyAlignment="1">
      <alignment wrapText="1"/>
    </xf>
    <xf numFmtId="0" fontId="16" fillId="0" borderId="9" xfId="3" applyFont="1" applyBorder="1" applyAlignment="1">
      <alignment wrapText="1"/>
    </xf>
    <xf numFmtId="0" fontId="16" fillId="0" borderId="9" xfId="3" applyFont="1" applyBorder="1" applyAlignment="1">
      <alignment horizontal="center" vertical="center"/>
    </xf>
    <xf numFmtId="0" fontId="16" fillId="0" borderId="41" xfId="3" applyFont="1" applyBorder="1" applyAlignment="1">
      <alignment wrapText="1"/>
    </xf>
    <xf numFmtId="0" fontId="16" fillId="0" borderId="41" xfId="3" applyFont="1" applyFill="1" applyBorder="1" applyAlignment="1">
      <alignment wrapText="1"/>
    </xf>
    <xf numFmtId="0" fontId="16" fillId="3" borderId="0" xfId="3" applyFont="1" applyFill="1" applyAlignment="1"/>
    <xf numFmtId="0" fontId="16" fillId="0" borderId="28" xfId="3" applyFont="1" applyBorder="1" applyAlignment="1">
      <alignment horizontal="left" vertical="top" wrapText="1"/>
    </xf>
    <xf numFmtId="0" fontId="16" fillId="0" borderId="9" xfId="3" applyFont="1" applyFill="1" applyBorder="1" applyAlignment="1">
      <alignment horizontal="center" vertical="center"/>
    </xf>
    <xf numFmtId="0" fontId="16" fillId="0" borderId="9" xfId="3" applyFont="1" applyBorder="1" applyAlignment="1">
      <alignment horizontal="left" vertical="top" wrapText="1"/>
    </xf>
    <xf numFmtId="0" fontId="14" fillId="0" borderId="9" xfId="3" applyFont="1" applyBorder="1" applyAlignment="1">
      <alignment horizontal="center" wrapText="1"/>
    </xf>
    <xf numFmtId="0" fontId="14" fillId="0" borderId="43" xfId="3" applyFont="1" applyBorder="1" applyAlignment="1">
      <alignment horizontal="center" wrapText="1"/>
    </xf>
    <xf numFmtId="0" fontId="25" fillId="0" borderId="0" xfId="5"/>
    <xf numFmtId="0" fontId="25" fillId="3" borderId="0" xfId="5" applyFill="1"/>
    <xf numFmtId="0" fontId="25" fillId="3" borderId="0" xfId="5" applyFill="1" applyAlignment="1">
      <alignment wrapText="1"/>
    </xf>
    <xf numFmtId="0" fontId="25" fillId="0" borderId="9" xfId="5" applyBorder="1" applyAlignment="1">
      <alignment wrapText="1"/>
    </xf>
    <xf numFmtId="0" fontId="25" fillId="5" borderId="9" xfId="5" applyFill="1" applyBorder="1" applyAlignment="1">
      <alignment horizontal="center" wrapText="1"/>
    </xf>
    <xf numFmtId="0" fontId="25" fillId="0" borderId="0" xfId="5" applyAlignment="1">
      <alignment wrapText="1"/>
    </xf>
    <xf numFmtId="0" fontId="31" fillId="10" borderId="9" xfId="5" applyFont="1" applyFill="1" applyBorder="1" applyAlignment="1">
      <alignment vertical="center" wrapText="1"/>
    </xf>
    <xf numFmtId="0" fontId="25" fillId="0" borderId="9" xfId="5" applyBorder="1" applyAlignment="1">
      <alignment vertical="center" wrapText="1"/>
    </xf>
    <xf numFmtId="0" fontId="31" fillId="11" borderId="9" xfId="5" applyFont="1" applyFill="1" applyBorder="1" applyAlignment="1">
      <alignment horizontal="center" vertical="center" wrapText="1"/>
    </xf>
    <xf numFmtId="0" fontId="3" fillId="3" borderId="0" xfId="2" applyFont="1" applyFill="1"/>
    <xf numFmtId="0" fontId="3" fillId="3" borderId="0" xfId="2" applyFont="1" applyFill="1" applyBorder="1" applyAlignment="1">
      <alignment vertical="center" wrapText="1"/>
    </xf>
    <xf numFmtId="0" fontId="3" fillId="3" borderId="0" xfId="2" applyFont="1" applyFill="1" applyBorder="1"/>
    <xf numFmtId="0" fontId="2" fillId="0" borderId="38" xfId="4" applyFont="1" applyFill="1" applyBorder="1" applyAlignment="1">
      <alignment vertical="center" wrapText="1"/>
    </xf>
    <xf numFmtId="0" fontId="2" fillId="0" borderId="30" xfId="4" applyFont="1" applyFill="1" applyBorder="1" applyAlignment="1">
      <alignment vertical="center" wrapText="1"/>
    </xf>
    <xf numFmtId="0" fontId="2" fillId="0" borderId="42" xfId="4" applyFont="1" applyFill="1" applyBorder="1" applyAlignment="1">
      <alignment vertical="center" wrapText="1"/>
    </xf>
    <xf numFmtId="0" fontId="0" fillId="3" borderId="0" xfId="0" applyFont="1" applyFill="1" applyAlignment="1"/>
    <xf numFmtId="0" fontId="37" fillId="12" borderId="0" xfId="0" applyFont="1" applyFill="1" applyAlignment="1"/>
    <xf numFmtId="0" fontId="0" fillId="0" borderId="0" xfId="0" applyFont="1" applyAlignment="1"/>
    <xf numFmtId="0" fontId="20" fillId="3" borderId="0" xfId="2" applyFont="1" applyFill="1" applyAlignment="1">
      <alignment horizontal="center"/>
    </xf>
    <xf numFmtId="0" fontId="16" fillId="0" borderId="28" xfId="3" applyFont="1" applyBorder="1" applyAlignment="1">
      <alignment horizontal="center" vertical="center"/>
    </xf>
    <xf numFmtId="0" fontId="25" fillId="3" borderId="0" xfId="5" applyFill="1" applyAlignment="1">
      <alignment horizontal="center" wrapText="1"/>
    </xf>
    <xf numFmtId="0" fontId="31" fillId="10" borderId="9" xfId="5" applyFont="1" applyFill="1" applyBorder="1" applyAlignment="1">
      <alignment horizontal="center" wrapText="1"/>
    </xf>
    <xf numFmtId="0" fontId="25" fillId="10" borderId="9" xfId="5" applyFill="1" applyBorder="1" applyAlignment="1">
      <alignment wrapText="1"/>
    </xf>
    <xf numFmtId="0" fontId="25" fillId="10" borderId="9" xfId="5" applyFill="1" applyBorder="1" applyAlignment="1">
      <alignment horizontal="center" wrapText="1"/>
    </xf>
    <xf numFmtId="0" fontId="25" fillId="0" borderId="9" xfId="5" applyBorder="1" applyAlignment="1">
      <alignment horizontal="center" wrapText="1"/>
    </xf>
    <xf numFmtId="0" fontId="25" fillId="0" borderId="0" xfId="5" applyAlignment="1">
      <alignment horizontal="center" wrapText="1"/>
    </xf>
    <xf numFmtId="0" fontId="16" fillId="3" borderId="0" xfId="3" applyFont="1" applyFill="1" applyAlignment="1">
      <alignment wrapText="1"/>
    </xf>
    <xf numFmtId="0" fontId="15" fillId="3" borderId="9" xfId="0" applyFont="1" applyFill="1" applyBorder="1" applyAlignment="1">
      <alignment wrapText="1"/>
    </xf>
    <xf numFmtId="0" fontId="35" fillId="3" borderId="9" xfId="0" applyFont="1" applyFill="1" applyBorder="1" applyAlignment="1">
      <alignment vertical="top" wrapText="1"/>
    </xf>
    <xf numFmtId="0" fontId="2" fillId="3" borderId="9" xfId="5" applyFont="1" applyFill="1" applyBorder="1" applyAlignment="1">
      <alignment horizontal="left" vertical="top" wrapText="1"/>
    </xf>
    <xf numFmtId="0" fontId="0" fillId="3" borderId="9" xfId="0" applyFont="1" applyFill="1" applyBorder="1" applyAlignment="1">
      <alignment vertical="top" wrapText="1"/>
    </xf>
    <xf numFmtId="0" fontId="35" fillId="3" borderId="0" xfId="0" applyFont="1" applyFill="1" applyAlignment="1">
      <alignment wrapText="1"/>
    </xf>
    <xf numFmtId="0" fontId="0" fillId="3" borderId="0" xfId="0" applyFill="1" applyAlignment="1">
      <alignment wrapText="1"/>
    </xf>
    <xf numFmtId="0" fontId="32" fillId="3" borderId="0" xfId="0" applyFont="1" applyFill="1" applyAlignment="1">
      <alignment horizontal="right" vertical="center"/>
    </xf>
    <xf numFmtId="0" fontId="0" fillId="3" borderId="0" xfId="0" applyFont="1" applyFill="1" applyBorder="1" applyAlignment="1"/>
    <xf numFmtId="0" fontId="15" fillId="3" borderId="0" xfId="0" applyFont="1" applyFill="1" applyAlignment="1"/>
    <xf numFmtId="0" fontId="32" fillId="3" borderId="9" xfId="0" applyFont="1" applyFill="1" applyBorder="1" applyAlignment="1">
      <alignment vertical="top" wrapText="1"/>
    </xf>
    <xf numFmtId="0" fontId="14" fillId="3" borderId="9" xfId="0" applyFont="1" applyFill="1" applyBorder="1" applyAlignment="1">
      <alignment vertical="top" wrapText="1"/>
    </xf>
    <xf numFmtId="0" fontId="33" fillId="3" borderId="9" xfId="0" applyFont="1" applyFill="1" applyBorder="1" applyAlignment="1">
      <alignment vertical="top" wrapText="1"/>
    </xf>
    <xf numFmtId="0" fontId="33" fillId="3" borderId="9" xfId="0" applyFont="1" applyFill="1" applyBorder="1" applyAlignment="1">
      <alignment horizontal="right" vertical="top"/>
    </xf>
    <xf numFmtId="0" fontId="32" fillId="3" borderId="9" xfId="0" applyFont="1" applyFill="1" applyBorder="1" applyAlignment="1">
      <alignment horizontal="right" vertical="top"/>
    </xf>
    <xf numFmtId="0" fontId="14" fillId="3" borderId="0" xfId="0" applyFont="1" applyFill="1" applyAlignment="1">
      <alignment vertical="top" wrapText="1"/>
    </xf>
    <xf numFmtId="0" fontId="33" fillId="3" borderId="43" xfId="0" applyFont="1" applyFill="1" applyBorder="1" applyAlignment="1">
      <alignment horizontal="right" vertical="top"/>
    </xf>
    <xf numFmtId="0" fontId="14" fillId="3" borderId="43" xfId="0" applyFont="1" applyFill="1" applyBorder="1" applyAlignment="1">
      <alignment horizontal="center" vertical="center"/>
    </xf>
    <xf numFmtId="0" fontId="14" fillId="3" borderId="9" xfId="0" applyFont="1" applyFill="1" applyBorder="1" applyAlignment="1"/>
    <xf numFmtId="0" fontId="14" fillId="3" borderId="16" xfId="0" applyFont="1" applyFill="1" applyBorder="1" applyAlignment="1">
      <alignment horizontal="center" vertical="center"/>
    </xf>
    <xf numFmtId="0" fontId="32" fillId="3" borderId="9" xfId="0" applyFont="1" applyFill="1" applyBorder="1" applyAlignment="1">
      <alignment horizontal="right" vertical="center"/>
    </xf>
    <xf numFmtId="0" fontId="0" fillId="3" borderId="9" xfId="0" applyFont="1" applyFill="1" applyBorder="1" applyAlignment="1"/>
    <xf numFmtId="0" fontId="36" fillId="3" borderId="0" xfId="0" applyFont="1" applyFill="1" applyAlignment="1">
      <alignment horizontal="left" vertical="center" indent="1"/>
    </xf>
    <xf numFmtId="0" fontId="14" fillId="3" borderId="0" xfId="0" applyFont="1" applyFill="1" applyAlignment="1"/>
    <xf numFmtId="0" fontId="14" fillId="3" borderId="28" xfId="0" applyFont="1" applyFill="1" applyBorder="1" applyAlignment="1">
      <alignment horizontal="center" vertical="center"/>
    </xf>
    <xf numFmtId="0" fontId="0" fillId="2" borderId="47" xfId="0" applyFont="1" applyFill="1" applyBorder="1"/>
    <xf numFmtId="0" fontId="0" fillId="2" borderId="48" xfId="0" applyFont="1" applyFill="1" applyBorder="1"/>
    <xf numFmtId="0" fontId="0" fillId="2" borderId="49" xfId="0" applyFont="1" applyFill="1" applyBorder="1"/>
    <xf numFmtId="0" fontId="0" fillId="3" borderId="0" xfId="0" applyFont="1" applyFill="1" applyAlignment="1">
      <alignment horizontal="left"/>
    </xf>
    <xf numFmtId="0" fontId="16" fillId="3" borderId="0" xfId="0" applyFont="1" applyFill="1" applyAlignment="1"/>
    <xf numFmtId="0" fontId="2" fillId="4" borderId="9" xfId="2" applyFont="1" applyFill="1" applyBorder="1" applyAlignment="1">
      <alignment horizontal="left" vertical="center" wrapText="1"/>
    </xf>
    <xf numFmtId="0" fontId="2" fillId="4" borderId="39" xfId="2" applyFont="1" applyFill="1" applyBorder="1" applyAlignment="1">
      <alignment horizontal="left" vertical="center" wrapText="1"/>
    </xf>
    <xf numFmtId="0" fontId="2" fillId="3" borderId="9" xfId="2" applyFont="1" applyFill="1" applyBorder="1" applyAlignment="1">
      <alignment horizontal="left" vertical="center" wrapText="1"/>
    </xf>
    <xf numFmtId="0" fontId="2" fillId="0" borderId="9" xfId="2" applyFont="1" applyFill="1" applyBorder="1" applyAlignment="1">
      <alignment horizontal="left" vertical="center" wrapText="1"/>
    </xf>
    <xf numFmtId="0" fontId="2" fillId="8" borderId="9" xfId="2" applyFont="1" applyFill="1" applyBorder="1" applyAlignment="1">
      <alignment horizontal="left" vertical="center" wrapText="1"/>
    </xf>
    <xf numFmtId="0" fontId="2" fillId="0" borderId="29" xfId="2" applyFont="1" applyFill="1" applyBorder="1" applyAlignment="1">
      <alignment vertical="center" wrapText="1"/>
    </xf>
    <xf numFmtId="0" fontId="2" fillId="3" borderId="30" xfId="2" applyFont="1" applyFill="1" applyBorder="1" applyAlignment="1">
      <alignment vertical="center" wrapText="1"/>
    </xf>
    <xf numFmtId="0" fontId="2" fillId="0" borderId="31" xfId="2" applyFont="1" applyFill="1" applyBorder="1" applyAlignment="1">
      <alignment vertical="center" wrapText="1"/>
    </xf>
    <xf numFmtId="0" fontId="2" fillId="3" borderId="18" xfId="2" applyFont="1" applyFill="1" applyBorder="1" applyAlignment="1">
      <alignment vertical="center" wrapText="1"/>
    </xf>
    <xf numFmtId="0" fontId="2" fillId="3" borderId="20" xfId="2" applyFont="1" applyFill="1" applyBorder="1" applyAlignment="1">
      <alignment vertical="center" wrapText="1"/>
    </xf>
    <xf numFmtId="0" fontId="2" fillId="10" borderId="9" xfId="5" applyFont="1" applyFill="1" applyBorder="1" applyAlignment="1">
      <alignment wrapText="1"/>
    </xf>
    <xf numFmtId="0" fontId="0" fillId="0" borderId="0" xfId="0" applyFont="1" applyAlignment="1"/>
    <xf numFmtId="0" fontId="20" fillId="3" borderId="0" xfId="2" applyFont="1" applyFill="1" applyAlignment="1">
      <alignment horizontal="center"/>
    </xf>
    <xf numFmtId="0" fontId="16" fillId="0" borderId="28" xfId="3" applyFont="1" applyBorder="1" applyAlignment="1">
      <alignment horizontal="center" vertical="center"/>
    </xf>
    <xf numFmtId="0" fontId="1" fillId="8" borderId="9" xfId="2" applyFont="1" applyFill="1" applyBorder="1" applyAlignment="1">
      <alignment horizontal="left" vertical="center" wrapText="1"/>
    </xf>
    <xf numFmtId="0" fontId="1" fillId="4" borderId="0" xfId="2" applyFont="1" applyFill="1" applyAlignment="1">
      <alignment horizontal="center" vertical="center"/>
    </xf>
    <xf numFmtId="0" fontId="1" fillId="3" borderId="0" xfId="2" applyFont="1" applyFill="1" applyAlignment="1">
      <alignment horizontal="center" vertical="center"/>
    </xf>
    <xf numFmtId="0" fontId="16" fillId="0" borderId="9" xfId="0" applyFont="1" applyBorder="1" applyAlignment="1"/>
    <xf numFmtId="0" fontId="38" fillId="3" borderId="0" xfId="5" applyFont="1" applyFill="1" applyAlignment="1">
      <alignment vertical="center" wrapText="1"/>
    </xf>
    <xf numFmtId="0" fontId="0" fillId="2" borderId="0" xfId="0" applyFont="1" applyFill="1" applyBorder="1" applyAlignment="1">
      <alignment horizontal="left" vertical="center"/>
    </xf>
    <xf numFmtId="0" fontId="39" fillId="0" borderId="0" xfId="47"/>
    <xf numFmtId="0" fontId="40" fillId="0" borderId="0" xfId="47" applyFont="1"/>
    <xf numFmtId="0" fontId="42" fillId="0" borderId="0" xfId="47" applyFont="1"/>
    <xf numFmtId="0" fontId="39" fillId="0" borderId="0" xfId="47" applyAlignment="1">
      <alignment wrapText="1"/>
    </xf>
    <xf numFmtId="0" fontId="1" fillId="3" borderId="27" xfId="4" applyFont="1" applyFill="1" applyBorder="1" applyAlignment="1">
      <alignment horizontal="left" vertical="center" wrapText="1"/>
    </xf>
    <xf numFmtId="0" fontId="39" fillId="3" borderId="0" xfId="47" applyFill="1" applyAlignment="1">
      <alignment wrapText="1"/>
    </xf>
    <xf numFmtId="0" fontId="39" fillId="3" borderId="0" xfId="47" applyFill="1"/>
    <xf numFmtId="14" fontId="39" fillId="3" borderId="0" xfId="47" applyNumberFormat="1" applyFill="1" applyAlignment="1">
      <alignment wrapText="1"/>
    </xf>
    <xf numFmtId="0" fontId="42" fillId="3" borderId="0" xfId="47" applyFont="1" applyFill="1"/>
    <xf numFmtId="0" fontId="0" fillId="3" borderId="9" xfId="0" applyFont="1" applyFill="1" applyBorder="1" applyAlignment="1">
      <alignment wrapText="1"/>
    </xf>
    <xf numFmtId="0" fontId="39" fillId="3" borderId="51" xfId="47" applyFill="1" applyBorder="1"/>
    <xf numFmtId="0" fontId="39" fillId="3" borderId="50" xfId="47" applyFill="1" applyBorder="1"/>
    <xf numFmtId="0" fontId="39" fillId="3" borderId="26" xfId="47" applyFill="1" applyBorder="1"/>
    <xf numFmtId="0" fontId="39" fillId="3" borderId="36" xfId="47" applyFill="1" applyBorder="1"/>
    <xf numFmtId="0" fontId="41" fillId="3" borderId="0" xfId="47" applyFont="1" applyFill="1" applyAlignment="1">
      <alignment wrapText="1"/>
    </xf>
    <xf numFmtId="0" fontId="39" fillId="3" borderId="0" xfId="47" applyFill="1" applyAlignment="1"/>
    <xf numFmtId="0" fontId="40" fillId="3" borderId="0" xfId="47" applyFont="1" applyFill="1" applyAlignment="1">
      <alignment wrapText="1"/>
    </xf>
    <xf numFmtId="0" fontId="40" fillId="3" borderId="0" xfId="47" applyFont="1" applyFill="1"/>
    <xf numFmtId="0" fontId="1" fillId="3" borderId="42" xfId="4" applyFont="1" applyFill="1" applyBorder="1" applyAlignment="1">
      <alignment horizontal="left" vertical="center" wrapText="1"/>
    </xf>
    <xf numFmtId="0" fontId="1" fillId="0" borderId="45" xfId="4" applyFont="1" applyFill="1" applyBorder="1" applyAlignment="1">
      <alignment vertical="center" wrapText="1"/>
    </xf>
    <xf numFmtId="0" fontId="1" fillId="3" borderId="38" xfId="4" applyFont="1" applyFill="1" applyBorder="1" applyAlignment="1">
      <alignment horizontal="left" vertical="center" wrapText="1"/>
    </xf>
    <xf numFmtId="0" fontId="46" fillId="0" borderId="0" xfId="0" applyFont="1" applyAlignment="1">
      <alignment horizontal="center"/>
    </xf>
    <xf numFmtId="0" fontId="16" fillId="3" borderId="0" xfId="0" applyFont="1" applyFill="1" applyAlignment="1">
      <alignment wrapText="1"/>
    </xf>
    <xf numFmtId="0" fontId="0" fillId="0" borderId="0" xfId="0" applyFont="1" applyAlignment="1"/>
    <xf numFmtId="0" fontId="13" fillId="3" borderId="52" xfId="48" applyFont="1" applyFill="1" applyBorder="1"/>
    <xf numFmtId="0" fontId="13" fillId="3" borderId="16" xfId="48" applyFont="1" applyFill="1" applyBorder="1"/>
    <xf numFmtId="0" fontId="13" fillId="3" borderId="53" xfId="48" applyFont="1" applyFill="1" applyBorder="1"/>
    <xf numFmtId="14" fontId="1" fillId="3" borderId="41" xfId="48" applyNumberFormat="1" applyFill="1" applyBorder="1"/>
    <xf numFmtId="0" fontId="1" fillId="3" borderId="9" xfId="48" applyFill="1" applyBorder="1"/>
    <xf numFmtId="0" fontId="1" fillId="3" borderId="10" xfId="48" applyFill="1" applyBorder="1"/>
    <xf numFmtId="0" fontId="1" fillId="3" borderId="9" xfId="48" applyFont="1" applyFill="1" applyBorder="1"/>
    <xf numFmtId="14" fontId="1" fillId="3" borderId="25" xfId="48" applyNumberFormat="1" applyFill="1" applyBorder="1"/>
    <xf numFmtId="0" fontId="1" fillId="3" borderId="43" xfId="48" applyFill="1" applyBorder="1"/>
    <xf numFmtId="0" fontId="1" fillId="3" borderId="46" xfId="48" applyFill="1" applyBorder="1"/>
    <xf numFmtId="0" fontId="39" fillId="3" borderId="54" xfId="47" applyFill="1" applyBorder="1"/>
    <xf numFmtId="0" fontId="39" fillId="3" borderId="0" xfId="47" applyFill="1" applyBorder="1" applyAlignment="1">
      <alignment horizontal="left"/>
    </xf>
    <xf numFmtId="0" fontId="39" fillId="3" borderId="0" xfId="47" applyFill="1" applyBorder="1" applyAlignment="1">
      <alignment horizontal="right"/>
    </xf>
    <xf numFmtId="0" fontId="39" fillId="3" borderId="0" xfId="47" applyFill="1" applyBorder="1"/>
    <xf numFmtId="9" fontId="39" fillId="3" borderId="0" xfId="47" applyNumberFormat="1" applyFill="1" applyBorder="1"/>
    <xf numFmtId="0" fontId="39" fillId="3" borderId="34" xfId="47" applyFill="1" applyBorder="1"/>
    <xf numFmtId="14" fontId="39" fillId="3" borderId="55" xfId="47" applyNumberFormat="1" applyFill="1" applyBorder="1"/>
    <xf numFmtId="9" fontId="39" fillId="3" borderId="55" xfId="47" applyNumberFormat="1" applyFill="1" applyBorder="1"/>
    <xf numFmtId="0" fontId="42" fillId="3" borderId="9" xfId="47" applyFont="1" applyFill="1" applyBorder="1" applyAlignment="1">
      <alignment wrapText="1"/>
    </xf>
    <xf numFmtId="0" fontId="39" fillId="3" borderId="9" xfId="47" applyFill="1" applyBorder="1" applyAlignment="1">
      <alignment wrapText="1"/>
    </xf>
    <xf numFmtId="14" fontId="39" fillId="3" borderId="9" xfId="47" applyNumberFormat="1" applyFill="1" applyBorder="1" applyAlignment="1">
      <alignment wrapText="1"/>
    </xf>
    <xf numFmtId="9" fontId="39" fillId="3" borderId="9" xfId="47" applyNumberFormat="1" applyFill="1" applyBorder="1" applyAlignment="1">
      <alignment wrapText="1"/>
    </xf>
    <xf numFmtId="0" fontId="43" fillId="3" borderId="9" xfId="47" applyFont="1" applyFill="1" applyBorder="1" applyAlignment="1">
      <alignment wrapText="1"/>
    </xf>
    <xf numFmtId="0" fontId="42" fillId="3" borderId="9" xfId="47" applyFont="1" applyFill="1" applyBorder="1"/>
    <xf numFmtId="0" fontId="6" fillId="2" borderId="4" xfId="0" applyFont="1" applyFill="1" applyBorder="1" applyAlignment="1">
      <alignment horizontal="center" wrapText="1"/>
    </xf>
    <xf numFmtId="0" fontId="5" fillId="0" borderId="0" xfId="0" applyFont="1" applyBorder="1" applyAlignment="1"/>
    <xf numFmtId="0" fontId="5" fillId="0" borderId="5" xfId="0" applyFont="1" applyBorder="1" applyAlignment="1"/>
    <xf numFmtId="0" fontId="16" fillId="2" borderId="0" xfId="0" applyFont="1" applyFill="1" applyBorder="1" applyAlignment="1">
      <alignment horizontal="center" wrapText="1"/>
    </xf>
    <xf numFmtId="0" fontId="0" fillId="0" borderId="0" xfId="0" applyFont="1" applyAlignment="1"/>
    <xf numFmtId="0" fontId="9" fillId="2" borderId="0" xfId="0" applyFont="1" applyFill="1" applyBorder="1" applyAlignment="1">
      <alignment horizontal="center"/>
    </xf>
    <xf numFmtId="0" fontId="0" fillId="2" borderId="0" xfId="0" applyFont="1" applyFill="1" applyBorder="1" applyAlignment="1">
      <alignment horizontal="center" wrapText="1"/>
    </xf>
    <xf numFmtId="0" fontId="10" fillId="2" borderId="0" xfId="0" applyFont="1" applyFill="1" applyBorder="1" applyAlignment="1">
      <alignment horizontal="center"/>
    </xf>
    <xf numFmtId="0" fontId="7" fillId="2" borderId="0" xfId="0" applyFont="1" applyFill="1" applyBorder="1" applyAlignment="1">
      <alignment horizontal="center"/>
    </xf>
    <xf numFmtId="0" fontId="20" fillId="3" borderId="0" xfId="2" applyFont="1" applyFill="1" applyAlignment="1">
      <alignment horizontal="center"/>
    </xf>
    <xf numFmtId="0" fontId="12" fillId="3" borderId="11" xfId="2" applyFont="1" applyFill="1" applyBorder="1" applyAlignment="1">
      <alignment horizontal="center" wrapText="1"/>
    </xf>
    <xf numFmtId="0" fontId="12" fillId="3" borderId="12" xfId="2" applyFont="1" applyFill="1" applyBorder="1" applyAlignment="1">
      <alignment horizontal="center" wrapText="1"/>
    </xf>
    <xf numFmtId="0" fontId="12" fillId="3" borderId="13" xfId="2" applyFont="1" applyFill="1" applyBorder="1" applyAlignment="1">
      <alignment horizontal="center" wrapText="1"/>
    </xf>
    <xf numFmtId="0" fontId="22" fillId="3" borderId="0" xfId="2" applyFont="1" applyFill="1" applyAlignment="1">
      <alignment horizontal="center"/>
    </xf>
    <xf numFmtId="0" fontId="20" fillId="3" borderId="9" xfId="2" applyFont="1" applyFill="1" applyBorder="1" applyAlignment="1">
      <alignment horizontal="center"/>
    </xf>
    <xf numFmtId="0" fontId="3" fillId="3" borderId="0" xfId="2" applyFont="1" applyFill="1" applyAlignment="1">
      <alignment horizontal="center"/>
    </xf>
    <xf numFmtId="0" fontId="26" fillId="7" borderId="33" xfId="2" applyFont="1" applyFill="1" applyBorder="1" applyAlignment="1">
      <alignment horizontal="center" vertical="center" wrapText="1"/>
    </xf>
    <xf numFmtId="0" fontId="26" fillId="7" borderId="34" xfId="2" applyFont="1" applyFill="1" applyBorder="1" applyAlignment="1">
      <alignment horizontal="center" vertical="center" wrapText="1"/>
    </xf>
    <xf numFmtId="0" fontId="26" fillId="7" borderId="26" xfId="2" applyFont="1" applyFill="1" applyBorder="1" applyAlignment="1">
      <alignment horizontal="center" vertical="center" wrapText="1"/>
    </xf>
    <xf numFmtId="0" fontId="16" fillId="0" borderId="46" xfId="3" applyFont="1" applyBorder="1" applyAlignment="1">
      <alignment horizontal="center" vertical="center" textRotation="90"/>
    </xf>
    <xf numFmtId="0" fontId="16" fillId="0" borderId="40" xfId="3" applyFont="1" applyBorder="1" applyAlignment="1">
      <alignment horizontal="center" vertical="center" textRotation="90"/>
    </xf>
    <xf numFmtId="0" fontId="29" fillId="9" borderId="0" xfId="3" applyFont="1" applyFill="1" applyBorder="1" applyAlignment="1">
      <alignment horizontal="center" wrapText="1"/>
    </xf>
    <xf numFmtId="0" fontId="29" fillId="9" borderId="44" xfId="3" applyFont="1" applyFill="1" applyBorder="1" applyAlignment="1">
      <alignment horizontal="center" wrapText="1"/>
    </xf>
    <xf numFmtId="0" fontId="16" fillId="0" borderId="43" xfId="3" applyFont="1" applyBorder="1" applyAlignment="1">
      <alignment horizontal="center" vertical="center"/>
    </xf>
    <xf numFmtId="0" fontId="16" fillId="0" borderId="28" xfId="3" applyFont="1" applyBorder="1" applyAlignment="1">
      <alignment horizontal="center" vertical="center"/>
    </xf>
    <xf numFmtId="0" fontId="16" fillId="0" borderId="16" xfId="3" applyFont="1" applyBorder="1" applyAlignment="1">
      <alignment horizontal="center" vertical="center"/>
    </xf>
    <xf numFmtId="0" fontId="16" fillId="0" borderId="43" xfId="3" applyFont="1" applyBorder="1" applyAlignment="1">
      <alignment horizontal="left" vertical="top" wrapText="1"/>
    </xf>
    <xf numFmtId="0" fontId="16" fillId="0" borderId="28" xfId="3" applyFont="1" applyBorder="1" applyAlignment="1">
      <alignment horizontal="left" vertical="top"/>
    </xf>
    <xf numFmtId="0" fontId="16" fillId="0" borderId="16" xfId="3" applyFont="1" applyBorder="1" applyAlignment="1">
      <alignment horizontal="left" vertical="top"/>
    </xf>
    <xf numFmtId="0" fontId="7" fillId="3" borderId="0" xfId="0" applyFont="1" applyFill="1" applyAlignment="1">
      <alignment horizontal="center"/>
    </xf>
    <xf numFmtId="0" fontId="20" fillId="3" borderId="0" xfId="5" applyFont="1" applyFill="1" applyAlignment="1">
      <alignment horizontal="center" wrapText="1"/>
    </xf>
    <xf numFmtId="0" fontId="1" fillId="3" borderId="0" xfId="5" applyFont="1" applyFill="1" applyAlignment="1">
      <alignment horizontal="left" vertical="top" wrapText="1"/>
    </xf>
    <xf numFmtId="0" fontId="32" fillId="3" borderId="9" xfId="0" applyFont="1" applyFill="1" applyBorder="1" applyAlignment="1">
      <alignment horizontal="right" vertical="top" wrapText="1"/>
    </xf>
    <xf numFmtId="0" fontId="32" fillId="3" borderId="9" xfId="0" applyFont="1" applyFill="1" applyBorder="1" applyAlignment="1">
      <alignment horizontal="center" vertical="top" wrapText="1"/>
    </xf>
    <xf numFmtId="0" fontId="0" fillId="3" borderId="9" xfId="0" applyFont="1" applyFill="1" applyBorder="1" applyAlignment="1">
      <alignment horizontal="center" vertical="top" wrapText="1"/>
    </xf>
    <xf numFmtId="0" fontId="46" fillId="3" borderId="0" xfId="0" applyFont="1" applyFill="1" applyAlignment="1">
      <alignment horizontal="center"/>
    </xf>
    <xf numFmtId="0" fontId="44" fillId="3" borderId="0" xfId="47" applyFont="1" applyFill="1" applyAlignment="1">
      <alignment horizontal="center"/>
    </xf>
    <xf numFmtId="0" fontId="0" fillId="0" borderId="0" xfId="0"/>
    <xf numFmtId="0" fontId="0" fillId="3" borderId="60" xfId="0" applyNumberFormat="1" applyFill="1" applyBorder="1"/>
    <xf numFmtId="0" fontId="50" fillId="3" borderId="0" xfId="0" applyFont="1" applyFill="1" applyBorder="1"/>
    <xf numFmtId="0" fontId="0" fillId="3" borderId="0" xfId="0" applyFill="1" applyBorder="1"/>
    <xf numFmtId="0" fontId="0" fillId="3" borderId="0" xfId="0" applyFill="1"/>
    <xf numFmtId="0" fontId="47" fillId="3" borderId="0" xfId="0" applyFont="1" applyFill="1" applyBorder="1"/>
    <xf numFmtId="0" fontId="0" fillId="3" borderId="0" xfId="0" applyFill="1" applyBorder="1" applyAlignment="1">
      <alignment horizontal="right"/>
    </xf>
    <xf numFmtId="0" fontId="48" fillId="3" borderId="0" xfId="0" applyFont="1" applyFill="1" applyBorder="1"/>
    <xf numFmtId="0" fontId="0" fillId="3" borderId="57" xfId="0" applyFill="1" applyBorder="1" applyAlignment="1">
      <alignment horizontal="left"/>
    </xf>
    <xf numFmtId="0" fontId="0" fillId="3" borderId="57" xfId="0" applyFill="1" applyBorder="1"/>
    <xf numFmtId="0" fontId="0" fillId="3" borderId="0" xfId="0" applyNumberFormat="1" applyFill="1"/>
    <xf numFmtId="0" fontId="0" fillId="3" borderId="59" xfId="0" applyFill="1" applyBorder="1" applyAlignment="1">
      <alignment horizontal="left"/>
    </xf>
    <xf numFmtId="0" fontId="0" fillId="3" borderId="59" xfId="0" applyFill="1" applyBorder="1"/>
    <xf numFmtId="0" fontId="52" fillId="3" borderId="0" xfId="0" applyFont="1" applyFill="1"/>
    <xf numFmtId="0" fontId="51" fillId="3" borderId="0" xfId="0" applyFont="1" applyFill="1" applyAlignment="1">
      <alignment horizontal="right"/>
    </xf>
    <xf numFmtId="0" fontId="51" fillId="3" borderId="39" xfId="0" applyFont="1" applyFill="1" applyBorder="1"/>
    <xf numFmtId="0" fontId="0" fillId="3" borderId="39" xfId="0" applyFill="1" applyBorder="1"/>
    <xf numFmtId="0" fontId="39" fillId="3" borderId="0" xfId="0" applyFont="1" applyFill="1" applyAlignment="1">
      <alignment horizontal="right"/>
    </xf>
    <xf numFmtId="0" fontId="47" fillId="3" borderId="0" xfId="0" applyFont="1" applyFill="1"/>
    <xf numFmtId="0" fontId="0" fillId="3" borderId="0" xfId="0" applyFill="1" applyAlignment="1">
      <alignment horizontal="right"/>
    </xf>
    <xf numFmtId="2" fontId="0" fillId="3" borderId="0" xfId="49" applyNumberFormat="1" applyFont="1" applyFill="1" applyAlignment="1">
      <alignment horizontal="right"/>
    </xf>
    <xf numFmtId="1" fontId="0" fillId="3" borderId="0" xfId="0" applyNumberFormat="1" applyFill="1" applyAlignment="1">
      <alignment horizontal="right"/>
    </xf>
    <xf numFmtId="0" fontId="0" fillId="3" borderId="0" xfId="0" applyFill="1" applyAlignment="1">
      <alignment horizontal="left"/>
    </xf>
    <xf numFmtId="0" fontId="0" fillId="3" borderId="58" xfId="0" applyFill="1" applyBorder="1"/>
    <xf numFmtId="9" fontId="16" fillId="3" borderId="59" xfId="49" applyFill="1" applyBorder="1"/>
    <xf numFmtId="9" fontId="0" fillId="3" borderId="59" xfId="49" applyFont="1" applyFill="1" applyBorder="1"/>
    <xf numFmtId="9" fontId="0" fillId="3" borderId="0" xfId="49" applyFont="1" applyFill="1" applyBorder="1"/>
    <xf numFmtId="0" fontId="39" fillId="3" borderId="39" xfId="0" applyFont="1" applyFill="1" applyBorder="1"/>
    <xf numFmtId="0" fontId="49" fillId="13" borderId="56" xfId="0" applyFont="1" applyFill="1" applyBorder="1" applyAlignment="1">
      <alignment horizontal="left" vertical="center"/>
    </xf>
    <xf numFmtId="0" fontId="49" fillId="13" borderId="56" xfId="0" applyFont="1" applyFill="1" applyBorder="1" applyAlignment="1">
      <alignment vertical="center"/>
    </xf>
    <xf numFmtId="0" fontId="49" fillId="13" borderId="56" xfId="0" applyFont="1" applyFill="1" applyBorder="1" applyAlignment="1">
      <alignment horizontal="center" vertical="center" wrapText="1"/>
    </xf>
    <xf numFmtId="0" fontId="49" fillId="13" borderId="56" xfId="0" applyNumberFormat="1" applyFont="1" applyFill="1" applyBorder="1" applyAlignment="1">
      <alignment horizontal="center" vertical="center"/>
    </xf>
    <xf numFmtId="164" fontId="49" fillId="13" borderId="56" xfId="0" applyNumberFormat="1" applyFont="1" applyFill="1" applyBorder="1" applyAlignment="1">
      <alignment horizontal="center" vertical="center"/>
    </xf>
  </cellXfs>
  <cellStyles count="50">
    <cellStyle name="Followed Hyperlink" xfId="40" builtinId="9" hidden="1"/>
    <cellStyle name="Followed Hyperlink" xfId="42" builtinId="9" hidden="1"/>
    <cellStyle name="Followed Hyperlink" xfId="44" builtinId="9" hidden="1"/>
    <cellStyle name="Followed Hyperlink" xfId="46"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5" builtinId="9" hidden="1"/>
    <cellStyle name="Followed Hyperlink" xfId="36" builtinId="9" hidden="1"/>
    <cellStyle name="Followed Hyperlink" xfId="38" builtinId="9" hidden="1"/>
    <cellStyle name="Followed Hyperlink" xfId="37"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1"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3" builtinId="9" hidden="1"/>
    <cellStyle name="Followed Hyperlink" xfId="9" builtinId="9" hidden="1"/>
    <cellStyle name="Followed Hyperlink" xfId="10" builtinId="9" hidden="1"/>
    <cellStyle name="Followed Hyperlink" xfId="8" builtinId="9" hidden="1"/>
    <cellStyle name="Followed Hyperlink" xfId="7" builtinId="9" hidden="1"/>
    <cellStyle name="Hyperlink" xfId="1" builtinId="8"/>
    <cellStyle name="Hyperlink 2" xfId="6"/>
    <cellStyle name="Normal" xfId="0" builtinId="0"/>
    <cellStyle name="Normal 2" xfId="2"/>
    <cellStyle name="Normal 2 2" xfId="4"/>
    <cellStyle name="Normal 3" xfId="3"/>
    <cellStyle name="Normal 4" xfId="5"/>
    <cellStyle name="Normal 5" xfId="47"/>
    <cellStyle name="Normal 6" xfId="48"/>
    <cellStyle name="Percent 2" xfId="49"/>
  </cellStyles>
  <dxfs count="26">
    <dxf>
      <fill>
        <patternFill>
          <bgColor indexed="10"/>
        </patternFill>
      </fill>
    </dxf>
    <dxf>
      <fill>
        <patternFill>
          <bgColor indexed="44"/>
        </patternFill>
      </fill>
    </dxf>
    <dxf>
      <fill>
        <patternFill>
          <bgColor indexed="13"/>
        </patternFill>
      </fill>
    </dxf>
    <dxf>
      <fill>
        <patternFill>
          <bgColor indexed="10"/>
        </patternFill>
      </fill>
    </dxf>
    <dxf>
      <fill>
        <patternFill>
          <bgColor indexed="44"/>
        </patternFill>
      </fill>
    </dxf>
    <dxf>
      <fill>
        <patternFill>
          <bgColor indexed="13"/>
        </patternFill>
      </fill>
    </dxf>
    <dxf>
      <fill>
        <patternFill>
          <bgColor indexed="10"/>
        </patternFill>
      </fill>
    </dxf>
    <dxf>
      <fill>
        <patternFill>
          <bgColor indexed="43"/>
        </patternFill>
      </fill>
    </dxf>
    <dxf>
      <fill>
        <patternFill>
          <bgColor indexed="44"/>
        </patternFill>
      </fill>
    </dxf>
    <dxf>
      <fill>
        <patternFill>
          <bgColor indexed="43"/>
        </patternFill>
      </fill>
    </dxf>
    <dxf>
      <fill>
        <patternFill>
          <bgColor indexed="44"/>
        </patternFill>
      </fill>
    </dxf>
    <dxf>
      <fill>
        <patternFill>
          <bgColor indexed="10"/>
        </patternFill>
      </fill>
    </dxf>
    <dxf>
      <font>
        <condense val="0"/>
        <extend val="0"/>
        <color indexed="10"/>
      </font>
    </dxf>
    <dxf>
      <font>
        <condense val="0"/>
        <extend val="0"/>
        <color indexed="17"/>
      </font>
    </dxf>
    <dxf>
      <font>
        <condense val="0"/>
        <extend val="0"/>
        <color indexed="17"/>
      </font>
    </dxf>
    <dxf>
      <font>
        <condense val="0"/>
        <extend val="0"/>
        <color indexed="10"/>
      </font>
    </dxf>
    <dxf>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Sprint Burnup </a:t>
            </a:r>
          </a:p>
        </c:rich>
      </c:tx>
      <c:overlay val="0"/>
    </c:title>
    <c:autoTitleDeleted val="0"/>
    <c:plotArea>
      <c:layout/>
      <c:lineChart>
        <c:grouping val="standard"/>
        <c:varyColors val="0"/>
        <c:ser>
          <c:idx val="0"/>
          <c:order val="0"/>
          <c:tx>
            <c:v>Sprint Burndown Chart</c:v>
          </c:tx>
          <c:marker>
            <c:symbol val="none"/>
          </c:marker>
          <c:cat>
            <c:strRef>
              <c:f>'Sprint Backlog'!$F$5:$K$5</c:f>
              <c:strCache>
                <c:ptCount val="6"/>
                <c:pt idx="0">
                  <c:v>Day 1</c:v>
                </c:pt>
                <c:pt idx="1">
                  <c:v>Day 2</c:v>
                </c:pt>
                <c:pt idx="2">
                  <c:v>Day 3</c:v>
                </c:pt>
                <c:pt idx="3">
                  <c:v>Day 4</c:v>
                </c:pt>
                <c:pt idx="4">
                  <c:v>Day 5</c:v>
                </c:pt>
                <c:pt idx="5">
                  <c:v>Sprint Review</c:v>
                </c:pt>
              </c:strCache>
            </c:strRef>
          </c:cat>
          <c:val>
            <c:numRef>
              <c:f>'Sprint Backlog'!$E$26:$K$26</c:f>
              <c:numCache>
                <c:formatCode>General</c:formatCode>
                <c:ptCount val="7"/>
                <c:pt idx="0">
                  <c:v>0</c:v>
                </c:pt>
                <c:pt idx="1">
                  <c:v>8</c:v>
                </c:pt>
                <c:pt idx="2">
                  <c:v>12</c:v>
                </c:pt>
                <c:pt idx="3">
                  <c:v>12</c:v>
                </c:pt>
                <c:pt idx="4">
                  <c:v>14</c:v>
                </c:pt>
                <c:pt idx="5">
                  <c:v>25</c:v>
                </c:pt>
              </c:numCache>
            </c:numRef>
          </c:val>
          <c:smooth val="0"/>
          <c:extLst>
            <c:ext xmlns:c16="http://schemas.microsoft.com/office/drawing/2014/chart" uri="{C3380CC4-5D6E-409C-BE32-E72D297353CC}">
              <c16:uniqueId val="{00000000-2BF3-4866-9124-AF910E237952}"/>
            </c:ext>
          </c:extLst>
        </c:ser>
        <c:dLbls>
          <c:showLegendKey val="0"/>
          <c:showVal val="0"/>
          <c:showCatName val="0"/>
          <c:showSerName val="0"/>
          <c:showPercent val="0"/>
          <c:showBubbleSize val="0"/>
        </c:dLbls>
        <c:smooth val="0"/>
        <c:axId val="123643704"/>
        <c:axId val="123644096"/>
      </c:lineChart>
      <c:catAx>
        <c:axId val="123643704"/>
        <c:scaling>
          <c:orientation val="minMax"/>
        </c:scaling>
        <c:delete val="0"/>
        <c:axPos val="b"/>
        <c:numFmt formatCode="General" sourceLinked="0"/>
        <c:majorTickMark val="out"/>
        <c:minorTickMark val="none"/>
        <c:tickLblPos val="nextTo"/>
        <c:crossAx val="123644096"/>
        <c:crosses val="autoZero"/>
        <c:auto val="1"/>
        <c:lblAlgn val="ctr"/>
        <c:lblOffset val="100"/>
        <c:noMultiLvlLbl val="0"/>
      </c:catAx>
      <c:valAx>
        <c:axId val="123644096"/>
        <c:scaling>
          <c:orientation val="minMax"/>
        </c:scaling>
        <c:delete val="0"/>
        <c:axPos val="l"/>
        <c:majorGridlines/>
        <c:numFmt formatCode="General" sourceLinked="1"/>
        <c:majorTickMark val="out"/>
        <c:minorTickMark val="none"/>
        <c:tickLblPos val="nextTo"/>
        <c:crossAx val="1236437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Planned Value (PV)</c:v>
          </c:tx>
          <c:spPr>
            <a:ln w="25400">
              <a:solidFill>
                <a:srgbClr val="000080"/>
              </a:solidFill>
              <a:prstDash val="solid"/>
            </a:ln>
          </c:spPr>
          <c:marker>
            <c:symbol val="diamond"/>
            <c:size val="6"/>
            <c:spPr>
              <a:solidFill>
                <a:srgbClr val="000080"/>
              </a:solidFill>
              <a:ln>
                <a:solidFill>
                  <a:srgbClr val="000080"/>
                </a:solidFill>
                <a:prstDash val="solid"/>
              </a:ln>
            </c:spPr>
          </c:marker>
          <c:cat>
            <c:numRef>
              <c:f>[2]Report!$D$21:$O$21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[2]Report!$D$36:$O$36</c:f>
              <c:numCache>
                <c:formatCode>General</c:formatCode>
                <c:ptCount val="12"/>
                <c:pt idx="0">
                  <c:v>460</c:v>
                </c:pt>
                <c:pt idx="1">
                  <c:v>860</c:v>
                </c:pt>
                <c:pt idx="2">
                  <c:v>1120</c:v>
                </c:pt>
              </c:numCache>
            </c:numRef>
          </c:val>
          <c:smooth val="0"/>
          <c:extLst>
            <c:ext xmlns:c16="http://schemas.microsoft.com/office/drawing/2014/chart" uri="{C3380CC4-5D6E-409C-BE32-E72D297353CC}">
              <c16:uniqueId val="{00000000-D71D-463A-81EF-C099BD09EF61}"/>
            </c:ext>
          </c:extLst>
        </c:ser>
        <c:ser>
          <c:idx val="1"/>
          <c:order val="1"/>
          <c:tx>
            <c:v>Earned Value (EV)</c:v>
          </c:tx>
          <c:spPr>
            <a:ln w="25400">
              <a:solidFill>
                <a:srgbClr val="006500"/>
              </a:solidFill>
              <a:prstDash val="solid"/>
            </a:ln>
          </c:spPr>
          <c:marker>
            <c:symbol val="square"/>
            <c:size val="5"/>
            <c:spPr>
              <a:solidFill>
                <a:srgbClr val="006500"/>
              </a:solidFill>
              <a:ln>
                <a:solidFill>
                  <a:srgbClr val="006500"/>
                </a:solidFill>
                <a:prstDash val="solid"/>
              </a:ln>
            </c:spPr>
          </c:marker>
          <c:cat>
            <c:numRef>
              <c:f>[2]Report!$D$21:$O$21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[2]Report!$D$40:$O$40</c:f>
              <c:numCache>
                <c:formatCode>General</c:formatCode>
                <c:ptCount val="12"/>
                <c:pt idx="0">
                  <c:v>323.5</c:v>
                </c:pt>
                <c:pt idx="1">
                  <c:v>387</c:v>
                </c:pt>
                <c:pt idx="2">
                  <c:v>429.5</c:v>
                </c:pt>
              </c:numCache>
            </c:numRef>
          </c:val>
          <c:smooth val="0"/>
          <c:extLst>
            <c:ext xmlns:c16="http://schemas.microsoft.com/office/drawing/2014/chart" uri="{C3380CC4-5D6E-409C-BE32-E72D297353CC}">
              <c16:uniqueId val="{00000001-D71D-463A-81EF-C099BD09EF61}"/>
            </c:ext>
          </c:extLst>
        </c:ser>
        <c:ser>
          <c:idx val="2"/>
          <c:order val="2"/>
          <c:tx>
            <c:v>Actual Cost (AC)</c:v>
          </c:tx>
          <c:spPr>
            <a:ln w="25400">
              <a:solidFill>
                <a:srgbClr val="FF0000"/>
              </a:solidFill>
              <a:prstDash val="solid"/>
            </a:ln>
          </c:spPr>
          <c:marker>
            <c:symbol val="circle"/>
            <c:size val="5"/>
            <c:spPr>
              <a:solidFill>
                <a:srgbClr val="FF0000"/>
              </a:solidFill>
              <a:ln>
                <a:solidFill>
                  <a:srgbClr val="FF0000"/>
                </a:solidFill>
                <a:prstDash val="solid"/>
              </a:ln>
            </c:spPr>
          </c:marker>
          <c:cat>
            <c:numRef>
              <c:f>[2]Report!$D$21:$O$21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[2]Report!$D$39:$O$39</c:f>
              <c:numCache>
                <c:formatCode>General</c:formatCode>
                <c:ptCount val="12"/>
                <c:pt idx="0">
                  <c:v>520</c:v>
                </c:pt>
                <c:pt idx="1">
                  <c:v>1025</c:v>
                </c:pt>
                <c:pt idx="2">
                  <c:v>1405</c:v>
                </c:pt>
              </c:numCache>
            </c:numRef>
          </c:val>
          <c:smooth val="0"/>
          <c:extLst>
            <c:ext xmlns:c16="http://schemas.microsoft.com/office/drawing/2014/chart" uri="{C3380CC4-5D6E-409C-BE32-E72D297353CC}">
              <c16:uniqueId val="{00000002-D71D-463A-81EF-C099BD09EF61}"/>
            </c:ext>
          </c:extLst>
        </c:ser>
        <c:dLbls>
          <c:showLegendKey val="0"/>
          <c:showVal val="0"/>
          <c:showCatName val="0"/>
          <c:showSerName val="0"/>
          <c:showPercent val="0"/>
          <c:showBubbleSize val="0"/>
        </c:dLbls>
        <c:marker val="1"/>
        <c:smooth val="0"/>
        <c:axId val="2103487032"/>
        <c:axId val="2134386680"/>
      </c:lineChart>
      <c:catAx>
        <c:axId val="2103487032"/>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4386680"/>
        <c:crosses val="autoZero"/>
        <c:auto val="1"/>
        <c:lblAlgn val="ctr"/>
        <c:lblOffset val="100"/>
        <c:tickLblSkip val="1"/>
        <c:tickMarkSkip val="1"/>
        <c:noMultiLvlLbl val="0"/>
      </c:catAx>
      <c:valAx>
        <c:axId val="2134386680"/>
        <c:scaling>
          <c:orientation val="minMax"/>
        </c:scaling>
        <c:delete val="0"/>
        <c:axPos val="l"/>
        <c:majorGridlines/>
        <c:title>
          <c:overlay val="0"/>
        </c:title>
        <c:numFmt formatCode="\$#,##0" sourceLinked="0"/>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3487032"/>
        <c:crosses val="autoZero"/>
        <c:crossBetween val="between"/>
      </c:valAx>
      <c:dTable>
        <c:showHorzBorder val="1"/>
        <c:showVertBorder val="1"/>
        <c:showOutline val="1"/>
        <c:showKeys val="1"/>
      </c:dTable>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CFD [CDART]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3"/>
          <c:order val="0"/>
          <c:tx>
            <c:strRef>
              <c:f>[1]Data!$E$2</c:f>
              <c:strCache>
                <c:ptCount val="1"/>
                <c:pt idx="0">
                  <c:v>Done/Delivered</c:v>
                </c:pt>
              </c:strCache>
            </c:strRef>
          </c:tx>
          <c:spPr>
            <a:solidFill>
              <a:schemeClr val="accent4"/>
            </a:solidFill>
            <a:ln>
              <a:noFill/>
            </a:ln>
            <a:effectLst/>
          </c:spPr>
          <c:cat>
            <c:numRef>
              <c:f>[1]Data!$A$3:$A$16</c:f>
              <c:numCache>
                <c:formatCode>General</c:formatCode>
                <c:ptCount val="14"/>
                <c:pt idx="0">
                  <c:v>42643</c:v>
                </c:pt>
                <c:pt idx="1">
                  <c:v>42644</c:v>
                </c:pt>
                <c:pt idx="2">
                  <c:v>42645</c:v>
                </c:pt>
                <c:pt idx="3">
                  <c:v>42646</c:v>
                </c:pt>
                <c:pt idx="4">
                  <c:v>42647</c:v>
                </c:pt>
                <c:pt idx="5">
                  <c:v>42648</c:v>
                </c:pt>
                <c:pt idx="6">
                  <c:v>42649</c:v>
                </c:pt>
                <c:pt idx="7">
                  <c:v>42650</c:v>
                </c:pt>
                <c:pt idx="8">
                  <c:v>42651</c:v>
                </c:pt>
                <c:pt idx="9">
                  <c:v>42652</c:v>
                </c:pt>
                <c:pt idx="10">
                  <c:v>42653</c:v>
                </c:pt>
                <c:pt idx="11">
                  <c:v>42654</c:v>
                </c:pt>
                <c:pt idx="12">
                  <c:v>42655</c:v>
                </c:pt>
                <c:pt idx="13">
                  <c:v>42656</c:v>
                </c:pt>
              </c:numCache>
            </c:numRef>
          </c:cat>
          <c:val>
            <c:numRef>
              <c:f>[1]Data!$E$3:$E$16</c:f>
              <c:numCache>
                <c:formatCode>General</c:formatCode>
                <c:ptCount val="14"/>
                <c:pt idx="3">
                  <c:v>1</c:v>
                </c:pt>
                <c:pt idx="4">
                  <c:v>2</c:v>
                </c:pt>
                <c:pt idx="5">
                  <c:v>2</c:v>
                </c:pt>
                <c:pt idx="6">
                  <c:v>2</c:v>
                </c:pt>
                <c:pt idx="7">
                  <c:v>4</c:v>
                </c:pt>
                <c:pt idx="8">
                  <c:v>5</c:v>
                </c:pt>
                <c:pt idx="9">
                  <c:v>5</c:v>
                </c:pt>
                <c:pt idx="10">
                  <c:v>6</c:v>
                </c:pt>
                <c:pt idx="11">
                  <c:v>8</c:v>
                </c:pt>
                <c:pt idx="12">
                  <c:v>8</c:v>
                </c:pt>
                <c:pt idx="13">
                  <c:v>10</c:v>
                </c:pt>
              </c:numCache>
            </c:numRef>
          </c:val>
          <c:extLst>
            <c:ext xmlns:c16="http://schemas.microsoft.com/office/drawing/2014/chart" uri="{C3380CC4-5D6E-409C-BE32-E72D297353CC}">
              <c16:uniqueId val="{00000000-CDDE-400B-8CA5-4FC564DCD13B}"/>
            </c:ext>
          </c:extLst>
        </c:ser>
        <c:ser>
          <c:idx val="2"/>
          <c:order val="1"/>
          <c:tx>
            <c:strRef>
              <c:f>[1]Data!$D$2</c:f>
              <c:strCache>
                <c:ptCount val="1"/>
                <c:pt idx="0">
                  <c:v>In Progress/Doing</c:v>
                </c:pt>
              </c:strCache>
            </c:strRef>
          </c:tx>
          <c:spPr>
            <a:solidFill>
              <a:schemeClr val="accent3"/>
            </a:solidFill>
            <a:ln>
              <a:noFill/>
            </a:ln>
            <a:effectLst/>
          </c:spPr>
          <c:cat>
            <c:numRef>
              <c:f>[1]Data!$A$3:$A$16</c:f>
              <c:numCache>
                <c:formatCode>General</c:formatCode>
                <c:ptCount val="14"/>
                <c:pt idx="0">
                  <c:v>42643</c:v>
                </c:pt>
                <c:pt idx="1">
                  <c:v>42644</c:v>
                </c:pt>
                <c:pt idx="2">
                  <c:v>42645</c:v>
                </c:pt>
                <c:pt idx="3">
                  <c:v>42646</c:v>
                </c:pt>
                <c:pt idx="4">
                  <c:v>42647</c:v>
                </c:pt>
                <c:pt idx="5">
                  <c:v>42648</c:v>
                </c:pt>
                <c:pt idx="6">
                  <c:v>42649</c:v>
                </c:pt>
                <c:pt idx="7">
                  <c:v>42650</c:v>
                </c:pt>
                <c:pt idx="8">
                  <c:v>42651</c:v>
                </c:pt>
                <c:pt idx="9">
                  <c:v>42652</c:v>
                </c:pt>
                <c:pt idx="10">
                  <c:v>42653</c:v>
                </c:pt>
                <c:pt idx="11">
                  <c:v>42654</c:v>
                </c:pt>
                <c:pt idx="12">
                  <c:v>42655</c:v>
                </c:pt>
                <c:pt idx="13">
                  <c:v>42656</c:v>
                </c:pt>
              </c:numCache>
            </c:numRef>
          </c:cat>
          <c:val>
            <c:numRef>
              <c:f>[1]Data!$D$3:$D$16</c:f>
              <c:numCache>
                <c:formatCode>General</c:formatCode>
                <c:ptCount val="14"/>
                <c:pt idx="2">
                  <c:v>1</c:v>
                </c:pt>
                <c:pt idx="3">
                  <c:v>2</c:v>
                </c:pt>
                <c:pt idx="4">
                  <c:v>2</c:v>
                </c:pt>
                <c:pt idx="5">
                  <c:v>2</c:v>
                </c:pt>
                <c:pt idx="6">
                  <c:v>4</c:v>
                </c:pt>
                <c:pt idx="7">
                  <c:v>5</c:v>
                </c:pt>
                <c:pt idx="8">
                  <c:v>5</c:v>
                </c:pt>
                <c:pt idx="9">
                  <c:v>7</c:v>
                </c:pt>
                <c:pt idx="10">
                  <c:v>7</c:v>
                </c:pt>
                <c:pt idx="11">
                  <c:v>9</c:v>
                </c:pt>
                <c:pt idx="12">
                  <c:v>11</c:v>
                </c:pt>
                <c:pt idx="13">
                  <c:v>11</c:v>
                </c:pt>
              </c:numCache>
            </c:numRef>
          </c:val>
          <c:extLst>
            <c:ext xmlns:c16="http://schemas.microsoft.com/office/drawing/2014/chart" uri="{C3380CC4-5D6E-409C-BE32-E72D297353CC}">
              <c16:uniqueId val="{00000001-CDDE-400B-8CA5-4FC564DCD13B}"/>
            </c:ext>
          </c:extLst>
        </c:ser>
        <c:ser>
          <c:idx val="1"/>
          <c:order val="2"/>
          <c:tx>
            <c:strRef>
              <c:f>[1]Data!$C$2</c:f>
              <c:strCache>
                <c:ptCount val="1"/>
                <c:pt idx="0">
                  <c:v>Requested/Committed Work</c:v>
                </c:pt>
              </c:strCache>
            </c:strRef>
          </c:tx>
          <c:spPr>
            <a:solidFill>
              <a:schemeClr val="accent2"/>
            </a:solidFill>
            <a:ln>
              <a:noFill/>
            </a:ln>
            <a:effectLst/>
          </c:spPr>
          <c:cat>
            <c:numRef>
              <c:f>[1]Data!$A$3:$A$16</c:f>
              <c:numCache>
                <c:formatCode>General</c:formatCode>
                <c:ptCount val="14"/>
                <c:pt idx="0">
                  <c:v>42643</c:v>
                </c:pt>
                <c:pt idx="1">
                  <c:v>42644</c:v>
                </c:pt>
                <c:pt idx="2">
                  <c:v>42645</c:v>
                </c:pt>
                <c:pt idx="3">
                  <c:v>42646</c:v>
                </c:pt>
                <c:pt idx="4">
                  <c:v>42647</c:v>
                </c:pt>
                <c:pt idx="5">
                  <c:v>42648</c:v>
                </c:pt>
                <c:pt idx="6">
                  <c:v>42649</c:v>
                </c:pt>
                <c:pt idx="7">
                  <c:v>42650</c:v>
                </c:pt>
                <c:pt idx="8">
                  <c:v>42651</c:v>
                </c:pt>
                <c:pt idx="9">
                  <c:v>42652</c:v>
                </c:pt>
                <c:pt idx="10">
                  <c:v>42653</c:v>
                </c:pt>
                <c:pt idx="11">
                  <c:v>42654</c:v>
                </c:pt>
                <c:pt idx="12">
                  <c:v>42655</c:v>
                </c:pt>
                <c:pt idx="13">
                  <c:v>42656</c:v>
                </c:pt>
              </c:numCache>
            </c:numRef>
          </c:cat>
          <c:val>
            <c:numRef>
              <c:f>[1]Data!$C$3:$C$16</c:f>
              <c:numCache>
                <c:formatCode>General</c:formatCode>
                <c:ptCount val="14"/>
                <c:pt idx="1">
                  <c:v>2</c:v>
                </c:pt>
                <c:pt idx="2">
                  <c:v>2</c:v>
                </c:pt>
                <c:pt idx="3">
                  <c:v>3</c:v>
                </c:pt>
                <c:pt idx="4">
                  <c:v>3</c:v>
                </c:pt>
                <c:pt idx="5">
                  <c:v>4</c:v>
                </c:pt>
                <c:pt idx="6">
                  <c:v>5</c:v>
                </c:pt>
                <c:pt idx="7">
                  <c:v>5</c:v>
                </c:pt>
                <c:pt idx="8">
                  <c:v>7</c:v>
                </c:pt>
                <c:pt idx="9">
                  <c:v>8</c:v>
                </c:pt>
                <c:pt idx="10">
                  <c:v>10</c:v>
                </c:pt>
                <c:pt idx="11">
                  <c:v>11</c:v>
                </c:pt>
                <c:pt idx="12">
                  <c:v>14</c:v>
                </c:pt>
                <c:pt idx="13">
                  <c:v>15</c:v>
                </c:pt>
              </c:numCache>
            </c:numRef>
          </c:val>
          <c:extLst>
            <c:ext xmlns:c16="http://schemas.microsoft.com/office/drawing/2014/chart" uri="{C3380CC4-5D6E-409C-BE32-E72D297353CC}">
              <c16:uniqueId val="{00000002-CDDE-400B-8CA5-4FC564DCD13B}"/>
            </c:ext>
          </c:extLst>
        </c:ser>
        <c:ser>
          <c:idx val="0"/>
          <c:order val="3"/>
          <c:tx>
            <c:strRef>
              <c:f>[1]Data!$B$2</c:f>
              <c:strCache>
                <c:ptCount val="1"/>
                <c:pt idx="0">
                  <c:v>Backlog/New Items</c:v>
                </c:pt>
              </c:strCache>
            </c:strRef>
          </c:tx>
          <c:spPr>
            <a:solidFill>
              <a:schemeClr val="accent1"/>
            </a:solidFill>
            <a:ln>
              <a:noFill/>
            </a:ln>
            <a:effectLst/>
          </c:spPr>
          <c:cat>
            <c:numRef>
              <c:f>[1]Data!$A$3:$A$16</c:f>
              <c:numCache>
                <c:formatCode>General</c:formatCode>
                <c:ptCount val="14"/>
                <c:pt idx="0">
                  <c:v>42643</c:v>
                </c:pt>
                <c:pt idx="1">
                  <c:v>42644</c:v>
                </c:pt>
                <c:pt idx="2">
                  <c:v>42645</c:v>
                </c:pt>
                <c:pt idx="3">
                  <c:v>42646</c:v>
                </c:pt>
                <c:pt idx="4">
                  <c:v>42647</c:v>
                </c:pt>
                <c:pt idx="5">
                  <c:v>42648</c:v>
                </c:pt>
                <c:pt idx="6">
                  <c:v>42649</c:v>
                </c:pt>
                <c:pt idx="7">
                  <c:v>42650</c:v>
                </c:pt>
                <c:pt idx="8">
                  <c:v>42651</c:v>
                </c:pt>
                <c:pt idx="9">
                  <c:v>42652</c:v>
                </c:pt>
                <c:pt idx="10">
                  <c:v>42653</c:v>
                </c:pt>
                <c:pt idx="11">
                  <c:v>42654</c:v>
                </c:pt>
                <c:pt idx="12">
                  <c:v>42655</c:v>
                </c:pt>
                <c:pt idx="13">
                  <c:v>42656</c:v>
                </c:pt>
              </c:numCache>
            </c:numRef>
          </c:cat>
          <c:val>
            <c:numRef>
              <c:f>[1]Data!$B$3:$B$16</c:f>
              <c:numCache>
                <c:formatCode>General</c:formatCode>
                <c:ptCount val="14"/>
                <c:pt idx="0">
                  <c:v>2</c:v>
                </c:pt>
                <c:pt idx="1">
                  <c:v>3</c:v>
                </c:pt>
                <c:pt idx="2">
                  <c:v>3</c:v>
                </c:pt>
                <c:pt idx="3">
                  <c:v>4</c:v>
                </c:pt>
                <c:pt idx="4">
                  <c:v>5</c:v>
                </c:pt>
                <c:pt idx="5">
                  <c:v>6</c:v>
                </c:pt>
                <c:pt idx="6">
                  <c:v>9</c:v>
                </c:pt>
                <c:pt idx="7">
                  <c:v>9</c:v>
                </c:pt>
                <c:pt idx="8">
                  <c:v>12</c:v>
                </c:pt>
                <c:pt idx="9">
                  <c:v>12</c:v>
                </c:pt>
                <c:pt idx="10">
                  <c:v>13</c:v>
                </c:pt>
                <c:pt idx="11">
                  <c:v>14</c:v>
                </c:pt>
                <c:pt idx="12">
                  <c:v>15</c:v>
                </c:pt>
                <c:pt idx="13">
                  <c:v>15</c:v>
                </c:pt>
              </c:numCache>
            </c:numRef>
          </c:val>
          <c:extLst>
            <c:ext xmlns:c16="http://schemas.microsoft.com/office/drawing/2014/chart" uri="{C3380CC4-5D6E-409C-BE32-E72D297353CC}">
              <c16:uniqueId val="{00000003-CDDE-400B-8CA5-4FC564DCD13B}"/>
            </c:ext>
          </c:extLst>
        </c:ser>
        <c:dLbls>
          <c:showLegendKey val="0"/>
          <c:showVal val="0"/>
          <c:showCatName val="0"/>
          <c:showSerName val="0"/>
          <c:showPercent val="0"/>
          <c:showBubbleSize val="0"/>
        </c:dLbls>
        <c:axId val="1769167264"/>
        <c:axId val="1769307936"/>
      </c:areaChart>
      <c:catAx>
        <c:axId val="1769167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07936"/>
        <c:crosses val="autoZero"/>
        <c:auto val="1"/>
        <c:lblAlgn val="ctr"/>
        <c:lblOffset val="100"/>
        <c:noMultiLvlLbl val="0"/>
      </c:catAx>
      <c:valAx>
        <c:axId val="176930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67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Velocity</a:t>
            </a:r>
            <a:r>
              <a:rPr lang="en-US" baseline="0"/>
              <a:t> Tracking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'Velocity Tracking Chart'!$M$4</c:f>
              <c:strCache>
                <c:ptCount val="1"/>
                <c:pt idx="0">
                  <c:v>Sprint</c:v>
                </c:pt>
              </c:strCache>
            </c:strRef>
          </c:tx>
          <c:spPr>
            <a:solidFill>
              <a:schemeClr val="accent1"/>
            </a:solidFill>
            <a:ln>
              <a:noFill/>
            </a:ln>
            <a:effectLst/>
          </c:spPr>
          <c:invertIfNegative val="0"/>
          <c:val>
            <c:numRef>
              <c:f>'Velocity Tracking Chart'!$M$5:$M$9</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A775-48A2-A551-82832CC49884}"/>
            </c:ext>
          </c:extLst>
        </c:ser>
        <c:ser>
          <c:idx val="1"/>
          <c:order val="1"/>
          <c:tx>
            <c:strRef>
              <c:f>'Velocity Tracking Chart'!$N$4</c:f>
              <c:strCache>
                <c:ptCount val="1"/>
                <c:pt idx="0">
                  <c:v>Sprint Velocity</c:v>
                </c:pt>
              </c:strCache>
            </c:strRef>
          </c:tx>
          <c:spPr>
            <a:solidFill>
              <a:schemeClr val="accent2"/>
            </a:solidFill>
            <a:ln>
              <a:noFill/>
            </a:ln>
            <a:effectLst/>
          </c:spPr>
          <c:invertIfNegative val="0"/>
          <c:val>
            <c:numRef>
              <c:f>'Velocity Tracking Chart'!$N$5:$N$9</c:f>
              <c:numCache>
                <c:formatCode>General</c:formatCode>
                <c:ptCount val="5"/>
                <c:pt idx="0">
                  <c:v>30</c:v>
                </c:pt>
                <c:pt idx="1">
                  <c:v>35</c:v>
                </c:pt>
                <c:pt idx="2">
                  <c:v>33</c:v>
                </c:pt>
                <c:pt idx="3">
                  <c:v>30</c:v>
                </c:pt>
                <c:pt idx="4">
                  <c:v>30</c:v>
                </c:pt>
              </c:numCache>
            </c:numRef>
          </c:val>
          <c:extLst>
            <c:ext xmlns:c16="http://schemas.microsoft.com/office/drawing/2014/chart" uri="{C3380CC4-5D6E-409C-BE32-E72D297353CC}">
              <c16:uniqueId val="{00000001-A775-48A2-A551-82832CC49884}"/>
            </c:ext>
          </c:extLst>
        </c:ser>
        <c:dLbls>
          <c:showLegendKey val="0"/>
          <c:showVal val="0"/>
          <c:showCatName val="0"/>
          <c:showSerName val="0"/>
          <c:showPercent val="0"/>
          <c:showBubbleSize val="0"/>
        </c:dLbls>
        <c:gapWidth val="150"/>
        <c:overlap val="100"/>
        <c:axId val="307388472"/>
        <c:axId val="307389128"/>
      </c:barChart>
      <c:catAx>
        <c:axId val="307388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89128"/>
        <c:crosses val="autoZero"/>
        <c:auto val="1"/>
        <c:lblAlgn val="ctr"/>
        <c:lblOffset val="100"/>
        <c:noMultiLvlLbl val="0"/>
      </c:catAx>
      <c:valAx>
        <c:axId val="30738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8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253802178837236E-4"/>
          <c:y val="0.16819364246135898"/>
          <c:w val="0.65873058418755692"/>
          <c:h val="0.82354123881604457"/>
        </c:manualLayout>
      </c:layout>
      <c:barChart>
        <c:barDir val="bar"/>
        <c:grouping val="percentStacked"/>
        <c:varyColors val="0"/>
        <c:ser>
          <c:idx val="0"/>
          <c:order val="0"/>
          <c:spPr>
            <a:noFill/>
            <a:ln w="12700">
              <a:solidFill>
                <a:srgbClr val="000000"/>
              </a:solidFill>
              <a:prstDash val="solid"/>
            </a:ln>
          </c:spPr>
          <c:invertIfNegative val="0"/>
          <c:dPt>
            <c:idx val="0"/>
            <c:invertIfNegative val="0"/>
            <c:bubble3D val="0"/>
            <c:spPr>
              <a:solidFill>
                <a:srgbClr val="339966"/>
              </a:solidFill>
              <a:ln w="12700">
                <a:solidFill>
                  <a:srgbClr val="000000"/>
                </a:solidFill>
                <a:prstDash val="solid"/>
              </a:ln>
            </c:spPr>
            <c:extLst>
              <c:ext xmlns:c16="http://schemas.microsoft.com/office/drawing/2014/chart" uri="{C3380CC4-5D6E-409C-BE32-E72D297353CC}">
                <c16:uniqueId val="{00000001-2D8E-4AC2-9DE6-954BE6045316}"/>
              </c:ext>
            </c:extLst>
          </c:dPt>
          <c:dPt>
            <c:idx val="1"/>
            <c:invertIfNegative val="0"/>
            <c:bubble3D val="0"/>
            <c:spPr>
              <a:noFill/>
              <a:ln w="25400">
                <a:noFill/>
              </a:ln>
            </c:spPr>
            <c:extLst>
              <c:ext xmlns:c16="http://schemas.microsoft.com/office/drawing/2014/chart" uri="{C3380CC4-5D6E-409C-BE32-E72D297353CC}">
                <c16:uniqueId val="{00000003-2D8E-4AC2-9DE6-954BE6045316}"/>
              </c:ext>
            </c:extLst>
          </c:dPt>
          <c:val>
            <c:numRef>
              <c:f>'Parking Lot Diagram'!$F$15</c:f>
              <c:numCache>
                <c:formatCode>0%</c:formatCode>
                <c:ptCount val="1"/>
                <c:pt idx="0">
                  <c:v>0</c:v>
                </c:pt>
              </c:numCache>
            </c:numRef>
          </c:val>
          <c:extLst>
            <c:ext xmlns:c16="http://schemas.microsoft.com/office/drawing/2014/chart" uri="{C3380CC4-5D6E-409C-BE32-E72D297353CC}">
              <c16:uniqueId val="{00000004-2D8E-4AC2-9DE6-954BE6045316}"/>
            </c:ext>
          </c:extLst>
        </c:ser>
        <c:ser>
          <c:idx val="1"/>
          <c:order val="1"/>
          <c:spPr>
            <a:solidFill>
              <a:srgbClr val="993366"/>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2D8E-4AC2-9DE6-954BE6045316}"/>
              </c:ext>
            </c:extLst>
          </c:dPt>
          <c:val>
            <c:numRef>
              <c:f>'Parking Lot Diagram'!$G$15</c:f>
              <c:numCache>
                <c:formatCode>0%</c:formatCode>
                <c:ptCount val="1"/>
                <c:pt idx="0">
                  <c:v>1</c:v>
                </c:pt>
              </c:numCache>
            </c:numRef>
          </c:val>
          <c:extLst>
            <c:ext xmlns:c16="http://schemas.microsoft.com/office/drawing/2014/chart" uri="{C3380CC4-5D6E-409C-BE32-E72D297353CC}">
              <c16:uniqueId val="{00000007-2D8E-4AC2-9DE6-954BE6045316}"/>
            </c:ext>
          </c:extLst>
        </c:ser>
        <c:dLbls>
          <c:showLegendKey val="0"/>
          <c:showVal val="0"/>
          <c:showCatName val="0"/>
          <c:showSerName val="0"/>
          <c:showPercent val="0"/>
          <c:showBubbleSize val="0"/>
        </c:dLbls>
        <c:gapWidth val="150"/>
        <c:overlap val="100"/>
        <c:axId val="305423424"/>
        <c:axId val="1"/>
      </c:barChart>
      <c:catAx>
        <c:axId val="305423424"/>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0%" sourceLinked="1"/>
        <c:majorTickMark val="out"/>
        <c:minorTickMark val="none"/>
        <c:tickLblPos val="nextTo"/>
        <c:crossAx val="305423424"/>
        <c:crosses val="autoZero"/>
        <c:crossBetween val="between"/>
      </c:valAx>
      <c:spPr>
        <a:noFill/>
        <a:ln w="25400">
          <a:noFill/>
        </a:ln>
      </c:spPr>
    </c:plotArea>
    <c:plotVisOnly val="1"/>
    <c:dispBlanksAs val="gap"/>
    <c:showDLblsOverMax val="0"/>
  </c:chart>
  <c:spPr>
    <a:noFill/>
    <a:ln w="6350">
      <a:noFill/>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469604342935401E-3"/>
          <c:y val="0.60342846679048845"/>
          <c:w val="0.74480981955986425"/>
          <c:h val="0.38068498661376909"/>
        </c:manualLayout>
      </c:layout>
      <c:barChart>
        <c:barDir val="bar"/>
        <c:grouping val="percentStacked"/>
        <c:varyColors val="0"/>
        <c:ser>
          <c:idx val="0"/>
          <c:order val="0"/>
          <c:spPr>
            <a:noFill/>
            <a:ln w="12700">
              <a:solidFill>
                <a:srgbClr val="000000"/>
              </a:solidFill>
              <a:prstDash val="solid"/>
            </a:ln>
          </c:spPr>
          <c:invertIfNegative val="0"/>
          <c:dPt>
            <c:idx val="0"/>
            <c:invertIfNegative val="0"/>
            <c:bubble3D val="0"/>
            <c:spPr>
              <a:solidFill>
                <a:srgbClr val="339966"/>
              </a:solidFill>
              <a:ln w="12700">
                <a:solidFill>
                  <a:srgbClr val="000000"/>
                </a:solidFill>
                <a:prstDash val="solid"/>
              </a:ln>
            </c:spPr>
            <c:extLst>
              <c:ext xmlns:c16="http://schemas.microsoft.com/office/drawing/2014/chart" uri="{C3380CC4-5D6E-409C-BE32-E72D297353CC}">
                <c16:uniqueId val="{00000001-2030-43DA-8B57-74E3461F40EB}"/>
              </c:ext>
            </c:extLst>
          </c:dPt>
          <c:dPt>
            <c:idx val="1"/>
            <c:invertIfNegative val="0"/>
            <c:bubble3D val="0"/>
            <c:spPr>
              <a:noFill/>
              <a:ln w="25400">
                <a:noFill/>
              </a:ln>
            </c:spPr>
            <c:extLst>
              <c:ext xmlns:c16="http://schemas.microsoft.com/office/drawing/2014/chart" uri="{C3380CC4-5D6E-409C-BE32-E72D297353CC}">
                <c16:uniqueId val="{00000003-2030-43DA-8B57-74E3461F40EB}"/>
              </c:ext>
            </c:extLst>
          </c:dPt>
          <c:val>
            <c:numRef>
              <c:f>'Parking Lot Diagram'!$F$26</c:f>
              <c:numCache>
                <c:formatCode>0%</c:formatCode>
                <c:ptCount val="1"/>
                <c:pt idx="0">
                  <c:v>0</c:v>
                </c:pt>
              </c:numCache>
            </c:numRef>
          </c:val>
          <c:extLst>
            <c:ext xmlns:c16="http://schemas.microsoft.com/office/drawing/2014/chart" uri="{C3380CC4-5D6E-409C-BE32-E72D297353CC}">
              <c16:uniqueId val="{00000004-2030-43DA-8B57-74E3461F40EB}"/>
            </c:ext>
          </c:extLst>
        </c:ser>
        <c:ser>
          <c:idx val="1"/>
          <c:order val="1"/>
          <c:spPr>
            <a:solidFill>
              <a:srgbClr val="FFFFFF"/>
            </a:solidFill>
            <a:ln w="12700">
              <a:solidFill>
                <a:srgbClr val="000000"/>
              </a:solidFill>
              <a:prstDash val="solid"/>
            </a:ln>
          </c:spPr>
          <c:invertIfNegative val="0"/>
          <c:val>
            <c:numRef>
              <c:f>'Parking Lot Diagram'!$G$26</c:f>
              <c:numCache>
                <c:formatCode>0%</c:formatCode>
                <c:ptCount val="1"/>
                <c:pt idx="0">
                  <c:v>1</c:v>
                </c:pt>
              </c:numCache>
            </c:numRef>
          </c:val>
          <c:extLst>
            <c:ext xmlns:c16="http://schemas.microsoft.com/office/drawing/2014/chart" uri="{C3380CC4-5D6E-409C-BE32-E72D297353CC}">
              <c16:uniqueId val="{00000005-2030-43DA-8B57-74E3461F40EB}"/>
            </c:ext>
          </c:extLst>
        </c:ser>
        <c:dLbls>
          <c:showLegendKey val="0"/>
          <c:showVal val="0"/>
          <c:showCatName val="0"/>
          <c:showSerName val="0"/>
          <c:showPercent val="0"/>
          <c:showBubbleSize val="0"/>
        </c:dLbls>
        <c:gapWidth val="150"/>
        <c:overlap val="100"/>
        <c:axId val="305422440"/>
        <c:axId val="1"/>
      </c:barChart>
      <c:catAx>
        <c:axId val="305422440"/>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0%" sourceLinked="1"/>
        <c:majorTickMark val="out"/>
        <c:minorTickMark val="none"/>
        <c:tickLblPos val="nextTo"/>
        <c:crossAx val="305422440"/>
        <c:crosses val="autoZero"/>
        <c:crossBetween val="between"/>
      </c:valAx>
      <c:spPr>
        <a:noFill/>
        <a:ln w="25400">
          <a:noFill/>
        </a:ln>
      </c:spPr>
    </c:plotArea>
    <c:plotVisOnly val="1"/>
    <c:dispBlanksAs val="gap"/>
    <c:showDLblsOverMax val="0"/>
  </c:chart>
  <c:spPr>
    <a:no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352173060218024E-2"/>
          <c:y val="0.57273031496062987"/>
          <c:w val="0.90000156947818333"/>
          <c:h val="0.41818429323090217"/>
        </c:manualLayout>
      </c:layout>
      <c:barChart>
        <c:barDir val="bar"/>
        <c:grouping val="percentStacked"/>
        <c:varyColors val="0"/>
        <c:ser>
          <c:idx val="0"/>
          <c:order val="0"/>
          <c:spPr>
            <a:noFill/>
            <a:ln w="12700">
              <a:solidFill>
                <a:srgbClr val="000000"/>
              </a:solidFill>
              <a:prstDash val="solid"/>
            </a:ln>
          </c:spPr>
          <c:invertIfNegative val="0"/>
          <c:dPt>
            <c:idx val="0"/>
            <c:invertIfNegative val="0"/>
            <c:bubble3D val="0"/>
            <c:spPr>
              <a:solidFill>
                <a:srgbClr val="339966"/>
              </a:solidFill>
              <a:ln w="12700">
                <a:solidFill>
                  <a:srgbClr val="000000"/>
                </a:solidFill>
                <a:prstDash val="solid"/>
              </a:ln>
            </c:spPr>
            <c:extLst>
              <c:ext xmlns:c16="http://schemas.microsoft.com/office/drawing/2014/chart" uri="{C3380CC4-5D6E-409C-BE32-E72D297353CC}">
                <c16:uniqueId val="{00000001-BAD3-4224-9E9E-A0D89BDEBE8D}"/>
              </c:ext>
            </c:extLst>
          </c:dPt>
          <c:dPt>
            <c:idx val="1"/>
            <c:invertIfNegative val="0"/>
            <c:bubble3D val="0"/>
            <c:spPr>
              <a:noFill/>
              <a:ln w="25400">
                <a:noFill/>
              </a:ln>
            </c:spPr>
            <c:extLst>
              <c:ext xmlns:c16="http://schemas.microsoft.com/office/drawing/2014/chart" uri="{C3380CC4-5D6E-409C-BE32-E72D297353CC}">
                <c16:uniqueId val="{00000003-BAD3-4224-9E9E-A0D89BDEBE8D}"/>
              </c:ext>
            </c:extLst>
          </c:dPt>
          <c:val>
            <c:numRef>
              <c:f>'Parking Lot Diagram'!$F$38</c:f>
              <c:numCache>
                <c:formatCode>0%</c:formatCode>
                <c:ptCount val="1"/>
                <c:pt idx="0">
                  <c:v>0</c:v>
                </c:pt>
              </c:numCache>
            </c:numRef>
          </c:val>
          <c:extLst>
            <c:ext xmlns:c16="http://schemas.microsoft.com/office/drawing/2014/chart" uri="{C3380CC4-5D6E-409C-BE32-E72D297353CC}">
              <c16:uniqueId val="{00000004-BAD3-4224-9E9E-A0D89BDEBE8D}"/>
            </c:ext>
          </c:extLst>
        </c:ser>
        <c:ser>
          <c:idx val="1"/>
          <c:order val="1"/>
          <c:spPr>
            <a:solidFill>
              <a:srgbClr val="FFFFFF"/>
            </a:solidFill>
            <a:ln w="12700">
              <a:solidFill>
                <a:srgbClr val="000000"/>
              </a:solidFill>
              <a:prstDash val="solid"/>
            </a:ln>
          </c:spPr>
          <c:invertIfNegative val="0"/>
          <c:val>
            <c:numRef>
              <c:f>'Parking Lot Diagram'!$G$38</c:f>
              <c:numCache>
                <c:formatCode>0%</c:formatCode>
                <c:ptCount val="1"/>
                <c:pt idx="0">
                  <c:v>1</c:v>
                </c:pt>
              </c:numCache>
            </c:numRef>
          </c:val>
          <c:extLst>
            <c:ext xmlns:c16="http://schemas.microsoft.com/office/drawing/2014/chart" uri="{C3380CC4-5D6E-409C-BE32-E72D297353CC}">
              <c16:uniqueId val="{00000005-BAD3-4224-9E9E-A0D89BDEBE8D}"/>
            </c:ext>
          </c:extLst>
        </c:ser>
        <c:dLbls>
          <c:showLegendKey val="0"/>
          <c:showVal val="0"/>
          <c:showCatName val="0"/>
          <c:showSerName val="0"/>
          <c:showPercent val="0"/>
          <c:showBubbleSize val="0"/>
        </c:dLbls>
        <c:gapWidth val="150"/>
        <c:overlap val="100"/>
        <c:axId val="305480696"/>
        <c:axId val="1"/>
      </c:barChart>
      <c:catAx>
        <c:axId val="305480696"/>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0%" sourceLinked="1"/>
        <c:majorTickMark val="out"/>
        <c:minorTickMark val="none"/>
        <c:tickLblPos val="nextTo"/>
        <c:crossAx val="305480696"/>
        <c:crosses val="autoZero"/>
        <c:crossBetween val="between"/>
      </c:valAx>
      <c:spPr>
        <a:noFill/>
        <a:ln w="25400">
          <a:noFill/>
        </a:ln>
      </c:spPr>
    </c:plotArea>
    <c:plotVisOnly val="1"/>
    <c:dispBlanksAs val="gap"/>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846600145838592E-2"/>
          <c:y val="9.4118998721833672E-2"/>
          <c:w val="0.65873058418755692"/>
          <c:h val="0.82354123881604457"/>
        </c:manualLayout>
      </c:layout>
      <c:barChart>
        <c:barDir val="bar"/>
        <c:grouping val="percentStacked"/>
        <c:varyColors val="0"/>
        <c:ser>
          <c:idx val="0"/>
          <c:order val="0"/>
          <c:spPr>
            <a:noFill/>
            <a:ln w="12700">
              <a:solidFill>
                <a:srgbClr val="000000"/>
              </a:solidFill>
              <a:prstDash val="solid"/>
            </a:ln>
          </c:spPr>
          <c:invertIfNegative val="0"/>
          <c:dPt>
            <c:idx val="0"/>
            <c:invertIfNegative val="0"/>
            <c:bubble3D val="0"/>
            <c:spPr>
              <a:solidFill>
                <a:srgbClr val="339966"/>
              </a:solidFill>
              <a:ln w="12700">
                <a:solidFill>
                  <a:srgbClr val="000000"/>
                </a:solidFill>
                <a:prstDash val="solid"/>
              </a:ln>
            </c:spPr>
            <c:extLst>
              <c:ext xmlns:c16="http://schemas.microsoft.com/office/drawing/2014/chart" uri="{C3380CC4-5D6E-409C-BE32-E72D297353CC}">
                <c16:uniqueId val="{00000001-FD32-4FFB-A546-87435821BFEE}"/>
              </c:ext>
            </c:extLst>
          </c:dPt>
          <c:dPt>
            <c:idx val="1"/>
            <c:invertIfNegative val="0"/>
            <c:bubble3D val="0"/>
            <c:spPr>
              <a:noFill/>
              <a:ln w="25400">
                <a:noFill/>
              </a:ln>
            </c:spPr>
            <c:extLst>
              <c:ext xmlns:c16="http://schemas.microsoft.com/office/drawing/2014/chart" uri="{C3380CC4-5D6E-409C-BE32-E72D297353CC}">
                <c16:uniqueId val="{00000003-FD32-4FFB-A546-87435821BFEE}"/>
              </c:ext>
            </c:extLst>
          </c:dPt>
          <c:val>
            <c:numRef>
              <c:f>'Parking Lot Diagram'!$F$6</c:f>
              <c:numCache>
                <c:formatCode>0%</c:formatCode>
                <c:ptCount val="1"/>
                <c:pt idx="0">
                  <c:v>0.3</c:v>
                </c:pt>
              </c:numCache>
            </c:numRef>
          </c:val>
          <c:extLst>
            <c:ext xmlns:c16="http://schemas.microsoft.com/office/drawing/2014/chart" uri="{C3380CC4-5D6E-409C-BE32-E72D297353CC}">
              <c16:uniqueId val="{00000004-FD32-4FFB-A546-87435821BFEE}"/>
            </c:ext>
          </c:extLst>
        </c:ser>
        <c:ser>
          <c:idx val="1"/>
          <c:order val="1"/>
          <c:spPr>
            <a:solidFill>
              <a:srgbClr val="993366"/>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FD32-4FFB-A546-87435821BFEE}"/>
              </c:ext>
            </c:extLst>
          </c:dPt>
          <c:val>
            <c:numRef>
              <c:f>'Parking Lot Diagram'!$G$15</c:f>
              <c:numCache>
                <c:formatCode>0%</c:formatCode>
                <c:ptCount val="1"/>
                <c:pt idx="0">
                  <c:v>1</c:v>
                </c:pt>
              </c:numCache>
            </c:numRef>
          </c:val>
          <c:extLst>
            <c:ext xmlns:c16="http://schemas.microsoft.com/office/drawing/2014/chart" uri="{C3380CC4-5D6E-409C-BE32-E72D297353CC}">
              <c16:uniqueId val="{00000007-FD32-4FFB-A546-87435821BFEE}"/>
            </c:ext>
          </c:extLst>
        </c:ser>
        <c:dLbls>
          <c:showLegendKey val="0"/>
          <c:showVal val="0"/>
          <c:showCatName val="0"/>
          <c:showSerName val="0"/>
          <c:showPercent val="0"/>
          <c:showBubbleSize val="0"/>
        </c:dLbls>
        <c:gapWidth val="150"/>
        <c:overlap val="100"/>
        <c:axId val="305516416"/>
        <c:axId val="1"/>
      </c:barChart>
      <c:catAx>
        <c:axId val="305516416"/>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0%" sourceLinked="1"/>
        <c:majorTickMark val="out"/>
        <c:minorTickMark val="none"/>
        <c:tickLblPos val="nextTo"/>
        <c:crossAx val="305516416"/>
        <c:crosses val="autoZero"/>
        <c:crossBetween val="between"/>
      </c:valAx>
      <c:spPr>
        <a:noFill/>
        <a:ln w="25400">
          <a:noFill/>
        </a:ln>
      </c:spPr>
    </c:plotArea>
    <c:plotVisOnly val="1"/>
    <c:dispBlanksAs val="gap"/>
    <c:showDLblsOverMax val="0"/>
  </c:chart>
  <c:spPr>
    <a:noFill/>
    <a:ln w="6350">
      <a:noFill/>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209550</xdr:colOff>
      <xdr:row>1</xdr:row>
      <xdr:rowOff>9525</xdr:rowOff>
    </xdr:from>
    <xdr:to>
      <xdr:col>6</xdr:col>
      <xdr:colOff>438150</xdr:colOff>
      <xdr:row>5</xdr:row>
      <xdr:rowOff>9525</xdr:rowOff>
    </xdr:to>
    <xdr:pic>
      <xdr:nvPicPr>
        <xdr:cNvPr id="2" name="image0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971675" cy="752475"/>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absoluteAnchor>
    <xdr:pos x="6267450" y="577851"/>
    <xdr:ext cx="6217819" cy="4514850"/>
    <xdr:graphicFrame macro="">
      <xdr:nvGraphicFramePr>
        <xdr:cNvPr id="13" name="Chart 1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11</xdr:col>
      <xdr:colOff>158750</xdr:colOff>
      <xdr:row>12</xdr:row>
      <xdr:rowOff>19056</xdr:rowOff>
    </xdr:from>
    <xdr:to>
      <xdr:col>16</xdr:col>
      <xdr:colOff>603250</xdr:colOff>
      <xdr:row>27</xdr:row>
      <xdr:rowOff>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6350</xdr:colOff>
      <xdr:row>18</xdr:row>
      <xdr:rowOff>146050</xdr:rowOff>
    </xdr:from>
    <xdr:to>
      <xdr:col>10</xdr:col>
      <xdr:colOff>57150</xdr:colOff>
      <xdr:row>22</xdr:row>
      <xdr:rowOff>31750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27</xdr:row>
      <xdr:rowOff>76200</xdr:rowOff>
    </xdr:from>
    <xdr:to>
      <xdr:col>9</xdr:col>
      <xdr:colOff>400050</xdr:colOff>
      <xdr:row>34</xdr:row>
      <xdr:rowOff>63500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292100</xdr:colOff>
      <xdr:row>39</xdr:row>
      <xdr:rowOff>31750</xdr:rowOff>
    </xdr:from>
    <xdr:to>
      <xdr:col>8</xdr:col>
      <xdr:colOff>768350</xdr:colOff>
      <xdr:row>45</xdr:row>
      <xdr:rowOff>107950</xdr:rowOff>
    </xdr:to>
    <xdr:graphicFrame macro="">
      <xdr:nvGraphicFramePr>
        <xdr:cNvPr id="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298450</xdr:colOff>
      <xdr:row>9</xdr:row>
      <xdr:rowOff>152400</xdr:rowOff>
    </xdr:from>
    <xdr:to>
      <xdr:col>10</xdr:col>
      <xdr:colOff>6350</xdr:colOff>
      <xdr:row>13</xdr:row>
      <xdr:rowOff>38100</xdr:rowOff>
    </xdr:to>
    <xdr:graphicFrame macro="">
      <xdr:nvGraphicFramePr>
        <xdr:cNvPr id="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45</xdr:row>
      <xdr:rowOff>0</xdr:rowOff>
    </xdr:from>
    <xdr:to>
      <xdr:col>1</xdr:col>
      <xdr:colOff>4291965</xdr:colOff>
      <xdr:row>83</xdr:row>
      <xdr:rowOff>177345</xdr:rowOff>
    </xdr:to>
    <xdr:pic>
      <xdr:nvPicPr>
        <xdr:cNvPr id="2" name="image00.png" descr="Screen Shot 2016-10-11 at 8.57.39 PM.png"/>
        <xdr:cNvPicPr preferRelativeResize="0"/>
      </xdr:nvPicPr>
      <xdr:blipFill>
        <a:blip xmlns:r="http://schemas.openxmlformats.org/officeDocument/2006/relationships" r:embed="rId1" cstate="print"/>
        <a:stretch>
          <a:fillRect/>
        </a:stretch>
      </xdr:blipFill>
      <xdr:spPr>
        <a:xfrm>
          <a:off x="884208" y="9683151"/>
          <a:ext cx="4291965" cy="700659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101600</xdr:colOff>
      <xdr:row>44</xdr:row>
      <xdr:rowOff>20320</xdr:rowOff>
    </xdr:to>
    <xdr:sp macro="" textlink="">
      <xdr:nvSpPr>
        <xdr:cNvPr id="2" name="Object 7" hidden="1">
          <a:extLst>
            <a:ext uri="{63B3BB69-23CF-44E3-9099-C40C66FF867C}">
              <a14:compatExt xmlns:a14="http://schemas.microsoft.com/office/drawing/2010/main" spid="_x0000_s11271"/>
            </a:ext>
            <a:ext uri="{FF2B5EF4-FFF2-40B4-BE49-F238E27FC236}">
              <a16:creationId xmlns:a16="http://schemas.microsoft.com/office/drawing/2014/main" id="{00000000-0008-0000-0400-000002000000}"/>
            </a:ext>
          </a:extLst>
        </xdr:cNvPr>
        <xdr:cNvSpPr/>
      </xdr:nvSpPr>
      <xdr:spPr>
        <a:xfrm>
          <a:off x="0" y="0"/>
          <a:ext cx="5029200" cy="8268970"/>
        </a:xfrm>
        <a:prstGeom prst="rect">
          <a:avLst/>
        </a:prstGeom>
      </xdr:spPr>
    </xdr:sp>
    <xdr:clientData/>
  </xdr:twoCellAnchor>
  <xdr:twoCellAnchor editAs="oneCell">
    <xdr:from>
      <xdr:col>0</xdr:col>
      <xdr:colOff>0</xdr:colOff>
      <xdr:row>1</xdr:row>
      <xdr:rowOff>38100</xdr:rowOff>
    </xdr:from>
    <xdr:to>
      <xdr:col>8</xdr:col>
      <xdr:colOff>503423</xdr:colOff>
      <xdr:row>38</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5600"/>
          <a:ext cx="5685023" cy="6645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47626</xdr:colOff>
      <xdr:row>49</xdr:row>
      <xdr:rowOff>85725</xdr:rowOff>
    </xdr:from>
    <xdr:to>
      <xdr:col>9</xdr:col>
      <xdr:colOff>538935</xdr:colOff>
      <xdr:row>60</xdr:row>
      <xdr:rowOff>28574</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576" y="9255125"/>
          <a:ext cx="5418909" cy="19684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285750</xdr:colOff>
      <xdr:row>7</xdr:row>
      <xdr:rowOff>177800</xdr:rowOff>
    </xdr:from>
    <xdr:to>
      <xdr:col>10</xdr:col>
      <xdr:colOff>235929</xdr:colOff>
      <xdr:row>30</xdr:row>
      <xdr:rowOff>14954</xdr:rowOff>
    </xdr:to>
    <xdr:pic>
      <xdr:nvPicPr>
        <xdr:cNvPr id="2" name="Picture 1" descr="Screen Shot 2016-10-11 at 10.54.57 PM.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0" y="1612900"/>
          <a:ext cx="5982679" cy="40726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444500</xdr:colOff>
          <xdr:row>2</xdr:row>
          <xdr:rowOff>171450</xdr:rowOff>
        </xdr:from>
        <xdr:to>
          <xdr:col>6</xdr:col>
          <xdr:colOff>152400</xdr:colOff>
          <xdr:row>6</xdr:row>
          <xdr:rowOff>127000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120650</xdr:colOff>
      <xdr:row>3</xdr:row>
      <xdr:rowOff>44450</xdr:rowOff>
    </xdr:from>
    <xdr:to>
      <xdr:col>9</xdr:col>
      <xdr:colOff>488950</xdr:colOff>
      <xdr:row>25</xdr:row>
      <xdr:rowOff>177800</xdr:rowOff>
    </xdr:to>
    <xdr:sp macro="" textlink="">
      <xdr:nvSpPr>
        <xdr:cNvPr id="24577" name="Object 1" hidden="1">
          <a:extLst>
            <a:ext uri="{63B3BB69-23CF-44E3-9099-C40C66FF867C}">
              <a14:compatExt xmlns:a14="http://schemas.microsoft.com/office/drawing/2010/main" spid="_x0000_s24577"/>
            </a:ext>
            <a:ext uri="{FF2B5EF4-FFF2-40B4-BE49-F238E27FC236}">
              <a16:creationId xmlns:a16="http://schemas.microsoft.com/office/drawing/2014/main" id="{00000000-0008-0000-0600-000007140000}"/>
            </a:ext>
          </a:extLst>
        </xdr:cNvPr>
        <xdr:cNvSpPr/>
      </xdr:nvSpPr>
      <xdr:spPr bwMode="auto">
        <a:xfrm>
          <a:off x="0" y="0"/>
          <a:ext cx="0" cy="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xdr:from>
      <xdr:col>0</xdr:col>
      <xdr:colOff>121920</xdr:colOff>
      <xdr:row>3</xdr:row>
      <xdr:rowOff>45720</xdr:rowOff>
    </xdr:from>
    <xdr:to>
      <xdr:col>9</xdr:col>
      <xdr:colOff>556260</xdr:colOff>
      <xdr:row>26</xdr:row>
      <xdr:rowOff>0</xdr:rowOff>
    </xdr:to>
    <xdr:sp macro="" textlink="">
      <xdr:nvSpPr>
        <xdr:cNvPr id="24579" name="Object 3" hidden="1">
          <a:extLst>
            <a:ext uri="{63B3BB69-23CF-44E3-9099-C40C66FF867C}">
              <a14:compatExt xmlns:a14="http://schemas.microsoft.com/office/drawing/2010/main" spid="_x0000_s24579"/>
            </a:ext>
            <a:ext uri="{FF2B5EF4-FFF2-40B4-BE49-F238E27FC236}">
              <a16:creationId xmlns:a16="http://schemas.microsoft.com/office/drawing/2014/main" id="{34F7A70F-F385-4A96-B33B-D442299CEAC2}"/>
            </a:ext>
          </a:extLst>
        </xdr:cNvPr>
        <xdr:cNvSpPr/>
      </xdr:nvSpPr>
      <xdr:spPr bwMode="auto">
        <a:xfrm>
          <a:off x="0" y="0"/>
          <a:ext cx="0" cy="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xdr:from>
          <xdr:col>0</xdr:col>
          <xdr:colOff>152400</xdr:colOff>
          <xdr:row>4</xdr:row>
          <xdr:rowOff>25400</xdr:rowOff>
        </xdr:from>
        <xdr:to>
          <xdr:col>13</xdr:col>
          <xdr:colOff>203200</xdr:colOff>
          <xdr:row>39</xdr:row>
          <xdr:rowOff>114300</xdr:rowOff>
        </xdr:to>
        <xdr:sp macro="" textlink="">
          <xdr:nvSpPr>
            <xdr:cNvPr id="4101" name="Object 5" hidden="1">
              <a:extLst>
                <a:ext uri="{63B3BB69-23CF-44E3-9099-C40C66FF867C}">
                  <a14:compatExt spid="_x0000_s4101"/>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12</xdr:col>
      <xdr:colOff>419100</xdr:colOff>
      <xdr:row>2</xdr:row>
      <xdr:rowOff>243840</xdr:rowOff>
    </xdr:from>
    <xdr:to>
      <xdr:col>14</xdr:col>
      <xdr:colOff>220980</xdr:colOff>
      <xdr:row>4</xdr:row>
      <xdr:rowOff>952500</xdr:rowOff>
    </xdr:to>
    <xdr:sp macro="" textlink="">
      <xdr:nvSpPr>
        <xdr:cNvPr id="4" name="Rectangle 3"/>
        <xdr:cNvSpPr/>
      </xdr:nvSpPr>
      <xdr:spPr>
        <a:xfrm>
          <a:off x="10942320" y="1165860"/>
          <a:ext cx="1036320" cy="2918460"/>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21</xdr:row>
      <xdr:rowOff>64633</xdr:rowOff>
    </xdr:from>
    <xdr:to>
      <xdr:col>9</xdr:col>
      <xdr:colOff>592680</xdr:colOff>
      <xdr:row>27</xdr:row>
      <xdr:rowOff>175260</xdr:rowOff>
    </xdr:to>
    <xdr:pic>
      <xdr:nvPicPr>
        <xdr:cNvPr id="2" name="Picture 1">
          <a:extLst>
            <a:ext uri="{FF2B5EF4-FFF2-40B4-BE49-F238E27FC236}">
              <a16:creationId xmlns:a16="http://schemas.microsoft.com/office/drawing/2014/main" id="{92C9DDE6-28A3-48D2-9113-C09B69362632}"/>
            </a:ext>
          </a:extLst>
        </xdr:cNvPr>
        <xdr:cNvPicPr>
          <a:picLocks noChangeAspect="1"/>
        </xdr:cNvPicPr>
      </xdr:nvPicPr>
      <xdr:blipFill>
        <a:blip xmlns:r="http://schemas.openxmlformats.org/officeDocument/2006/relationships" r:embed="rId1"/>
        <a:stretch>
          <a:fillRect/>
        </a:stretch>
      </xdr:blipFill>
      <xdr:spPr>
        <a:xfrm>
          <a:off x="22860" y="4049893"/>
          <a:ext cx="6330540" cy="1207907"/>
        </a:xfrm>
        <a:prstGeom prst="rect">
          <a:avLst/>
        </a:prstGeom>
      </xdr:spPr>
    </xdr:pic>
    <xdr:clientData/>
  </xdr:twoCellAnchor>
  <xdr:twoCellAnchor editAs="oneCell">
    <xdr:from>
      <xdr:col>1</xdr:col>
      <xdr:colOff>129539</xdr:colOff>
      <xdr:row>28</xdr:row>
      <xdr:rowOff>111162</xdr:rowOff>
    </xdr:from>
    <xdr:to>
      <xdr:col>9</xdr:col>
      <xdr:colOff>582478</xdr:colOff>
      <xdr:row>35</xdr:row>
      <xdr:rowOff>7620</xdr:rowOff>
    </xdr:to>
    <xdr:pic>
      <xdr:nvPicPr>
        <xdr:cNvPr id="3" name="Picture 2">
          <a:extLst>
            <a:ext uri="{FF2B5EF4-FFF2-40B4-BE49-F238E27FC236}">
              <a16:creationId xmlns:a16="http://schemas.microsoft.com/office/drawing/2014/main" id="{D5837016-9466-4AE0-A12C-0B5044B839CC}"/>
            </a:ext>
          </a:extLst>
        </xdr:cNvPr>
        <xdr:cNvPicPr>
          <a:picLocks noChangeAspect="1"/>
        </xdr:cNvPicPr>
      </xdr:nvPicPr>
      <xdr:blipFill>
        <a:blip xmlns:r="http://schemas.openxmlformats.org/officeDocument/2006/relationships" r:embed="rId2"/>
        <a:stretch>
          <a:fillRect/>
        </a:stretch>
      </xdr:blipFill>
      <xdr:spPr>
        <a:xfrm>
          <a:off x="769619" y="5376582"/>
          <a:ext cx="5573579" cy="1176618"/>
        </a:xfrm>
        <a:prstGeom prst="rect">
          <a:avLst/>
        </a:prstGeom>
      </xdr:spPr>
    </xdr:pic>
    <xdr:clientData/>
  </xdr:twoCellAnchor>
  <xdr:twoCellAnchor editAs="oneCell">
    <xdr:from>
      <xdr:col>0</xdr:col>
      <xdr:colOff>0</xdr:colOff>
      <xdr:row>1</xdr:row>
      <xdr:rowOff>173170</xdr:rowOff>
    </xdr:from>
    <xdr:to>
      <xdr:col>9</xdr:col>
      <xdr:colOff>586740</xdr:colOff>
      <xdr:row>8</xdr:row>
      <xdr:rowOff>20584</xdr:rowOff>
    </xdr:to>
    <xdr:pic>
      <xdr:nvPicPr>
        <xdr:cNvPr id="4" name="Picture 3">
          <a:extLst>
            <a:ext uri="{FF2B5EF4-FFF2-40B4-BE49-F238E27FC236}">
              <a16:creationId xmlns:a16="http://schemas.microsoft.com/office/drawing/2014/main" id="{9C2FD8EF-D7B6-46E8-B9C0-E26434832896}"/>
            </a:ext>
          </a:extLst>
        </xdr:cNvPr>
        <xdr:cNvPicPr>
          <a:picLocks noChangeAspect="1"/>
        </xdr:cNvPicPr>
      </xdr:nvPicPr>
      <xdr:blipFill>
        <a:blip xmlns:r="http://schemas.openxmlformats.org/officeDocument/2006/relationships" r:embed="rId3"/>
        <a:stretch>
          <a:fillRect/>
        </a:stretch>
      </xdr:blipFill>
      <xdr:spPr>
        <a:xfrm>
          <a:off x="0" y="490670"/>
          <a:ext cx="6644640" cy="1092014"/>
        </a:xfrm>
        <a:prstGeom prst="rect">
          <a:avLst/>
        </a:prstGeom>
      </xdr:spPr>
    </xdr:pic>
    <xdr:clientData/>
  </xdr:twoCellAnchor>
  <xdr:twoCellAnchor editAs="oneCell">
    <xdr:from>
      <xdr:col>1</xdr:col>
      <xdr:colOff>236220</xdr:colOff>
      <xdr:row>8</xdr:row>
      <xdr:rowOff>57375</xdr:rowOff>
    </xdr:from>
    <xdr:to>
      <xdr:col>9</xdr:col>
      <xdr:colOff>548640</xdr:colOff>
      <xdr:row>14</xdr:row>
      <xdr:rowOff>83820</xdr:rowOff>
    </xdr:to>
    <xdr:pic>
      <xdr:nvPicPr>
        <xdr:cNvPr id="5" name="Picture 4">
          <a:extLst>
            <a:ext uri="{FF2B5EF4-FFF2-40B4-BE49-F238E27FC236}">
              <a16:creationId xmlns:a16="http://schemas.microsoft.com/office/drawing/2014/main" id="{9066586D-1B33-401F-BC4E-3ADFF76E96D0}"/>
            </a:ext>
          </a:extLst>
        </xdr:cNvPr>
        <xdr:cNvPicPr>
          <a:picLocks noChangeAspect="1"/>
        </xdr:cNvPicPr>
      </xdr:nvPicPr>
      <xdr:blipFill>
        <a:blip xmlns:r="http://schemas.openxmlformats.org/officeDocument/2006/relationships" r:embed="rId4"/>
        <a:stretch>
          <a:fillRect/>
        </a:stretch>
      </xdr:blipFill>
      <xdr:spPr>
        <a:xfrm>
          <a:off x="876300" y="1665195"/>
          <a:ext cx="5433060" cy="1123725"/>
        </a:xfrm>
        <a:prstGeom prst="rect">
          <a:avLst/>
        </a:prstGeom>
      </xdr:spPr>
    </xdr:pic>
    <xdr:clientData/>
  </xdr:twoCellAnchor>
  <xdr:twoCellAnchor editAs="oneCell">
    <xdr:from>
      <xdr:col>1</xdr:col>
      <xdr:colOff>251460</xdr:colOff>
      <xdr:row>14</xdr:row>
      <xdr:rowOff>111474</xdr:rowOff>
    </xdr:from>
    <xdr:to>
      <xdr:col>6</xdr:col>
      <xdr:colOff>324985</xdr:colOff>
      <xdr:row>20</xdr:row>
      <xdr:rowOff>142610</xdr:rowOff>
    </xdr:to>
    <xdr:pic>
      <xdr:nvPicPr>
        <xdr:cNvPr id="6" name="Picture 5">
          <a:extLst>
            <a:ext uri="{FF2B5EF4-FFF2-40B4-BE49-F238E27FC236}">
              <a16:creationId xmlns:a16="http://schemas.microsoft.com/office/drawing/2014/main" id="{E7F1EE2B-3CBB-4738-AE37-89F66FD59762}"/>
            </a:ext>
          </a:extLst>
        </xdr:cNvPr>
        <xdr:cNvPicPr>
          <a:picLocks noChangeAspect="1"/>
        </xdr:cNvPicPr>
      </xdr:nvPicPr>
      <xdr:blipFill>
        <a:blip xmlns:r="http://schemas.openxmlformats.org/officeDocument/2006/relationships" r:embed="rId5"/>
        <a:stretch>
          <a:fillRect/>
        </a:stretch>
      </xdr:blipFill>
      <xdr:spPr>
        <a:xfrm>
          <a:off x="891540" y="2816574"/>
          <a:ext cx="3273925" cy="1128416"/>
        </a:xfrm>
        <a:prstGeom prst="rect">
          <a:avLst/>
        </a:prstGeom>
      </xdr:spPr>
    </xdr:pic>
    <xdr:clientData/>
  </xdr:twoCellAnchor>
  <xdr:twoCellAnchor>
    <xdr:from>
      <xdr:col>0</xdr:col>
      <xdr:colOff>38100</xdr:colOff>
      <xdr:row>14</xdr:row>
      <xdr:rowOff>60960</xdr:rowOff>
    </xdr:from>
    <xdr:to>
      <xdr:col>9</xdr:col>
      <xdr:colOff>548640</xdr:colOff>
      <xdr:row>14</xdr:row>
      <xdr:rowOff>129540</xdr:rowOff>
    </xdr:to>
    <xdr:cxnSp macro="">
      <xdr:nvCxnSpPr>
        <xdr:cNvPr id="8" name="Straight Connector 7">
          <a:extLst>
            <a:ext uri="{FF2B5EF4-FFF2-40B4-BE49-F238E27FC236}">
              <a16:creationId xmlns:a16="http://schemas.microsoft.com/office/drawing/2014/main" id="{6F8084A6-2BF5-4DE9-B030-B7C7679A3BF9}"/>
            </a:ext>
          </a:extLst>
        </xdr:cNvPr>
        <xdr:cNvCxnSpPr/>
      </xdr:nvCxnSpPr>
      <xdr:spPr>
        <a:xfrm flipH="1" flipV="1">
          <a:off x="38100" y="2766060"/>
          <a:ext cx="6271260" cy="685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19701</xdr:colOff>
      <xdr:row>26</xdr:row>
      <xdr:rowOff>77755</xdr:rowOff>
    </xdr:from>
    <xdr:to>
      <xdr:col>9</xdr:col>
      <xdr:colOff>287694</xdr:colOff>
      <xdr:row>39</xdr:row>
      <xdr:rowOff>23326</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55033</xdr:colOff>
      <xdr:row>3</xdr:row>
      <xdr:rowOff>0</xdr:rowOff>
    </xdr:from>
    <xdr:to>
      <xdr:col>9</xdr:col>
      <xdr:colOff>537633</xdr:colOff>
      <xdr:row>14</xdr:row>
      <xdr:rowOff>127000</xdr:rowOff>
    </xdr:to>
    <xdr:graphicFrame macro="">
      <xdr:nvGraphicFramePr>
        <xdr:cNvPr id="2"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hani/AppData/Local/Microsoft/Windows/INetCache/Content.Outlook/W2P7DXT3/CF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epanamohitrao/Downloads/EVM-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D"/>
      <sheetName val="Data"/>
    </sheetNames>
    <sheetDataSet>
      <sheetData sheetId="0" refreshError="1"/>
      <sheetData sheetId="1">
        <row r="2">
          <cell r="B2" t="str">
            <v>Backlog/New Items</v>
          </cell>
          <cell r="C2" t="str">
            <v>Requested/Committed Work</v>
          </cell>
          <cell r="D2" t="str">
            <v>In Progress/Doing</v>
          </cell>
          <cell r="E2" t="str">
            <v>Done/Delivered</v>
          </cell>
        </row>
        <row r="3">
          <cell r="A3">
            <v>42643</v>
          </cell>
          <cell r="B3">
            <v>2</v>
          </cell>
        </row>
        <row r="4">
          <cell r="A4">
            <v>42644</v>
          </cell>
          <cell r="B4">
            <v>3</v>
          </cell>
          <cell r="C4">
            <v>2</v>
          </cell>
        </row>
        <row r="5">
          <cell r="A5">
            <v>42645</v>
          </cell>
          <cell r="B5">
            <v>3</v>
          </cell>
          <cell r="C5">
            <v>2</v>
          </cell>
          <cell r="D5">
            <v>1</v>
          </cell>
        </row>
        <row r="6">
          <cell r="A6">
            <v>42646</v>
          </cell>
          <cell r="B6">
            <v>4</v>
          </cell>
          <cell r="C6">
            <v>3</v>
          </cell>
          <cell r="D6">
            <v>2</v>
          </cell>
          <cell r="E6">
            <v>1</v>
          </cell>
        </row>
        <row r="7">
          <cell r="A7">
            <v>42647</v>
          </cell>
          <cell r="B7">
            <v>5</v>
          </cell>
          <cell r="C7">
            <v>3</v>
          </cell>
          <cell r="D7">
            <v>2</v>
          </cell>
          <cell r="E7">
            <v>2</v>
          </cell>
        </row>
        <row r="8">
          <cell r="A8">
            <v>42648</v>
          </cell>
          <cell r="B8">
            <v>6</v>
          </cell>
          <cell r="C8">
            <v>4</v>
          </cell>
          <cell r="D8">
            <v>2</v>
          </cell>
          <cell r="E8">
            <v>2</v>
          </cell>
        </row>
        <row r="9">
          <cell r="A9">
            <v>42649</v>
          </cell>
          <cell r="B9">
            <v>9</v>
          </cell>
          <cell r="C9">
            <v>5</v>
          </cell>
          <cell r="D9">
            <v>4</v>
          </cell>
          <cell r="E9">
            <v>2</v>
          </cell>
        </row>
        <row r="10">
          <cell r="A10">
            <v>42650</v>
          </cell>
          <cell r="B10">
            <v>9</v>
          </cell>
          <cell r="C10">
            <v>5</v>
          </cell>
          <cell r="D10">
            <v>5</v>
          </cell>
          <cell r="E10">
            <v>4</v>
          </cell>
        </row>
        <row r="11">
          <cell r="A11">
            <v>42651</v>
          </cell>
          <cell r="B11">
            <v>12</v>
          </cell>
          <cell r="C11">
            <v>7</v>
          </cell>
          <cell r="D11">
            <v>5</v>
          </cell>
          <cell r="E11">
            <v>5</v>
          </cell>
        </row>
        <row r="12">
          <cell r="A12">
            <v>42652</v>
          </cell>
          <cell r="B12">
            <v>12</v>
          </cell>
          <cell r="C12">
            <v>8</v>
          </cell>
          <cell r="D12">
            <v>7</v>
          </cell>
          <cell r="E12">
            <v>5</v>
          </cell>
        </row>
        <row r="13">
          <cell r="A13">
            <v>42653</v>
          </cell>
          <cell r="B13">
            <v>13</v>
          </cell>
          <cell r="C13">
            <v>10</v>
          </cell>
          <cell r="D13">
            <v>7</v>
          </cell>
          <cell r="E13">
            <v>6</v>
          </cell>
        </row>
        <row r="14">
          <cell r="A14">
            <v>42654</v>
          </cell>
          <cell r="B14">
            <v>14</v>
          </cell>
          <cell r="C14">
            <v>11</v>
          </cell>
          <cell r="D14">
            <v>9</v>
          </cell>
          <cell r="E14">
            <v>8</v>
          </cell>
        </row>
        <row r="15">
          <cell r="A15">
            <v>42655</v>
          </cell>
          <cell r="B15">
            <v>15</v>
          </cell>
          <cell r="C15">
            <v>14</v>
          </cell>
          <cell r="D15">
            <v>11</v>
          </cell>
          <cell r="E15">
            <v>8</v>
          </cell>
        </row>
        <row r="16">
          <cell r="A16">
            <v>42656</v>
          </cell>
          <cell r="B16">
            <v>15</v>
          </cell>
          <cell r="C16">
            <v>15</v>
          </cell>
          <cell r="D16">
            <v>11</v>
          </cell>
          <cell r="E16">
            <v>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EV"/>
      <sheetName val="AC"/>
    </sheetNames>
    <sheetDataSet>
      <sheetData sheetId="0">
        <row r="21">
          <cell r="D21">
            <v>1</v>
          </cell>
          <cell r="E21">
            <v>2</v>
          </cell>
          <cell r="F21">
            <v>3</v>
          </cell>
          <cell r="G21">
            <v>4</v>
          </cell>
          <cell r="H21">
            <v>5</v>
          </cell>
          <cell r="I21">
            <v>6</v>
          </cell>
          <cell r="J21">
            <v>7</v>
          </cell>
          <cell r="K21">
            <v>8</v>
          </cell>
          <cell r="L21">
            <v>9</v>
          </cell>
          <cell r="M21">
            <v>10</v>
          </cell>
          <cell r="N21">
            <v>11</v>
          </cell>
          <cell r="O21">
            <v>12</v>
          </cell>
        </row>
        <row r="36">
          <cell r="D36">
            <v>460</v>
          </cell>
          <cell r="E36">
            <v>860</v>
          </cell>
          <cell r="F36">
            <v>1120</v>
          </cell>
        </row>
        <row r="39">
          <cell r="D39">
            <v>520</v>
          </cell>
          <cell r="E39">
            <v>1025</v>
          </cell>
          <cell r="F39">
            <v>1405</v>
          </cell>
        </row>
        <row r="40">
          <cell r="D40">
            <v>323.5</v>
          </cell>
          <cell r="E40">
            <v>387</v>
          </cell>
          <cell r="F40">
            <v>429.5</v>
          </cell>
        </row>
      </sheetData>
      <sheetData sheetId="1">
        <row r="22">
          <cell r="D22">
            <v>323.5</v>
          </cell>
          <cell r="E22">
            <v>387</v>
          </cell>
          <cell r="F22">
            <v>429.5</v>
          </cell>
        </row>
      </sheetData>
      <sheetData sheetId="2">
        <row r="24">
          <cell r="D24">
            <v>520</v>
          </cell>
          <cell r="E24">
            <v>1025</v>
          </cell>
          <cell r="F24">
            <v>1405</v>
          </cell>
        </row>
      </sheetData>
    </sheetDataSet>
  </externalBook>
</externalLink>
</file>

<file path=xl/tables/table1.xml><?xml version="1.0" encoding="utf-8"?>
<table xmlns="http://schemas.openxmlformats.org/spreadsheetml/2006/main" id="2" name="Table13" displayName="Table13" ref="K30:O44" totalsRowShown="0" headerRowDxfId="25" dataDxfId="23" headerRowBorderDxfId="24" tableBorderDxfId="22" totalsRowBorderDxfId="21">
  <autoFilter ref="K30:O44"/>
  <tableColumns count="5">
    <tableColumn id="1" name="Date" dataDxfId="20"/>
    <tableColumn id="2" name="Backlog/New Items" dataDxfId="19"/>
    <tableColumn id="3" name="Requested/Committed Work" dataDxfId="18"/>
    <tableColumn id="4" name="In Progress/Doing" dataDxfId="17"/>
    <tableColumn id="5" name="Done/Delivered" dataDxfId="1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package" Target="../embeddings/Microsoft_Word_Document.doc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7.emf"/><Relationship Id="rId4" Type="http://schemas.openxmlformats.org/officeDocument/2006/relationships/package" Target="../embeddings/Microsoft_Word_Document1.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8"/>
  <sheetViews>
    <sheetView view="pageLayout" topLeftCell="A15" workbookViewId="0">
      <selection activeCell="C23" sqref="C23:H23"/>
    </sheetView>
  </sheetViews>
  <sheetFormatPr defaultColWidth="15.08984375" defaultRowHeight="15" customHeight="1"/>
  <cols>
    <col min="1" max="9" width="7.453125" customWidth="1"/>
    <col min="10" max="10" width="10.453125" customWidth="1"/>
    <col min="11" max="26" width="7.453125" customWidth="1"/>
  </cols>
  <sheetData>
    <row r="1" spans="1:11" ht="14.5">
      <c r="A1" s="1"/>
      <c r="B1" s="3"/>
      <c r="C1" s="3"/>
      <c r="D1" s="3"/>
      <c r="E1" s="3"/>
      <c r="F1" s="3"/>
      <c r="G1" s="3"/>
      <c r="H1" s="3"/>
      <c r="I1" s="3"/>
      <c r="J1" s="4"/>
      <c r="K1" s="107"/>
    </row>
    <row r="2" spans="1:11" ht="14.5">
      <c r="A2" s="5"/>
      <c r="B2" s="2"/>
      <c r="C2" s="2"/>
      <c r="D2" s="2"/>
      <c r="E2" s="2"/>
      <c r="F2" s="2"/>
      <c r="G2" s="2"/>
      <c r="H2" s="2"/>
      <c r="I2" s="2"/>
      <c r="J2" s="7"/>
      <c r="K2" s="107"/>
    </row>
    <row r="3" spans="1:11" ht="14.5">
      <c r="A3" s="5"/>
      <c r="B3" s="2"/>
      <c r="C3" s="2"/>
      <c r="D3" s="2"/>
      <c r="E3" s="2"/>
      <c r="F3" s="2"/>
      <c r="G3" s="2"/>
      <c r="H3" s="2"/>
      <c r="I3" s="2"/>
      <c r="J3" s="7"/>
      <c r="K3" s="107"/>
    </row>
    <row r="4" spans="1:11" ht="14.25" customHeight="1">
      <c r="A4" s="5"/>
      <c r="B4" s="2"/>
      <c r="C4" s="2"/>
      <c r="D4" s="2"/>
      <c r="E4" s="2"/>
      <c r="F4" s="2"/>
      <c r="G4" s="2"/>
      <c r="H4" s="2"/>
      <c r="I4" s="2"/>
      <c r="J4" s="7"/>
      <c r="K4" s="107"/>
    </row>
    <row r="5" spans="1:11" ht="14.5">
      <c r="A5" s="5"/>
      <c r="B5" s="2"/>
      <c r="C5" s="2"/>
      <c r="D5" s="2"/>
      <c r="E5" s="2"/>
      <c r="F5" s="2"/>
      <c r="G5" s="2"/>
      <c r="H5" s="2"/>
      <c r="I5" s="2"/>
      <c r="J5" s="7"/>
      <c r="K5" s="107"/>
    </row>
    <row r="6" spans="1:11" ht="8.25" customHeight="1">
      <c r="A6" s="5"/>
      <c r="B6" s="2"/>
      <c r="C6" s="2"/>
      <c r="D6" s="2"/>
      <c r="E6" s="2"/>
      <c r="F6" s="2"/>
      <c r="G6" s="2"/>
      <c r="H6" s="2"/>
      <c r="I6" s="2"/>
      <c r="J6" s="7"/>
      <c r="K6" s="107"/>
    </row>
    <row r="7" spans="1:11" ht="51" customHeight="1">
      <c r="A7" s="216" t="s">
        <v>0</v>
      </c>
      <c r="B7" s="217"/>
      <c r="C7" s="217"/>
      <c r="D7" s="217"/>
      <c r="E7" s="217"/>
      <c r="F7" s="217"/>
      <c r="G7" s="217"/>
      <c r="H7" s="217"/>
      <c r="I7" s="217"/>
      <c r="J7" s="218"/>
      <c r="K7" s="107"/>
    </row>
    <row r="8" spans="1:11" ht="15" customHeight="1">
      <c r="A8" s="5"/>
      <c r="B8" s="2"/>
      <c r="C8" s="9"/>
      <c r="D8" s="9"/>
      <c r="E8" s="9"/>
      <c r="F8" s="9"/>
      <c r="G8" s="9"/>
      <c r="H8" s="9"/>
      <c r="I8" s="2"/>
      <c r="J8" s="7"/>
      <c r="K8" s="107"/>
    </row>
    <row r="9" spans="1:11" ht="14.25" customHeight="1">
      <c r="A9" s="5"/>
      <c r="B9" s="2"/>
      <c r="C9" s="10"/>
      <c r="D9" s="10"/>
      <c r="E9" s="10"/>
      <c r="F9" s="10"/>
      <c r="G9" s="10"/>
      <c r="H9" s="10"/>
      <c r="I9" s="2"/>
      <c r="J9" s="7"/>
      <c r="K9" s="107"/>
    </row>
    <row r="10" spans="1:11" ht="14.5">
      <c r="A10" s="5"/>
      <c r="B10" s="2"/>
      <c r="C10" s="2"/>
      <c r="D10" s="2"/>
      <c r="E10" s="2"/>
      <c r="F10" s="2"/>
      <c r="G10" s="2"/>
      <c r="H10" s="2"/>
      <c r="I10" s="2"/>
      <c r="J10" s="7"/>
      <c r="K10" s="107"/>
    </row>
    <row r="11" spans="1:11" ht="14.25" customHeight="1">
      <c r="A11" s="5"/>
      <c r="B11" s="2"/>
      <c r="C11" s="2"/>
      <c r="D11" s="2"/>
      <c r="E11" s="221" t="s">
        <v>1</v>
      </c>
      <c r="F11" s="217"/>
      <c r="G11" s="2"/>
      <c r="H11" s="2"/>
      <c r="I11" s="2"/>
      <c r="J11" s="7"/>
      <c r="K11" s="107"/>
    </row>
    <row r="12" spans="1:11" ht="15" customHeight="1">
      <c r="A12" s="5"/>
      <c r="B12" s="2"/>
      <c r="C12" s="2"/>
      <c r="D12" s="2"/>
      <c r="E12" s="222" t="s">
        <v>2</v>
      </c>
      <c r="F12" s="217"/>
      <c r="G12" s="2"/>
      <c r="H12" s="2"/>
      <c r="I12" s="2"/>
      <c r="J12" s="7"/>
      <c r="K12" s="107"/>
    </row>
    <row r="13" spans="1:11" ht="14.5">
      <c r="A13" s="5"/>
      <c r="B13" s="2"/>
      <c r="C13" s="2"/>
      <c r="D13" s="2"/>
      <c r="E13" s="217"/>
      <c r="F13" s="217"/>
      <c r="G13" s="2"/>
      <c r="H13" s="2"/>
      <c r="I13" s="2"/>
      <c r="J13" s="7"/>
      <c r="K13" s="107"/>
    </row>
    <row r="14" spans="1:11" ht="14.5">
      <c r="A14" s="5"/>
      <c r="B14" s="2"/>
      <c r="C14" s="2"/>
      <c r="D14" s="2"/>
      <c r="E14" s="217"/>
      <c r="F14" s="217"/>
      <c r="G14" s="2"/>
      <c r="H14" s="2"/>
      <c r="I14" s="2"/>
      <c r="J14" s="7"/>
      <c r="K14" s="107"/>
    </row>
    <row r="15" spans="1:11" ht="14.25" customHeight="1">
      <c r="A15" s="5"/>
      <c r="B15" s="2"/>
      <c r="C15" s="2"/>
      <c r="D15" s="2"/>
      <c r="E15" s="217"/>
      <c r="F15" s="217"/>
      <c r="G15" s="2"/>
      <c r="H15" s="2"/>
      <c r="I15" s="2"/>
      <c r="J15" s="7"/>
      <c r="K15" s="107"/>
    </row>
    <row r="16" spans="1:11" ht="14.5">
      <c r="A16" s="5"/>
      <c r="B16" s="2"/>
      <c r="C16" s="2"/>
      <c r="D16" s="2"/>
      <c r="E16" s="217"/>
      <c r="F16" s="217"/>
      <c r="G16" s="2"/>
      <c r="H16" s="2"/>
      <c r="I16" s="2"/>
      <c r="J16" s="7"/>
      <c r="K16" s="107"/>
    </row>
    <row r="17" spans="1:11" ht="14.5">
      <c r="A17" s="5"/>
      <c r="B17" s="2"/>
      <c r="C17" s="2"/>
      <c r="D17" s="2"/>
      <c r="E17" s="217"/>
      <c r="F17" s="217"/>
      <c r="G17" s="2"/>
      <c r="H17" s="2"/>
      <c r="I17" s="2"/>
      <c r="J17" s="7"/>
      <c r="K17" s="107"/>
    </row>
    <row r="18" spans="1:11" ht="14.5">
      <c r="A18" s="5"/>
      <c r="B18" s="2"/>
      <c r="C18" s="2"/>
      <c r="D18" s="2"/>
      <c r="E18" s="217"/>
      <c r="F18" s="217"/>
      <c r="G18" s="2"/>
      <c r="H18" s="2"/>
      <c r="I18" s="2"/>
      <c r="J18" s="7"/>
      <c r="K18" s="107"/>
    </row>
    <row r="19" spans="1:11" ht="14.5">
      <c r="A19" s="5"/>
      <c r="B19" s="2"/>
      <c r="C19" s="2"/>
      <c r="D19" s="2"/>
      <c r="E19" s="2"/>
      <c r="F19" s="2"/>
      <c r="G19" s="2"/>
      <c r="H19" s="2"/>
      <c r="I19" s="2"/>
      <c r="J19" s="7"/>
      <c r="K19" s="107"/>
    </row>
    <row r="20" spans="1:11" ht="14.5">
      <c r="A20" s="5"/>
      <c r="B20" s="2"/>
      <c r="C20" s="2"/>
      <c r="D20" s="2"/>
      <c r="E20" s="2"/>
      <c r="F20" s="2"/>
      <c r="G20" s="2"/>
      <c r="H20" s="2"/>
      <c r="I20" s="2"/>
      <c r="J20" s="7"/>
      <c r="K20" s="107"/>
    </row>
    <row r="21" spans="1:11" ht="14.5">
      <c r="A21" s="5"/>
      <c r="B21" s="2"/>
      <c r="C21" s="2"/>
      <c r="D21" s="2"/>
      <c r="E21" s="2"/>
      <c r="F21" s="2"/>
      <c r="G21" s="2"/>
      <c r="H21" s="2"/>
      <c r="I21" s="2"/>
      <c r="J21" s="7"/>
      <c r="K21" s="107"/>
    </row>
    <row r="22" spans="1:11" ht="14.25" customHeight="1">
      <c r="A22" s="5"/>
      <c r="B22" s="2"/>
      <c r="C22" s="2"/>
      <c r="D22" s="2"/>
      <c r="E22" s="2"/>
      <c r="F22" s="2"/>
      <c r="G22" s="2"/>
      <c r="H22" s="2"/>
      <c r="I22" s="2"/>
      <c r="J22" s="7"/>
      <c r="K22" s="107"/>
    </row>
    <row r="23" spans="1:11" ht="14.25" customHeight="1">
      <c r="A23" s="5"/>
      <c r="B23" s="2"/>
      <c r="C23" s="223" t="s">
        <v>273</v>
      </c>
      <c r="D23" s="217"/>
      <c r="E23" s="217"/>
      <c r="F23" s="217"/>
      <c r="G23" s="217"/>
      <c r="H23" s="217"/>
      <c r="I23" s="2"/>
      <c r="J23" s="7"/>
      <c r="K23" s="107"/>
    </row>
    <row r="24" spans="1:11" ht="14.25" customHeight="1">
      <c r="A24" s="5"/>
      <c r="B24" s="2"/>
      <c r="C24" s="219" t="s">
        <v>272</v>
      </c>
      <c r="D24" s="217"/>
      <c r="E24" s="217"/>
      <c r="F24" s="217"/>
      <c r="G24" s="217"/>
      <c r="H24" s="217"/>
      <c r="I24" s="2"/>
      <c r="J24" s="7"/>
      <c r="K24" s="107"/>
    </row>
    <row r="25" spans="1:11" ht="14.5">
      <c r="A25" s="5"/>
      <c r="B25" s="2"/>
      <c r="C25" s="217"/>
      <c r="D25" s="220"/>
      <c r="E25" s="220"/>
      <c r="F25" s="220"/>
      <c r="G25" s="220"/>
      <c r="H25" s="217"/>
      <c r="I25" s="2"/>
      <c r="J25" s="7"/>
      <c r="K25" s="107"/>
    </row>
    <row r="26" spans="1:11" ht="14.25" customHeight="1">
      <c r="A26" s="5"/>
      <c r="B26" s="2"/>
      <c r="C26" s="217"/>
      <c r="D26" s="220"/>
      <c r="E26" s="220"/>
      <c r="F26" s="220"/>
      <c r="G26" s="220"/>
      <c r="H26" s="217"/>
      <c r="I26" s="2"/>
      <c r="J26" s="7"/>
      <c r="K26" s="107"/>
    </row>
    <row r="27" spans="1:11" ht="14.5">
      <c r="A27" s="5"/>
      <c r="B27" s="2"/>
      <c r="C27" s="217"/>
      <c r="D27" s="217"/>
      <c r="E27" s="217"/>
      <c r="F27" s="217"/>
      <c r="G27" s="217"/>
      <c r="H27" s="217"/>
      <c r="I27" s="2"/>
      <c r="J27" s="7"/>
      <c r="K27" s="107"/>
    </row>
    <row r="28" spans="1:11" ht="14.25" customHeight="1">
      <c r="A28" s="5"/>
      <c r="B28" s="2"/>
      <c r="C28" s="2"/>
      <c r="D28" s="2"/>
      <c r="E28" s="2"/>
      <c r="F28" s="2"/>
      <c r="G28" s="2"/>
      <c r="H28" s="2"/>
      <c r="I28" s="2"/>
      <c r="J28" s="7"/>
      <c r="K28" s="107"/>
    </row>
    <row r="29" spans="1:11" ht="14.5">
      <c r="A29" s="5"/>
      <c r="B29" s="2"/>
      <c r="C29" s="2"/>
      <c r="D29" s="2"/>
      <c r="E29" s="2"/>
      <c r="F29" s="2"/>
      <c r="G29" s="2"/>
      <c r="H29" s="2"/>
      <c r="I29" s="2"/>
      <c r="J29" s="7"/>
      <c r="K29" s="107"/>
    </row>
    <row r="30" spans="1:11" ht="14.5">
      <c r="A30" s="5"/>
      <c r="B30" s="2"/>
      <c r="C30" s="2"/>
      <c r="D30" s="2"/>
      <c r="E30" s="2"/>
      <c r="F30" s="2"/>
      <c r="G30" s="2"/>
      <c r="H30" s="2"/>
      <c r="I30" s="2"/>
      <c r="J30" s="7"/>
      <c r="K30" s="107"/>
    </row>
    <row r="31" spans="1:11" ht="14.5">
      <c r="A31" s="5"/>
      <c r="B31" s="2"/>
      <c r="C31" s="2"/>
      <c r="D31" s="2"/>
      <c r="E31" s="2"/>
      <c r="F31" s="2"/>
      <c r="G31" s="2"/>
      <c r="H31" s="2"/>
      <c r="I31" s="2"/>
      <c r="J31" s="7"/>
      <c r="K31" s="107"/>
    </row>
    <row r="32" spans="1:11" ht="14.5">
      <c r="A32" s="5"/>
      <c r="B32" s="2"/>
      <c r="C32" s="2"/>
      <c r="D32" s="2"/>
      <c r="E32" s="2"/>
      <c r="F32" s="2"/>
      <c r="G32" s="2"/>
      <c r="H32" s="2"/>
      <c r="I32" s="2"/>
      <c r="J32" s="7"/>
      <c r="K32" s="107"/>
    </row>
    <row r="33" spans="1:11" ht="14.5">
      <c r="A33" s="5"/>
      <c r="B33" s="2"/>
      <c r="C33" s="2"/>
      <c r="D33" s="2"/>
      <c r="E33" s="2"/>
      <c r="F33" s="2"/>
      <c r="G33" s="2"/>
      <c r="H33" s="2"/>
      <c r="I33" s="2"/>
      <c r="J33" s="7"/>
      <c r="K33" s="107"/>
    </row>
    <row r="34" spans="1:11" ht="14.5">
      <c r="A34" s="5"/>
      <c r="B34" s="2"/>
      <c r="C34" s="2"/>
      <c r="D34" s="2"/>
      <c r="E34" s="2"/>
      <c r="F34" s="2"/>
      <c r="G34" s="2"/>
      <c r="H34" s="2"/>
      <c r="I34" s="2"/>
      <c r="J34" s="7"/>
      <c r="K34" s="107"/>
    </row>
    <row r="35" spans="1:11" ht="14.5">
      <c r="A35" s="5"/>
      <c r="B35" s="2"/>
      <c r="C35" s="2"/>
      <c r="D35" s="2"/>
      <c r="E35" s="2"/>
      <c r="F35" s="2"/>
      <c r="G35" s="2"/>
      <c r="H35" s="2"/>
      <c r="I35" s="2"/>
      <c r="J35" s="7"/>
      <c r="K35" s="107"/>
    </row>
    <row r="36" spans="1:11" ht="14.5">
      <c r="A36" s="5"/>
      <c r="B36" s="2"/>
      <c r="C36" s="2"/>
      <c r="D36" s="2"/>
      <c r="E36" s="2"/>
      <c r="F36" s="2"/>
      <c r="G36" s="2"/>
      <c r="H36" s="2"/>
      <c r="I36" s="2"/>
      <c r="J36" s="7"/>
      <c r="K36" s="107"/>
    </row>
    <row r="37" spans="1:11" ht="14.5">
      <c r="A37" s="5"/>
      <c r="B37" s="2"/>
      <c r="C37" s="2"/>
      <c r="D37" s="2"/>
      <c r="E37" s="2"/>
      <c r="F37" s="2"/>
      <c r="G37" s="2"/>
      <c r="H37" s="2"/>
      <c r="I37" s="2"/>
      <c r="J37" s="7"/>
      <c r="K37" s="107"/>
    </row>
    <row r="38" spans="1:11" ht="14.5">
      <c r="A38" s="5"/>
      <c r="B38" s="2"/>
      <c r="C38" s="2"/>
      <c r="D38" s="2"/>
      <c r="E38" s="2"/>
      <c r="F38" s="2"/>
      <c r="G38" s="2"/>
      <c r="H38" s="2"/>
      <c r="I38" s="2"/>
      <c r="J38" s="7"/>
      <c r="K38" s="107"/>
    </row>
    <row r="39" spans="1:11" ht="14.5">
      <c r="A39" s="5"/>
      <c r="B39" s="2"/>
      <c r="C39" s="2"/>
      <c r="D39" s="2"/>
      <c r="E39" s="2"/>
      <c r="F39" s="2"/>
      <c r="G39" s="2"/>
      <c r="H39" s="2"/>
      <c r="I39" s="2"/>
      <c r="J39" s="7"/>
      <c r="K39" s="107"/>
    </row>
    <row r="40" spans="1:11" ht="14.5">
      <c r="A40" s="5"/>
      <c r="B40" s="2"/>
      <c r="C40" s="2"/>
      <c r="D40" s="2"/>
      <c r="E40" s="2"/>
      <c r="F40" s="2"/>
      <c r="G40" s="2"/>
      <c r="H40" s="2"/>
      <c r="I40" s="2"/>
      <c r="J40" s="7"/>
      <c r="K40" s="107"/>
    </row>
    <row r="41" spans="1:11" ht="14.5">
      <c r="A41" s="5"/>
      <c r="B41" s="2"/>
      <c r="C41" s="2"/>
      <c r="D41" s="2"/>
      <c r="E41" s="2"/>
      <c r="F41" s="2"/>
      <c r="G41" s="2"/>
      <c r="H41" s="2"/>
      <c r="I41" s="2"/>
      <c r="J41" s="7"/>
      <c r="K41" s="107"/>
    </row>
    <row r="42" spans="1:11" ht="14.5">
      <c r="A42" s="143"/>
      <c r="B42" s="144"/>
      <c r="C42" s="144"/>
      <c r="D42" s="144"/>
      <c r="E42" s="144"/>
      <c r="F42" s="144"/>
      <c r="G42" s="144"/>
      <c r="H42" s="144"/>
      <c r="I42" s="144"/>
      <c r="J42" s="145"/>
      <c r="K42" s="107"/>
    </row>
    <row r="43" spans="1:11" ht="14.5">
      <c r="A43" s="109"/>
      <c r="B43" s="109"/>
      <c r="C43" s="109"/>
      <c r="D43" s="109"/>
      <c r="E43" s="109"/>
      <c r="F43" s="109"/>
      <c r="G43" s="109"/>
      <c r="H43" s="109"/>
      <c r="I43" s="109"/>
      <c r="J43" s="8"/>
      <c r="K43" s="109"/>
    </row>
    <row r="44" spans="1:11" ht="14.5">
      <c r="A44" s="109"/>
      <c r="B44" s="109"/>
      <c r="C44" s="109"/>
      <c r="D44" s="109"/>
      <c r="E44" s="109"/>
      <c r="F44" s="109"/>
      <c r="G44" s="109"/>
      <c r="H44" s="109"/>
      <c r="I44" s="109"/>
      <c r="J44" s="8"/>
      <c r="K44" s="109"/>
    </row>
    <row r="45" spans="1:11" ht="14.5">
      <c r="A45" s="109"/>
      <c r="B45" s="109"/>
      <c r="C45" s="109"/>
      <c r="D45" s="109"/>
      <c r="E45" s="109"/>
      <c r="F45" s="109"/>
      <c r="G45" s="109"/>
      <c r="H45" s="109"/>
      <c r="I45" s="109"/>
      <c r="J45" s="8"/>
      <c r="K45" s="109"/>
    </row>
    <row r="46" spans="1:11" ht="14.5">
      <c r="A46" s="109"/>
      <c r="B46" s="109"/>
      <c r="C46" s="109"/>
      <c r="D46" s="109"/>
      <c r="E46" s="109"/>
      <c r="F46" s="109"/>
      <c r="G46" s="109"/>
      <c r="H46" s="109"/>
      <c r="I46" s="109"/>
      <c r="J46" s="8"/>
      <c r="K46" s="109"/>
    </row>
    <row r="47" spans="1:11" ht="14.5">
      <c r="A47" s="109"/>
      <c r="B47" s="109"/>
      <c r="C47" s="109"/>
      <c r="D47" s="109"/>
      <c r="E47" s="109"/>
      <c r="F47" s="109"/>
      <c r="G47" s="109"/>
      <c r="H47" s="109"/>
      <c r="I47" s="109"/>
      <c r="J47" s="8"/>
      <c r="K47" s="109"/>
    </row>
    <row r="48" spans="1:11" ht="14.5">
      <c r="A48" s="109"/>
      <c r="B48" s="109"/>
      <c r="C48" s="109"/>
      <c r="D48" s="109"/>
      <c r="E48" s="109"/>
      <c r="F48" s="109"/>
      <c r="G48" s="109"/>
      <c r="H48" s="109"/>
      <c r="I48" s="109"/>
      <c r="J48" s="8"/>
      <c r="K48" s="109"/>
    </row>
    <row r="49" spans="10:10" ht="14.5">
      <c r="J49" s="8"/>
    </row>
    <row r="50" spans="10:10" ht="14.5">
      <c r="J50" s="8"/>
    </row>
    <row r="51" spans="10:10" ht="14.5">
      <c r="J51" s="8"/>
    </row>
    <row r="52" spans="10:10" ht="14.5">
      <c r="J52" s="8"/>
    </row>
    <row r="53" spans="10:10" ht="14.5">
      <c r="J53" s="8"/>
    </row>
    <row r="54" spans="10:10" ht="14.5">
      <c r="J54" s="8"/>
    </row>
    <row r="55" spans="10:10" ht="14.5">
      <c r="J55" s="8"/>
    </row>
    <row r="56" spans="10:10" ht="14.5">
      <c r="J56" s="8"/>
    </row>
    <row r="57" spans="10:10" ht="14.5">
      <c r="J57" s="8"/>
    </row>
    <row r="58" spans="10:10" ht="14.5">
      <c r="J58" s="8"/>
    </row>
    <row r="59" spans="10:10" ht="14.5">
      <c r="J59" s="8"/>
    </row>
    <row r="60" spans="10:10" ht="14.5">
      <c r="J60" s="8"/>
    </row>
    <row r="61" spans="10:10" ht="14.5">
      <c r="J61" s="8"/>
    </row>
    <row r="62" spans="10:10" ht="14.5">
      <c r="J62" s="8"/>
    </row>
    <row r="63" spans="10:10" ht="14.5">
      <c r="J63" s="8"/>
    </row>
    <row r="64" spans="10:10" ht="14.5">
      <c r="J64" s="8"/>
    </row>
    <row r="65" spans="10:10" ht="14.5">
      <c r="J65" s="8"/>
    </row>
    <row r="66" spans="10:10" ht="14.5">
      <c r="J66" s="8"/>
    </row>
    <row r="67" spans="10:10" ht="14.5">
      <c r="J67" s="8"/>
    </row>
    <row r="68" spans="10:10" ht="14.5">
      <c r="J68" s="8"/>
    </row>
    <row r="69" spans="10:10" ht="14.5">
      <c r="J69" s="8"/>
    </row>
    <row r="70" spans="10:10" ht="14.5">
      <c r="J70" s="8"/>
    </row>
    <row r="71" spans="10:10" ht="14.5">
      <c r="J71" s="8"/>
    </row>
    <row r="72" spans="10:10" ht="14.5">
      <c r="J72" s="8"/>
    </row>
    <row r="73" spans="10:10" ht="14.5">
      <c r="J73" s="8"/>
    </row>
    <row r="74" spans="10:10" ht="14.5">
      <c r="J74" s="8"/>
    </row>
    <row r="75" spans="10:10" ht="14.5">
      <c r="J75" s="8"/>
    </row>
    <row r="76" spans="10:10" ht="14.5">
      <c r="J76" s="8"/>
    </row>
    <row r="77" spans="10:10" ht="14.5">
      <c r="J77" s="8"/>
    </row>
    <row r="78" spans="10:10" ht="14.5">
      <c r="J78" s="8"/>
    </row>
    <row r="79" spans="10:10" ht="14.5">
      <c r="J79" s="8"/>
    </row>
    <row r="80" spans="10:10" ht="14.5">
      <c r="J80" s="8"/>
    </row>
    <row r="81" spans="10:10" ht="14.5">
      <c r="J81" s="8"/>
    </row>
    <row r="82" spans="10:10" ht="14.5">
      <c r="J82" s="8"/>
    </row>
    <row r="83" spans="10:10" ht="14.5">
      <c r="J83" s="8"/>
    </row>
    <row r="84" spans="10:10" ht="14.5">
      <c r="J84" s="8"/>
    </row>
    <row r="85" spans="10:10" ht="14.5">
      <c r="J85" s="8"/>
    </row>
    <row r="86" spans="10:10" ht="14.5">
      <c r="J86" s="8"/>
    </row>
    <row r="87" spans="10:10" ht="14.5">
      <c r="J87" s="8"/>
    </row>
    <row r="88" spans="10:10" ht="14.5">
      <c r="J88" s="8"/>
    </row>
    <row r="89" spans="10:10" ht="14.5">
      <c r="J89" s="8"/>
    </row>
    <row r="90" spans="10:10" ht="14.5">
      <c r="J90" s="8"/>
    </row>
    <row r="91" spans="10:10" ht="14.5">
      <c r="J91" s="8"/>
    </row>
    <row r="92" spans="10:10" ht="14.5">
      <c r="J92" s="8"/>
    </row>
    <row r="93" spans="10:10" ht="14.5">
      <c r="J93" s="8"/>
    </row>
    <row r="94" spans="10:10" ht="14.5">
      <c r="J94" s="8"/>
    </row>
    <row r="95" spans="10:10" ht="14.5">
      <c r="J95" s="8"/>
    </row>
    <row r="96" spans="10:10" ht="14.5">
      <c r="J96" s="8"/>
    </row>
    <row r="97" spans="10:10" ht="14.5">
      <c r="J97" s="8"/>
    </row>
    <row r="98" spans="10:10" ht="14.5">
      <c r="J98" s="8"/>
    </row>
    <row r="99" spans="10:10" ht="14.5">
      <c r="J99" s="8"/>
    </row>
    <row r="100" spans="10:10" ht="14.5">
      <c r="J100" s="8"/>
    </row>
    <row r="101" spans="10:10" ht="14.5">
      <c r="J101" s="8"/>
    </row>
    <row r="102" spans="10:10" ht="14.5">
      <c r="J102" s="8"/>
    </row>
    <row r="103" spans="10:10" ht="14.5">
      <c r="J103" s="8"/>
    </row>
    <row r="104" spans="10:10" ht="14.5">
      <c r="J104" s="8"/>
    </row>
    <row r="105" spans="10:10" ht="14.5">
      <c r="J105" s="8"/>
    </row>
    <row r="106" spans="10:10" ht="14.5">
      <c r="J106" s="8"/>
    </row>
    <row r="107" spans="10:10" ht="14.5">
      <c r="J107" s="8"/>
    </row>
    <row r="108" spans="10:10" ht="14.5">
      <c r="J108" s="8"/>
    </row>
    <row r="109" spans="10:10" ht="14.5">
      <c r="J109" s="8"/>
    </row>
    <row r="110" spans="10:10" ht="14.5">
      <c r="J110" s="8"/>
    </row>
    <row r="111" spans="10:10" ht="14.5">
      <c r="J111" s="8"/>
    </row>
    <row r="112" spans="10:10" ht="14.5">
      <c r="J112" s="8"/>
    </row>
    <row r="113" spans="10:10" ht="14.5">
      <c r="J113" s="8"/>
    </row>
    <row r="114" spans="10:10" ht="14.5">
      <c r="J114" s="8"/>
    </row>
    <row r="115" spans="10:10" ht="14.5">
      <c r="J115" s="8"/>
    </row>
    <row r="116" spans="10:10" ht="14.5">
      <c r="J116" s="8"/>
    </row>
    <row r="117" spans="10:10" ht="14.5">
      <c r="J117" s="8"/>
    </row>
    <row r="118" spans="10:10" ht="14.5">
      <c r="J118" s="8"/>
    </row>
    <row r="119" spans="10:10" ht="14.5">
      <c r="J119" s="8"/>
    </row>
    <row r="120" spans="10:10" ht="14.5">
      <c r="J120" s="8"/>
    </row>
    <row r="121" spans="10:10" ht="14.5">
      <c r="J121" s="8"/>
    </row>
    <row r="122" spans="10:10" ht="14.5">
      <c r="J122" s="8"/>
    </row>
    <row r="123" spans="10:10" ht="14.5">
      <c r="J123" s="8"/>
    </row>
    <row r="124" spans="10:10" ht="14.5">
      <c r="J124" s="8"/>
    </row>
    <row r="125" spans="10:10" ht="14.5">
      <c r="J125" s="8"/>
    </row>
    <row r="126" spans="10:10" ht="14.5">
      <c r="J126" s="8"/>
    </row>
    <row r="127" spans="10:10" ht="14.5">
      <c r="J127" s="8"/>
    </row>
    <row r="128" spans="10:10" ht="14.5">
      <c r="J128" s="8"/>
    </row>
    <row r="129" spans="10:10" ht="14.5">
      <c r="J129" s="8"/>
    </row>
    <row r="130" spans="10:10" ht="14.5">
      <c r="J130" s="8"/>
    </row>
    <row r="131" spans="10:10" ht="14.5">
      <c r="J131" s="8"/>
    </row>
    <row r="132" spans="10:10" ht="14.5">
      <c r="J132" s="8"/>
    </row>
    <row r="133" spans="10:10" ht="14.5">
      <c r="J133" s="8"/>
    </row>
    <row r="134" spans="10:10" ht="14.5">
      <c r="J134" s="8"/>
    </row>
    <row r="135" spans="10:10" ht="14.5">
      <c r="J135" s="8"/>
    </row>
    <row r="136" spans="10:10" ht="14.5">
      <c r="J136" s="8"/>
    </row>
    <row r="137" spans="10:10" ht="14.5">
      <c r="J137" s="8"/>
    </row>
    <row r="138" spans="10:10" ht="14.5">
      <c r="J138" s="8"/>
    </row>
    <row r="139" spans="10:10" ht="14.5">
      <c r="J139" s="8"/>
    </row>
    <row r="140" spans="10:10" ht="14.5">
      <c r="J140" s="8"/>
    </row>
    <row r="141" spans="10:10" ht="14.5">
      <c r="J141" s="8"/>
    </row>
    <row r="142" spans="10:10" ht="14.5">
      <c r="J142" s="8"/>
    </row>
    <row r="143" spans="10:10" ht="14.5">
      <c r="J143" s="8"/>
    </row>
    <row r="144" spans="10:10" ht="14.5">
      <c r="J144" s="8"/>
    </row>
    <row r="145" spans="10:10" ht="14.5">
      <c r="J145" s="8"/>
    </row>
    <row r="146" spans="10:10" ht="14.5">
      <c r="J146" s="8"/>
    </row>
    <row r="147" spans="10:10" ht="14.5">
      <c r="J147" s="8"/>
    </row>
    <row r="148" spans="10:10" ht="14.5">
      <c r="J148" s="8"/>
    </row>
    <row r="149" spans="10:10" ht="14.5">
      <c r="J149" s="8"/>
    </row>
    <row r="150" spans="10:10" ht="14.5">
      <c r="J150" s="8"/>
    </row>
    <row r="151" spans="10:10" ht="14.5">
      <c r="J151" s="8"/>
    </row>
    <row r="152" spans="10:10" ht="14.5">
      <c r="J152" s="8"/>
    </row>
    <row r="153" spans="10:10" ht="14.5">
      <c r="J153" s="8"/>
    </row>
    <row r="154" spans="10:10" ht="14.5">
      <c r="J154" s="8"/>
    </row>
    <row r="155" spans="10:10" ht="14.5">
      <c r="J155" s="8"/>
    </row>
    <row r="156" spans="10:10" ht="14.5">
      <c r="J156" s="8"/>
    </row>
    <row r="157" spans="10:10" ht="14.5">
      <c r="J157" s="8"/>
    </row>
    <row r="158" spans="10:10" ht="14.5">
      <c r="J158" s="8"/>
    </row>
    <row r="159" spans="10:10" ht="14.5">
      <c r="J159" s="8"/>
    </row>
    <row r="160" spans="10:10" ht="14.5">
      <c r="J160" s="8"/>
    </row>
    <row r="161" spans="10:10" ht="14.5">
      <c r="J161" s="8"/>
    </row>
    <row r="162" spans="10:10" ht="14.5">
      <c r="J162" s="8"/>
    </row>
    <row r="163" spans="10:10" ht="14.5">
      <c r="J163" s="8"/>
    </row>
    <row r="164" spans="10:10" ht="14.5">
      <c r="J164" s="8"/>
    </row>
    <row r="165" spans="10:10" ht="14.5">
      <c r="J165" s="8"/>
    </row>
    <row r="166" spans="10:10" ht="14.5">
      <c r="J166" s="8"/>
    </row>
    <row r="167" spans="10:10" ht="14.5">
      <c r="J167" s="8"/>
    </row>
    <row r="168" spans="10:10" ht="14.5">
      <c r="J168" s="8"/>
    </row>
    <row r="169" spans="10:10" ht="14.5">
      <c r="J169" s="8"/>
    </row>
    <row r="170" spans="10:10" ht="14.5">
      <c r="J170" s="8"/>
    </row>
    <row r="171" spans="10:10" ht="14.5">
      <c r="J171" s="8"/>
    </row>
    <row r="172" spans="10:10" ht="14.5">
      <c r="J172" s="8"/>
    </row>
    <row r="173" spans="10:10" ht="14.5">
      <c r="J173" s="8"/>
    </row>
    <row r="174" spans="10:10" ht="14.5">
      <c r="J174" s="8"/>
    </row>
    <row r="175" spans="10:10" ht="14.5">
      <c r="J175" s="8"/>
    </row>
    <row r="176" spans="10:10" ht="14.5">
      <c r="J176" s="8"/>
    </row>
    <row r="177" spans="10:10" ht="14.5">
      <c r="J177" s="8"/>
    </row>
    <row r="178" spans="10:10" ht="14.5">
      <c r="J178" s="8"/>
    </row>
    <row r="179" spans="10:10" ht="14.5">
      <c r="J179" s="8"/>
    </row>
    <row r="180" spans="10:10" ht="14.5">
      <c r="J180" s="8"/>
    </row>
    <row r="181" spans="10:10" ht="14.5">
      <c r="J181" s="8"/>
    </row>
    <row r="182" spans="10:10" ht="14.5">
      <c r="J182" s="8"/>
    </row>
    <row r="183" spans="10:10" ht="14.5">
      <c r="J183" s="8"/>
    </row>
    <row r="184" spans="10:10" ht="14.5">
      <c r="J184" s="8"/>
    </row>
    <row r="185" spans="10:10" ht="14.5">
      <c r="J185" s="8"/>
    </row>
    <row r="186" spans="10:10" ht="14.5">
      <c r="J186" s="8"/>
    </row>
    <row r="187" spans="10:10" ht="14.5">
      <c r="J187" s="8"/>
    </row>
    <row r="188" spans="10:10" ht="14.5">
      <c r="J188" s="8"/>
    </row>
    <row r="189" spans="10:10" ht="14.5">
      <c r="J189" s="8"/>
    </row>
    <row r="190" spans="10:10" ht="14.5">
      <c r="J190" s="8"/>
    </row>
    <row r="191" spans="10:10" ht="14.5">
      <c r="J191" s="8"/>
    </row>
    <row r="192" spans="10:10" ht="14.5">
      <c r="J192" s="8"/>
    </row>
    <row r="193" spans="10:10" ht="14.5">
      <c r="J193" s="8"/>
    </row>
    <row r="194" spans="10:10" ht="14.5">
      <c r="J194" s="8"/>
    </row>
    <row r="195" spans="10:10" ht="14.5">
      <c r="J195" s="8"/>
    </row>
    <row r="196" spans="10:10" ht="14.5">
      <c r="J196" s="8"/>
    </row>
    <row r="197" spans="10:10" ht="14.5">
      <c r="J197" s="8"/>
    </row>
    <row r="198" spans="10:10" ht="14.5">
      <c r="J198" s="8"/>
    </row>
    <row r="199" spans="10:10" ht="14.5">
      <c r="J199" s="8"/>
    </row>
    <row r="200" spans="10:10" ht="14.5">
      <c r="J200" s="8"/>
    </row>
    <row r="201" spans="10:10" ht="14.5">
      <c r="J201" s="8"/>
    </row>
    <row r="202" spans="10:10" ht="14.5">
      <c r="J202" s="8"/>
    </row>
    <row r="203" spans="10:10" ht="14.5">
      <c r="J203" s="8"/>
    </row>
    <row r="204" spans="10:10" ht="14.5">
      <c r="J204" s="8"/>
    </row>
    <row r="205" spans="10:10" ht="14.5">
      <c r="J205" s="8"/>
    </row>
    <row r="206" spans="10:10" ht="14.5">
      <c r="J206" s="8"/>
    </row>
    <row r="207" spans="10:10" ht="14.5">
      <c r="J207" s="8"/>
    </row>
    <row r="208" spans="10:10" ht="14.5">
      <c r="J208" s="8"/>
    </row>
    <row r="209" spans="10:10" ht="14.5">
      <c r="J209" s="8"/>
    </row>
    <row r="210" spans="10:10" ht="14.5">
      <c r="J210" s="8"/>
    </row>
    <row r="211" spans="10:10" ht="14.5">
      <c r="J211" s="8"/>
    </row>
    <row r="212" spans="10:10" ht="14.5">
      <c r="J212" s="8"/>
    </row>
    <row r="213" spans="10:10" ht="14.5">
      <c r="J213" s="8"/>
    </row>
    <row r="214" spans="10:10" ht="14.5">
      <c r="J214" s="8"/>
    </row>
    <row r="215" spans="10:10" ht="14.5">
      <c r="J215" s="8"/>
    </row>
    <row r="216" spans="10:10" ht="14.5">
      <c r="J216" s="8"/>
    </row>
    <row r="217" spans="10:10" ht="14.5">
      <c r="J217" s="8"/>
    </row>
    <row r="218" spans="10:10" ht="14.5">
      <c r="J218" s="8"/>
    </row>
    <row r="219" spans="10:10" ht="14.5">
      <c r="J219" s="8"/>
    </row>
    <row r="220" spans="10:10" ht="14.5">
      <c r="J220" s="8"/>
    </row>
    <row r="221" spans="10:10" ht="14.5">
      <c r="J221" s="8"/>
    </row>
    <row r="222" spans="10:10" ht="14.5">
      <c r="J222" s="8"/>
    </row>
    <row r="223" spans="10:10" ht="14.5">
      <c r="J223" s="8"/>
    </row>
    <row r="224" spans="10:10" ht="14.5">
      <c r="J224" s="8"/>
    </row>
    <row r="225" spans="10:10" ht="14.5">
      <c r="J225" s="8"/>
    </row>
    <row r="226" spans="10:10" ht="14.5">
      <c r="J226" s="8"/>
    </row>
    <row r="227" spans="10:10" ht="14.5">
      <c r="J227" s="8"/>
    </row>
    <row r="228" spans="10:10" ht="14.5">
      <c r="J228" s="8"/>
    </row>
    <row r="229" spans="10:10" ht="14.5">
      <c r="J229" s="8"/>
    </row>
    <row r="230" spans="10:10" ht="14.5">
      <c r="J230" s="8"/>
    </row>
    <row r="231" spans="10:10" ht="14.5">
      <c r="J231" s="8"/>
    </row>
    <row r="232" spans="10:10" ht="14.5">
      <c r="J232" s="8"/>
    </row>
    <row r="233" spans="10:10" ht="14.5">
      <c r="J233" s="8"/>
    </row>
    <row r="234" spans="10:10" ht="14.5">
      <c r="J234" s="8"/>
    </row>
    <row r="235" spans="10:10" ht="14.5">
      <c r="J235" s="8"/>
    </row>
    <row r="236" spans="10:10" ht="14.5">
      <c r="J236" s="8"/>
    </row>
    <row r="237" spans="10:10" ht="14.5">
      <c r="J237" s="8"/>
    </row>
    <row r="238" spans="10:10" ht="14.5">
      <c r="J238" s="8"/>
    </row>
    <row r="239" spans="10:10" ht="14.5">
      <c r="J239" s="8"/>
    </row>
    <row r="240" spans="10:10" ht="14.5">
      <c r="J240" s="8"/>
    </row>
    <row r="241" spans="10:10" ht="14.5">
      <c r="J241" s="8"/>
    </row>
    <row r="242" spans="10:10" ht="14.5">
      <c r="J242" s="8"/>
    </row>
    <row r="243" spans="10:10" ht="14.5">
      <c r="J243" s="8"/>
    </row>
    <row r="244" spans="10:10" ht="14.5">
      <c r="J244" s="8"/>
    </row>
    <row r="245" spans="10:10" ht="14.5">
      <c r="J245" s="8"/>
    </row>
    <row r="246" spans="10:10" ht="14.5">
      <c r="J246" s="8"/>
    </row>
    <row r="247" spans="10:10" ht="14.5">
      <c r="J247" s="8"/>
    </row>
    <row r="248" spans="10:10" ht="14.5">
      <c r="J248" s="8"/>
    </row>
    <row r="249" spans="10:10" ht="14.5">
      <c r="J249" s="8"/>
    </row>
    <row r="250" spans="10:10" ht="14.5">
      <c r="J250" s="8"/>
    </row>
    <row r="251" spans="10:10" ht="14.5">
      <c r="J251" s="8"/>
    </row>
    <row r="252" spans="10:10" ht="14.5">
      <c r="J252" s="8"/>
    </row>
    <row r="253" spans="10:10" ht="14.5">
      <c r="J253" s="8"/>
    </row>
    <row r="254" spans="10:10" ht="14.5">
      <c r="J254" s="8"/>
    </row>
    <row r="255" spans="10:10" ht="14.5">
      <c r="J255" s="8"/>
    </row>
    <row r="256" spans="10:10" ht="14.5">
      <c r="J256" s="8"/>
    </row>
    <row r="257" spans="10:10" ht="14.5">
      <c r="J257" s="8"/>
    </row>
    <row r="258" spans="10:10" ht="14.5">
      <c r="J258" s="8"/>
    </row>
    <row r="259" spans="10:10" ht="14.5">
      <c r="J259" s="8"/>
    </row>
    <row r="260" spans="10:10" ht="14.5">
      <c r="J260" s="8"/>
    </row>
    <row r="261" spans="10:10" ht="14.5">
      <c r="J261" s="8"/>
    </row>
    <row r="262" spans="10:10" ht="14.5">
      <c r="J262" s="8"/>
    </row>
    <row r="263" spans="10:10" ht="14.5">
      <c r="J263" s="8"/>
    </row>
    <row r="264" spans="10:10" ht="14.5">
      <c r="J264" s="8"/>
    </row>
    <row r="265" spans="10:10" ht="14.5">
      <c r="J265" s="8"/>
    </row>
    <row r="266" spans="10:10" ht="14.5">
      <c r="J266" s="8"/>
    </row>
    <row r="267" spans="10:10" ht="14.5">
      <c r="J267" s="8"/>
    </row>
    <row r="268" spans="10:10" ht="14.5">
      <c r="J268" s="8"/>
    </row>
    <row r="269" spans="10:10" ht="14.5">
      <c r="J269" s="8"/>
    </row>
    <row r="270" spans="10:10" ht="14.5">
      <c r="J270" s="8"/>
    </row>
    <row r="271" spans="10:10" ht="14.5">
      <c r="J271" s="8"/>
    </row>
    <row r="272" spans="10:10" ht="14.5">
      <c r="J272" s="8"/>
    </row>
    <row r="273" spans="10:10" ht="14.5">
      <c r="J273" s="8"/>
    </row>
    <row r="274" spans="10:10" ht="14.5">
      <c r="J274" s="8"/>
    </row>
    <row r="275" spans="10:10" ht="14.5">
      <c r="J275" s="8"/>
    </row>
    <row r="276" spans="10:10" ht="14.5">
      <c r="J276" s="8"/>
    </row>
    <row r="277" spans="10:10" ht="14.5">
      <c r="J277" s="8"/>
    </row>
    <row r="278" spans="10:10" ht="14.5">
      <c r="J278" s="8"/>
    </row>
    <row r="279" spans="10:10" ht="14.5">
      <c r="J279" s="8"/>
    </row>
    <row r="280" spans="10:10" ht="14.5">
      <c r="J280" s="8"/>
    </row>
    <row r="281" spans="10:10" ht="14.5">
      <c r="J281" s="8"/>
    </row>
    <row r="282" spans="10:10" ht="14.5">
      <c r="J282" s="8"/>
    </row>
    <row r="283" spans="10:10" ht="14.5">
      <c r="J283" s="8"/>
    </row>
    <row r="284" spans="10:10" ht="14.5">
      <c r="J284" s="8"/>
    </row>
    <row r="285" spans="10:10" ht="14.5">
      <c r="J285" s="8"/>
    </row>
    <row r="286" spans="10:10" ht="14.5">
      <c r="J286" s="8"/>
    </row>
    <row r="287" spans="10:10" ht="14.5">
      <c r="J287" s="8"/>
    </row>
    <row r="288" spans="10:10" ht="14.5">
      <c r="J288" s="8"/>
    </row>
    <row r="289" spans="10:10" ht="14.5">
      <c r="J289" s="8"/>
    </row>
    <row r="290" spans="10:10" ht="14.5">
      <c r="J290" s="8"/>
    </row>
    <row r="291" spans="10:10" ht="14.5">
      <c r="J291" s="8"/>
    </row>
    <row r="292" spans="10:10" ht="14.5">
      <c r="J292" s="8"/>
    </row>
    <row r="293" spans="10:10" ht="14.5">
      <c r="J293" s="8"/>
    </row>
    <row r="294" spans="10:10" ht="14.5">
      <c r="J294" s="8"/>
    </row>
    <row r="295" spans="10:10" ht="14.5">
      <c r="J295" s="8"/>
    </row>
    <row r="296" spans="10:10" ht="14.5">
      <c r="J296" s="8"/>
    </row>
    <row r="297" spans="10:10" ht="14.5">
      <c r="J297" s="8"/>
    </row>
    <row r="298" spans="10:10" ht="14.5">
      <c r="J298" s="8"/>
    </row>
    <row r="299" spans="10:10" ht="14.5">
      <c r="J299" s="8"/>
    </row>
    <row r="300" spans="10:10" ht="14.5">
      <c r="J300" s="8"/>
    </row>
    <row r="301" spans="10:10" ht="14.5">
      <c r="J301" s="8"/>
    </row>
    <row r="302" spans="10:10" ht="14.5">
      <c r="J302" s="8"/>
    </row>
    <row r="303" spans="10:10" ht="14.5">
      <c r="J303" s="8"/>
    </row>
    <row r="304" spans="10:10" ht="14.5">
      <c r="J304" s="8"/>
    </row>
    <row r="305" spans="10:10" ht="14.5">
      <c r="J305" s="8"/>
    </row>
    <row r="306" spans="10:10" ht="14.5">
      <c r="J306" s="8"/>
    </row>
    <row r="307" spans="10:10" ht="14.5">
      <c r="J307" s="8"/>
    </row>
    <row r="308" spans="10:10" ht="14.5">
      <c r="J308" s="8"/>
    </row>
    <row r="309" spans="10:10" ht="14.5">
      <c r="J309" s="8"/>
    </row>
    <row r="310" spans="10:10" ht="14.5">
      <c r="J310" s="8"/>
    </row>
    <row r="311" spans="10:10" ht="14.5">
      <c r="J311" s="8"/>
    </row>
    <row r="312" spans="10:10" ht="14.5">
      <c r="J312" s="8"/>
    </row>
    <row r="313" spans="10:10" ht="14.5">
      <c r="J313" s="8"/>
    </row>
    <row r="314" spans="10:10" ht="14.5">
      <c r="J314" s="8"/>
    </row>
    <row r="315" spans="10:10" ht="14.5">
      <c r="J315" s="8"/>
    </row>
    <row r="316" spans="10:10" ht="14.5">
      <c r="J316" s="8"/>
    </row>
    <row r="317" spans="10:10" ht="14.5">
      <c r="J317" s="8"/>
    </row>
    <row r="318" spans="10:10" ht="14.5">
      <c r="J318" s="8"/>
    </row>
    <row r="319" spans="10:10" ht="14.5">
      <c r="J319" s="8"/>
    </row>
    <row r="320" spans="10:10" ht="14.5">
      <c r="J320" s="8"/>
    </row>
    <row r="321" spans="10:10" ht="14.5">
      <c r="J321" s="8"/>
    </row>
    <row r="322" spans="10:10" ht="14.5">
      <c r="J322" s="8"/>
    </row>
    <row r="323" spans="10:10" ht="14.5">
      <c r="J323" s="8"/>
    </row>
    <row r="324" spans="10:10" ht="14.5">
      <c r="J324" s="8"/>
    </row>
    <row r="325" spans="10:10" ht="14.5">
      <c r="J325" s="8"/>
    </row>
    <row r="326" spans="10:10" ht="14.5">
      <c r="J326" s="8"/>
    </row>
    <row r="327" spans="10:10" ht="14.5">
      <c r="J327" s="8"/>
    </row>
    <row r="328" spans="10:10" ht="14.5">
      <c r="J328" s="8"/>
    </row>
    <row r="329" spans="10:10" ht="14.5">
      <c r="J329" s="8"/>
    </row>
    <row r="330" spans="10:10" ht="14.5">
      <c r="J330" s="8"/>
    </row>
    <row r="331" spans="10:10" ht="14.5">
      <c r="J331" s="8"/>
    </row>
    <row r="332" spans="10:10" ht="14.5">
      <c r="J332" s="8"/>
    </row>
    <row r="333" spans="10:10" ht="14.5">
      <c r="J333" s="8"/>
    </row>
    <row r="334" spans="10:10" ht="14.5">
      <c r="J334" s="8"/>
    </row>
    <row r="335" spans="10:10" ht="14.5">
      <c r="J335" s="8"/>
    </row>
    <row r="336" spans="10:10" ht="14.5">
      <c r="J336" s="8"/>
    </row>
    <row r="337" spans="10:10" ht="14.5">
      <c r="J337" s="8"/>
    </row>
    <row r="338" spans="10:10" ht="14.5">
      <c r="J338" s="8"/>
    </row>
    <row r="339" spans="10:10" ht="14.5">
      <c r="J339" s="8"/>
    </row>
    <row r="340" spans="10:10" ht="14.5">
      <c r="J340" s="8"/>
    </row>
    <row r="341" spans="10:10" ht="14.5">
      <c r="J341" s="8"/>
    </row>
    <row r="342" spans="10:10" ht="14.5">
      <c r="J342" s="8"/>
    </row>
    <row r="343" spans="10:10" ht="14.5">
      <c r="J343" s="8"/>
    </row>
    <row r="344" spans="10:10" ht="14.5">
      <c r="J344" s="8"/>
    </row>
    <row r="345" spans="10:10" ht="14.5">
      <c r="J345" s="8"/>
    </row>
    <row r="346" spans="10:10" ht="14.5">
      <c r="J346" s="8"/>
    </row>
    <row r="347" spans="10:10" ht="14.5">
      <c r="J347" s="8"/>
    </row>
    <row r="348" spans="10:10" ht="14.5">
      <c r="J348" s="8"/>
    </row>
    <row r="349" spans="10:10" ht="14.5">
      <c r="J349" s="8"/>
    </row>
    <row r="350" spans="10:10" ht="14.5">
      <c r="J350" s="8"/>
    </row>
    <row r="351" spans="10:10" ht="14.5">
      <c r="J351" s="8"/>
    </row>
    <row r="352" spans="10:10" ht="14.5">
      <c r="J352" s="8"/>
    </row>
    <row r="353" spans="10:10" ht="14.5">
      <c r="J353" s="8"/>
    </row>
    <row r="354" spans="10:10" ht="14.5">
      <c r="J354" s="8"/>
    </row>
    <row r="355" spans="10:10" ht="14.5">
      <c r="J355" s="8"/>
    </row>
    <row r="356" spans="10:10" ht="14.5">
      <c r="J356" s="8"/>
    </row>
    <row r="357" spans="10:10" ht="14.5">
      <c r="J357" s="8"/>
    </row>
    <row r="358" spans="10:10" ht="14.5">
      <c r="J358" s="8"/>
    </row>
    <row r="359" spans="10:10" ht="14.5">
      <c r="J359" s="8"/>
    </row>
    <row r="360" spans="10:10" ht="14.5">
      <c r="J360" s="8"/>
    </row>
    <row r="361" spans="10:10" ht="14.5">
      <c r="J361" s="8"/>
    </row>
    <row r="362" spans="10:10" ht="14.5">
      <c r="J362" s="8"/>
    </row>
    <row r="363" spans="10:10" ht="14.5">
      <c r="J363" s="8"/>
    </row>
    <row r="364" spans="10:10" ht="14.5">
      <c r="J364" s="8"/>
    </row>
    <row r="365" spans="10:10" ht="14.5">
      <c r="J365" s="8"/>
    </row>
    <row r="366" spans="10:10" ht="14.5">
      <c r="J366" s="8"/>
    </row>
    <row r="367" spans="10:10" ht="14.5">
      <c r="J367" s="8"/>
    </row>
    <row r="368" spans="10:10" ht="14.5">
      <c r="J368" s="8"/>
    </row>
    <row r="369" spans="10:10" ht="14.5">
      <c r="J369" s="8"/>
    </row>
    <row r="370" spans="10:10" ht="14.5">
      <c r="J370" s="8"/>
    </row>
    <row r="371" spans="10:10" ht="14.5">
      <c r="J371" s="8"/>
    </row>
    <row r="372" spans="10:10" ht="14.5">
      <c r="J372" s="8"/>
    </row>
    <row r="373" spans="10:10" ht="14.5">
      <c r="J373" s="8"/>
    </row>
    <row r="374" spans="10:10" ht="14.5">
      <c r="J374" s="8"/>
    </row>
    <row r="375" spans="10:10" ht="14.5">
      <c r="J375" s="8"/>
    </row>
    <row r="376" spans="10:10" ht="14.5">
      <c r="J376" s="8"/>
    </row>
    <row r="377" spans="10:10" ht="14.5">
      <c r="J377" s="8"/>
    </row>
    <row r="378" spans="10:10" ht="14.5">
      <c r="J378" s="8"/>
    </row>
    <row r="379" spans="10:10" ht="14.5">
      <c r="J379" s="8"/>
    </row>
    <row r="380" spans="10:10" ht="14.5">
      <c r="J380" s="8"/>
    </row>
    <row r="381" spans="10:10" ht="14.5">
      <c r="J381" s="8"/>
    </row>
    <row r="382" spans="10:10" ht="14.5">
      <c r="J382" s="8"/>
    </row>
    <row r="383" spans="10:10" ht="14.5">
      <c r="J383" s="8"/>
    </row>
    <row r="384" spans="10:10" ht="14.5">
      <c r="J384" s="8"/>
    </row>
    <row r="385" spans="10:10" ht="14.5">
      <c r="J385" s="8"/>
    </row>
    <row r="386" spans="10:10" ht="14.5">
      <c r="J386" s="8"/>
    </row>
    <row r="387" spans="10:10" ht="14.5">
      <c r="J387" s="8"/>
    </row>
    <row r="388" spans="10:10" ht="14.5">
      <c r="J388" s="8"/>
    </row>
    <row r="389" spans="10:10" ht="14.5">
      <c r="J389" s="8"/>
    </row>
    <row r="390" spans="10:10" ht="14.5">
      <c r="J390" s="8"/>
    </row>
    <row r="391" spans="10:10" ht="14.5">
      <c r="J391" s="8"/>
    </row>
    <row r="392" spans="10:10" ht="14.5">
      <c r="J392" s="8"/>
    </row>
    <row r="393" spans="10:10" ht="14.5">
      <c r="J393" s="8"/>
    </row>
    <row r="394" spans="10:10" ht="14.5">
      <c r="J394" s="8"/>
    </row>
    <row r="395" spans="10:10" ht="14.5">
      <c r="J395" s="8"/>
    </row>
    <row r="396" spans="10:10" ht="14.5">
      <c r="J396" s="8"/>
    </row>
    <row r="397" spans="10:10" ht="14.5">
      <c r="J397" s="8"/>
    </row>
    <row r="398" spans="10:10" ht="14.5">
      <c r="J398" s="8"/>
    </row>
    <row r="399" spans="10:10" ht="14.5">
      <c r="J399" s="8"/>
    </row>
    <row r="400" spans="10:10" ht="14.5">
      <c r="J400" s="8"/>
    </row>
    <row r="401" spans="10:10" ht="14.5">
      <c r="J401" s="8"/>
    </row>
    <row r="402" spans="10:10" ht="14.5">
      <c r="J402" s="8"/>
    </row>
    <row r="403" spans="10:10" ht="14.5">
      <c r="J403" s="8"/>
    </row>
    <row r="404" spans="10:10" ht="14.5">
      <c r="J404" s="8"/>
    </row>
    <row r="405" spans="10:10" ht="14.5">
      <c r="J405" s="8"/>
    </row>
    <row r="406" spans="10:10" ht="14.5">
      <c r="J406" s="8"/>
    </row>
    <row r="407" spans="10:10" ht="14.5">
      <c r="J407" s="8"/>
    </row>
    <row r="408" spans="10:10" ht="14.5">
      <c r="J408" s="8"/>
    </row>
    <row r="409" spans="10:10" ht="14.5">
      <c r="J409" s="8"/>
    </row>
    <row r="410" spans="10:10" ht="14.5">
      <c r="J410" s="8"/>
    </row>
    <row r="411" spans="10:10" ht="14.5">
      <c r="J411" s="8"/>
    </row>
    <row r="412" spans="10:10" ht="14.5">
      <c r="J412" s="8"/>
    </row>
    <row r="413" spans="10:10" ht="14.5">
      <c r="J413" s="8"/>
    </row>
    <row r="414" spans="10:10" ht="14.5">
      <c r="J414" s="8"/>
    </row>
    <row r="415" spans="10:10" ht="14.5">
      <c r="J415" s="8"/>
    </row>
    <row r="416" spans="10:10" ht="14.5">
      <c r="J416" s="8"/>
    </row>
    <row r="417" spans="10:10" ht="14.5">
      <c r="J417" s="8"/>
    </row>
    <row r="418" spans="10:10" ht="14.5">
      <c r="J418" s="8"/>
    </row>
    <row r="419" spans="10:10" ht="14.5">
      <c r="J419" s="8"/>
    </row>
    <row r="420" spans="10:10" ht="14.5">
      <c r="J420" s="8"/>
    </row>
    <row r="421" spans="10:10" ht="14.5">
      <c r="J421" s="8"/>
    </row>
    <row r="422" spans="10:10" ht="14.5">
      <c r="J422" s="8"/>
    </row>
    <row r="423" spans="10:10" ht="14.5">
      <c r="J423" s="8"/>
    </row>
    <row r="424" spans="10:10" ht="14.5">
      <c r="J424" s="8"/>
    </row>
    <row r="425" spans="10:10" ht="14.5">
      <c r="J425" s="8"/>
    </row>
    <row r="426" spans="10:10" ht="14.5">
      <c r="J426" s="8"/>
    </row>
    <row r="427" spans="10:10" ht="14.5">
      <c r="J427" s="8"/>
    </row>
    <row r="428" spans="10:10" ht="14.5">
      <c r="J428" s="8"/>
    </row>
    <row r="429" spans="10:10" ht="14.5">
      <c r="J429" s="8"/>
    </row>
    <row r="430" spans="10:10" ht="14.5">
      <c r="J430" s="8"/>
    </row>
    <row r="431" spans="10:10" ht="14.5">
      <c r="J431" s="8"/>
    </row>
    <row r="432" spans="10:10" ht="14.5">
      <c r="J432" s="8"/>
    </row>
    <row r="433" spans="10:10" ht="14.5">
      <c r="J433" s="8"/>
    </row>
    <row r="434" spans="10:10" ht="14.5">
      <c r="J434" s="8"/>
    </row>
    <row r="435" spans="10:10" ht="14.5">
      <c r="J435" s="8"/>
    </row>
    <row r="436" spans="10:10" ht="14.5">
      <c r="J436" s="8"/>
    </row>
    <row r="437" spans="10:10" ht="14.5">
      <c r="J437" s="8"/>
    </row>
    <row r="438" spans="10:10" ht="14.5">
      <c r="J438" s="8"/>
    </row>
    <row r="439" spans="10:10" ht="14.5">
      <c r="J439" s="8"/>
    </row>
    <row r="440" spans="10:10" ht="14.5">
      <c r="J440" s="8"/>
    </row>
    <row r="441" spans="10:10" ht="14.5">
      <c r="J441" s="8"/>
    </row>
    <row r="442" spans="10:10" ht="14.5">
      <c r="J442" s="8"/>
    </row>
    <row r="443" spans="10:10" ht="14.5">
      <c r="J443" s="8"/>
    </row>
    <row r="444" spans="10:10" ht="14.5">
      <c r="J444" s="8"/>
    </row>
    <row r="445" spans="10:10" ht="14.5">
      <c r="J445" s="8"/>
    </row>
    <row r="446" spans="10:10" ht="14.5">
      <c r="J446" s="8"/>
    </row>
    <row r="447" spans="10:10" ht="14.5">
      <c r="J447" s="8"/>
    </row>
    <row r="448" spans="10:10" ht="14.5">
      <c r="J448" s="8"/>
    </row>
    <row r="449" spans="10:10" ht="14.5">
      <c r="J449" s="8"/>
    </row>
    <row r="450" spans="10:10" ht="14.5">
      <c r="J450" s="8"/>
    </row>
    <row r="451" spans="10:10" ht="14.5">
      <c r="J451" s="8"/>
    </row>
    <row r="452" spans="10:10" ht="14.5">
      <c r="J452" s="8"/>
    </row>
    <row r="453" spans="10:10" ht="14.5">
      <c r="J453" s="8"/>
    </row>
    <row r="454" spans="10:10" ht="14.5">
      <c r="J454" s="8"/>
    </row>
    <row r="455" spans="10:10" ht="14.5">
      <c r="J455" s="8"/>
    </row>
    <row r="456" spans="10:10" ht="14.5">
      <c r="J456" s="8"/>
    </row>
    <row r="457" spans="10:10" ht="14.5">
      <c r="J457" s="8"/>
    </row>
    <row r="458" spans="10:10" ht="14.5">
      <c r="J458" s="8"/>
    </row>
    <row r="459" spans="10:10" ht="14.5">
      <c r="J459" s="8"/>
    </row>
    <row r="460" spans="10:10" ht="14.5">
      <c r="J460" s="8"/>
    </row>
    <row r="461" spans="10:10" ht="14.5">
      <c r="J461" s="8"/>
    </row>
    <row r="462" spans="10:10" ht="14.5">
      <c r="J462" s="8"/>
    </row>
    <row r="463" spans="10:10" ht="14.5">
      <c r="J463" s="8"/>
    </row>
    <row r="464" spans="10:10" ht="14.5">
      <c r="J464" s="8"/>
    </row>
    <row r="465" spans="10:10" ht="14.5">
      <c r="J465" s="8"/>
    </row>
    <row r="466" spans="10:10" ht="14.5">
      <c r="J466" s="8"/>
    </row>
    <row r="467" spans="10:10" ht="14.5">
      <c r="J467" s="8"/>
    </row>
    <row r="468" spans="10:10" ht="14.5">
      <c r="J468" s="8"/>
    </row>
    <row r="469" spans="10:10" ht="14.5">
      <c r="J469" s="8"/>
    </row>
    <row r="470" spans="10:10" ht="14.5">
      <c r="J470" s="8"/>
    </row>
    <row r="471" spans="10:10" ht="14.5">
      <c r="J471" s="8"/>
    </row>
    <row r="472" spans="10:10" ht="14.5">
      <c r="J472" s="8"/>
    </row>
    <row r="473" spans="10:10" ht="14.5">
      <c r="J473" s="8"/>
    </row>
    <row r="474" spans="10:10" ht="14.5">
      <c r="J474" s="8"/>
    </row>
    <row r="475" spans="10:10" ht="14.5">
      <c r="J475" s="8"/>
    </row>
    <row r="476" spans="10:10" ht="14.5">
      <c r="J476" s="8"/>
    </row>
    <row r="477" spans="10:10" ht="14.5">
      <c r="J477" s="8"/>
    </row>
    <row r="478" spans="10:10" ht="14.5">
      <c r="J478" s="8"/>
    </row>
    <row r="479" spans="10:10" ht="14.5">
      <c r="J479" s="8"/>
    </row>
    <row r="480" spans="10:10" ht="14.5">
      <c r="J480" s="8"/>
    </row>
    <row r="481" spans="10:10" ht="14.5">
      <c r="J481" s="8"/>
    </row>
    <row r="482" spans="10:10" ht="14.5">
      <c r="J482" s="8"/>
    </row>
    <row r="483" spans="10:10" ht="14.5">
      <c r="J483" s="8"/>
    </row>
    <row r="484" spans="10:10" ht="14.5">
      <c r="J484" s="8"/>
    </row>
    <row r="485" spans="10:10" ht="14.5">
      <c r="J485" s="8"/>
    </row>
    <row r="486" spans="10:10" ht="14.5">
      <c r="J486" s="8"/>
    </row>
    <row r="487" spans="10:10" ht="14.5">
      <c r="J487" s="8"/>
    </row>
    <row r="488" spans="10:10" ht="14.5">
      <c r="J488" s="8"/>
    </row>
    <row r="489" spans="10:10" ht="14.5">
      <c r="J489" s="8"/>
    </row>
    <row r="490" spans="10:10" ht="14.5">
      <c r="J490" s="8"/>
    </row>
    <row r="491" spans="10:10" ht="14.5">
      <c r="J491" s="8"/>
    </row>
    <row r="492" spans="10:10" ht="14.5">
      <c r="J492" s="8"/>
    </row>
    <row r="493" spans="10:10" ht="14.5">
      <c r="J493" s="8"/>
    </row>
    <row r="494" spans="10:10" ht="14.5">
      <c r="J494" s="8"/>
    </row>
    <row r="495" spans="10:10" ht="14.5">
      <c r="J495" s="8"/>
    </row>
    <row r="496" spans="10:10" ht="14.5">
      <c r="J496" s="8"/>
    </row>
    <row r="497" spans="10:10" ht="14.5">
      <c r="J497" s="8"/>
    </row>
    <row r="498" spans="10:10" ht="14.5">
      <c r="J498" s="8"/>
    </row>
    <row r="499" spans="10:10" ht="14.5">
      <c r="J499" s="8"/>
    </row>
    <row r="500" spans="10:10" ht="14.5">
      <c r="J500" s="8"/>
    </row>
    <row r="501" spans="10:10" ht="14.5">
      <c r="J501" s="8"/>
    </row>
    <row r="502" spans="10:10" ht="14.5">
      <c r="J502" s="8"/>
    </row>
    <row r="503" spans="10:10" ht="14.5">
      <c r="J503" s="8"/>
    </row>
    <row r="504" spans="10:10" ht="14.5">
      <c r="J504" s="8"/>
    </row>
    <row r="505" spans="10:10" ht="14.5">
      <c r="J505" s="8"/>
    </row>
    <row r="506" spans="10:10" ht="14.5">
      <c r="J506" s="8"/>
    </row>
    <row r="507" spans="10:10" ht="14.5">
      <c r="J507" s="8"/>
    </row>
    <row r="508" spans="10:10" ht="14.5">
      <c r="J508" s="8"/>
    </row>
    <row r="509" spans="10:10" ht="14.5">
      <c r="J509" s="8"/>
    </row>
    <row r="510" spans="10:10" ht="14.5">
      <c r="J510" s="8"/>
    </row>
    <row r="511" spans="10:10" ht="14.5">
      <c r="J511" s="8"/>
    </row>
    <row r="512" spans="10:10" ht="14.5">
      <c r="J512" s="8"/>
    </row>
    <row r="513" spans="10:10" ht="14.5">
      <c r="J513" s="8"/>
    </row>
    <row r="514" spans="10:10" ht="14.5">
      <c r="J514" s="8"/>
    </row>
    <row r="515" spans="10:10" ht="14.5">
      <c r="J515" s="8"/>
    </row>
    <row r="516" spans="10:10" ht="14.5">
      <c r="J516" s="8"/>
    </row>
    <row r="517" spans="10:10" ht="14.5">
      <c r="J517" s="8"/>
    </row>
    <row r="518" spans="10:10" ht="14.5">
      <c r="J518" s="8"/>
    </row>
    <row r="519" spans="10:10" ht="14.5">
      <c r="J519" s="8"/>
    </row>
    <row r="520" spans="10:10" ht="14.5">
      <c r="J520" s="8"/>
    </row>
    <row r="521" spans="10:10" ht="14.5">
      <c r="J521" s="8"/>
    </row>
    <row r="522" spans="10:10" ht="14.5">
      <c r="J522" s="8"/>
    </row>
    <row r="523" spans="10:10" ht="14.5">
      <c r="J523" s="8"/>
    </row>
    <row r="524" spans="10:10" ht="14.5">
      <c r="J524" s="8"/>
    </row>
    <row r="525" spans="10:10" ht="14.5">
      <c r="J525" s="8"/>
    </row>
    <row r="526" spans="10:10" ht="14.5">
      <c r="J526" s="8"/>
    </row>
    <row r="527" spans="10:10" ht="14.5">
      <c r="J527" s="8"/>
    </row>
    <row r="528" spans="10:10" ht="14.5">
      <c r="J528" s="8"/>
    </row>
    <row r="529" spans="10:10" ht="14.5">
      <c r="J529" s="8"/>
    </row>
    <row r="530" spans="10:10" ht="14.5">
      <c r="J530" s="8"/>
    </row>
    <row r="531" spans="10:10" ht="14.5">
      <c r="J531" s="8"/>
    </row>
    <row r="532" spans="10:10" ht="14.5">
      <c r="J532" s="8"/>
    </row>
    <row r="533" spans="10:10" ht="14.5">
      <c r="J533" s="8"/>
    </row>
    <row r="534" spans="10:10" ht="14.5">
      <c r="J534" s="8"/>
    </row>
    <row r="535" spans="10:10" ht="14.5">
      <c r="J535" s="8"/>
    </row>
    <row r="536" spans="10:10" ht="14.5">
      <c r="J536" s="8"/>
    </row>
    <row r="537" spans="10:10" ht="14.5">
      <c r="J537" s="8"/>
    </row>
    <row r="538" spans="10:10" ht="14.5">
      <c r="J538" s="8"/>
    </row>
    <row r="539" spans="10:10" ht="14.5">
      <c r="J539" s="8"/>
    </row>
    <row r="540" spans="10:10" ht="14.5">
      <c r="J540" s="8"/>
    </row>
    <row r="541" spans="10:10" ht="14.5">
      <c r="J541" s="8"/>
    </row>
    <row r="542" spans="10:10" ht="14.5">
      <c r="J542" s="8"/>
    </row>
    <row r="543" spans="10:10" ht="14.5">
      <c r="J543" s="8"/>
    </row>
    <row r="544" spans="10:10" ht="14.5">
      <c r="J544" s="8"/>
    </row>
    <row r="545" spans="10:10" ht="14.5">
      <c r="J545" s="8"/>
    </row>
    <row r="546" spans="10:10" ht="14.5">
      <c r="J546" s="8"/>
    </row>
    <row r="547" spans="10:10" ht="14.5">
      <c r="J547" s="8"/>
    </row>
    <row r="548" spans="10:10" ht="14.5">
      <c r="J548" s="8"/>
    </row>
    <row r="549" spans="10:10" ht="14.5">
      <c r="J549" s="8"/>
    </row>
    <row r="550" spans="10:10" ht="14.5">
      <c r="J550" s="8"/>
    </row>
    <row r="551" spans="10:10" ht="14.5">
      <c r="J551" s="8"/>
    </row>
    <row r="552" spans="10:10" ht="14.5">
      <c r="J552" s="8"/>
    </row>
    <row r="553" spans="10:10" ht="14.5">
      <c r="J553" s="8"/>
    </row>
    <row r="554" spans="10:10" ht="14.5">
      <c r="J554" s="8"/>
    </row>
    <row r="555" spans="10:10" ht="14.5">
      <c r="J555" s="8"/>
    </row>
    <row r="556" spans="10:10" ht="14.5">
      <c r="J556" s="8"/>
    </row>
    <row r="557" spans="10:10" ht="14.5">
      <c r="J557" s="8"/>
    </row>
    <row r="558" spans="10:10" ht="14.5">
      <c r="J558" s="8"/>
    </row>
    <row r="559" spans="10:10" ht="14.5">
      <c r="J559" s="8"/>
    </row>
    <row r="560" spans="10:10" ht="14.5">
      <c r="J560" s="8"/>
    </row>
    <row r="561" spans="10:10" ht="14.5">
      <c r="J561" s="8"/>
    </row>
    <row r="562" spans="10:10" ht="14.5">
      <c r="J562" s="8"/>
    </row>
    <row r="563" spans="10:10" ht="14.5">
      <c r="J563" s="8"/>
    </row>
    <row r="564" spans="10:10" ht="14.5">
      <c r="J564" s="8"/>
    </row>
    <row r="565" spans="10:10" ht="14.5">
      <c r="J565" s="8"/>
    </row>
    <row r="566" spans="10:10" ht="14.5">
      <c r="J566" s="8"/>
    </row>
    <row r="567" spans="10:10" ht="14.5">
      <c r="J567" s="8"/>
    </row>
    <row r="568" spans="10:10" ht="14.5">
      <c r="J568" s="8"/>
    </row>
    <row r="569" spans="10:10" ht="14.5">
      <c r="J569" s="8"/>
    </row>
    <row r="570" spans="10:10" ht="14.5">
      <c r="J570" s="8"/>
    </row>
    <row r="571" spans="10:10" ht="14.5">
      <c r="J571" s="8"/>
    </row>
    <row r="572" spans="10:10" ht="14.5">
      <c r="J572" s="8"/>
    </row>
    <row r="573" spans="10:10" ht="14.5">
      <c r="J573" s="8"/>
    </row>
    <row r="574" spans="10:10" ht="14.5">
      <c r="J574" s="8"/>
    </row>
    <row r="575" spans="10:10" ht="14.5">
      <c r="J575" s="8"/>
    </row>
    <row r="576" spans="10:10" ht="14.5">
      <c r="J576" s="8"/>
    </row>
    <row r="577" spans="10:10" ht="14.5">
      <c r="J577" s="8"/>
    </row>
    <row r="578" spans="10:10" ht="14.5">
      <c r="J578" s="8"/>
    </row>
    <row r="579" spans="10:10" ht="14.5">
      <c r="J579" s="8"/>
    </row>
    <row r="580" spans="10:10" ht="14.5">
      <c r="J580" s="8"/>
    </row>
    <row r="581" spans="10:10" ht="14.5">
      <c r="J581" s="8"/>
    </row>
    <row r="582" spans="10:10" ht="14.5">
      <c r="J582" s="8"/>
    </row>
    <row r="583" spans="10:10" ht="14.5">
      <c r="J583" s="8"/>
    </row>
    <row r="584" spans="10:10" ht="14.5">
      <c r="J584" s="8"/>
    </row>
    <row r="585" spans="10:10" ht="14.5">
      <c r="J585" s="8"/>
    </row>
    <row r="586" spans="10:10" ht="14.5">
      <c r="J586" s="8"/>
    </row>
    <row r="587" spans="10:10" ht="14.5">
      <c r="J587" s="8"/>
    </row>
    <row r="588" spans="10:10" ht="14.5">
      <c r="J588" s="8"/>
    </row>
    <row r="589" spans="10:10" ht="14.5">
      <c r="J589" s="8"/>
    </row>
    <row r="590" spans="10:10" ht="14.5">
      <c r="J590" s="8"/>
    </row>
    <row r="591" spans="10:10" ht="14.5">
      <c r="J591" s="8"/>
    </row>
    <row r="592" spans="10:10" ht="14.5">
      <c r="J592" s="8"/>
    </row>
    <row r="593" spans="10:10" ht="14.5">
      <c r="J593" s="8"/>
    </row>
    <row r="594" spans="10:10" ht="14.5">
      <c r="J594" s="8"/>
    </row>
    <row r="595" spans="10:10" ht="14.5">
      <c r="J595" s="8"/>
    </row>
    <row r="596" spans="10:10" ht="14.5">
      <c r="J596" s="8"/>
    </row>
    <row r="597" spans="10:10" ht="14.5">
      <c r="J597" s="8"/>
    </row>
    <row r="598" spans="10:10" ht="14.5">
      <c r="J598" s="8"/>
    </row>
    <row r="599" spans="10:10" ht="14.5">
      <c r="J599" s="8"/>
    </row>
    <row r="600" spans="10:10" ht="14.5">
      <c r="J600" s="8"/>
    </row>
    <row r="601" spans="10:10" ht="14.5">
      <c r="J601" s="8"/>
    </row>
    <row r="602" spans="10:10" ht="14.5">
      <c r="J602" s="8"/>
    </row>
    <row r="603" spans="10:10" ht="14.5">
      <c r="J603" s="8"/>
    </row>
    <row r="604" spans="10:10" ht="14.5">
      <c r="J604" s="8"/>
    </row>
    <row r="605" spans="10:10" ht="14.5">
      <c r="J605" s="8"/>
    </row>
    <row r="606" spans="10:10" ht="14.5">
      <c r="J606" s="8"/>
    </row>
    <row r="607" spans="10:10" ht="14.5">
      <c r="J607" s="8"/>
    </row>
    <row r="608" spans="10:10" ht="14.5">
      <c r="J608" s="8"/>
    </row>
    <row r="609" spans="10:10" ht="14.5">
      <c r="J609" s="8"/>
    </row>
    <row r="610" spans="10:10" ht="14.5">
      <c r="J610" s="8"/>
    </row>
    <row r="611" spans="10:10" ht="14.5">
      <c r="J611" s="8"/>
    </row>
    <row r="612" spans="10:10" ht="14.5">
      <c r="J612" s="8"/>
    </row>
    <row r="613" spans="10:10" ht="14.5">
      <c r="J613" s="8"/>
    </row>
    <row r="614" spans="10:10" ht="14.5">
      <c r="J614" s="8"/>
    </row>
    <row r="615" spans="10:10" ht="14.5">
      <c r="J615" s="8"/>
    </row>
    <row r="616" spans="10:10" ht="14.5">
      <c r="J616" s="8"/>
    </row>
    <row r="617" spans="10:10" ht="14.5">
      <c r="J617" s="8"/>
    </row>
    <row r="618" spans="10:10" ht="14.5">
      <c r="J618" s="8"/>
    </row>
    <row r="619" spans="10:10" ht="14.5">
      <c r="J619" s="8"/>
    </row>
    <row r="620" spans="10:10" ht="14.5">
      <c r="J620" s="8"/>
    </row>
    <row r="621" spans="10:10" ht="14.5">
      <c r="J621" s="8"/>
    </row>
    <row r="622" spans="10:10" ht="14.5">
      <c r="J622" s="8"/>
    </row>
    <row r="623" spans="10:10" ht="14.5">
      <c r="J623" s="8"/>
    </row>
    <row r="624" spans="10:10" ht="14.5">
      <c r="J624" s="8"/>
    </row>
    <row r="625" spans="10:10" ht="14.5">
      <c r="J625" s="8"/>
    </row>
    <row r="626" spans="10:10" ht="14.5">
      <c r="J626" s="8"/>
    </row>
    <row r="627" spans="10:10" ht="14.5">
      <c r="J627" s="8"/>
    </row>
    <row r="628" spans="10:10" ht="14.5">
      <c r="J628" s="8"/>
    </row>
    <row r="629" spans="10:10" ht="14.5">
      <c r="J629" s="8"/>
    </row>
    <row r="630" spans="10:10" ht="14.5">
      <c r="J630" s="8"/>
    </row>
    <row r="631" spans="10:10" ht="14.5">
      <c r="J631" s="8"/>
    </row>
    <row r="632" spans="10:10" ht="14.5">
      <c r="J632" s="8"/>
    </row>
    <row r="633" spans="10:10" ht="14.5">
      <c r="J633" s="8"/>
    </row>
    <row r="634" spans="10:10" ht="14.5">
      <c r="J634" s="8"/>
    </row>
    <row r="635" spans="10:10" ht="14.5">
      <c r="J635" s="8"/>
    </row>
    <row r="636" spans="10:10" ht="14.5">
      <c r="J636" s="8"/>
    </row>
    <row r="637" spans="10:10" ht="14.5">
      <c r="J637" s="8"/>
    </row>
    <row r="638" spans="10:10" ht="14.5">
      <c r="J638" s="8"/>
    </row>
    <row r="639" spans="10:10" ht="14.5">
      <c r="J639" s="8"/>
    </row>
    <row r="640" spans="10:10" ht="14.5">
      <c r="J640" s="8"/>
    </row>
    <row r="641" spans="10:10" ht="14.5">
      <c r="J641" s="8"/>
    </row>
    <row r="642" spans="10:10" ht="14.5">
      <c r="J642" s="8"/>
    </row>
    <row r="643" spans="10:10" ht="14.5">
      <c r="J643" s="8"/>
    </row>
    <row r="644" spans="10:10" ht="14.5">
      <c r="J644" s="8"/>
    </row>
    <row r="645" spans="10:10" ht="14.5">
      <c r="J645" s="8"/>
    </row>
    <row r="646" spans="10:10" ht="14.5">
      <c r="J646" s="8"/>
    </row>
    <row r="647" spans="10:10" ht="14.5">
      <c r="J647" s="8"/>
    </row>
    <row r="648" spans="10:10" ht="14.5">
      <c r="J648" s="8"/>
    </row>
    <row r="649" spans="10:10" ht="14.5">
      <c r="J649" s="8"/>
    </row>
    <row r="650" spans="10:10" ht="14.5">
      <c r="J650" s="8"/>
    </row>
    <row r="651" spans="10:10" ht="14.5">
      <c r="J651" s="8"/>
    </row>
    <row r="652" spans="10:10" ht="14.5">
      <c r="J652" s="8"/>
    </row>
    <row r="653" spans="10:10" ht="14.5">
      <c r="J653" s="8"/>
    </row>
    <row r="654" spans="10:10" ht="14.5">
      <c r="J654" s="8"/>
    </row>
    <row r="655" spans="10:10" ht="14.5">
      <c r="J655" s="8"/>
    </row>
    <row r="656" spans="10:10" ht="14.5">
      <c r="J656" s="8"/>
    </row>
    <row r="657" spans="10:10" ht="14.5">
      <c r="J657" s="8"/>
    </row>
    <row r="658" spans="10:10" ht="14.5">
      <c r="J658" s="8"/>
    </row>
    <row r="659" spans="10:10" ht="14.5">
      <c r="J659" s="8"/>
    </row>
    <row r="660" spans="10:10" ht="14.5">
      <c r="J660" s="8"/>
    </row>
    <row r="661" spans="10:10" ht="14.5">
      <c r="J661" s="8"/>
    </row>
    <row r="662" spans="10:10" ht="14.5">
      <c r="J662" s="8"/>
    </row>
    <row r="663" spans="10:10" ht="14.5">
      <c r="J663" s="8"/>
    </row>
    <row r="664" spans="10:10" ht="14.5">
      <c r="J664" s="8"/>
    </row>
    <row r="665" spans="10:10" ht="14.5">
      <c r="J665" s="8"/>
    </row>
    <row r="666" spans="10:10" ht="14.5">
      <c r="J666" s="8"/>
    </row>
    <row r="667" spans="10:10" ht="14.5">
      <c r="J667" s="8"/>
    </row>
    <row r="668" spans="10:10" ht="14.5">
      <c r="J668" s="8"/>
    </row>
    <row r="669" spans="10:10" ht="14.5">
      <c r="J669" s="8"/>
    </row>
    <row r="670" spans="10:10" ht="14.5">
      <c r="J670" s="8"/>
    </row>
    <row r="671" spans="10:10" ht="14.5">
      <c r="J671" s="8"/>
    </row>
    <row r="672" spans="10:10" ht="14.5">
      <c r="J672" s="8"/>
    </row>
    <row r="673" spans="10:10" ht="14.5">
      <c r="J673" s="8"/>
    </row>
    <row r="674" spans="10:10" ht="14.5">
      <c r="J674" s="8"/>
    </row>
    <row r="675" spans="10:10" ht="14.5">
      <c r="J675" s="8"/>
    </row>
    <row r="676" spans="10:10" ht="14.5">
      <c r="J676" s="8"/>
    </row>
    <row r="677" spans="10:10" ht="14.5">
      <c r="J677" s="8"/>
    </row>
    <row r="678" spans="10:10" ht="14.5">
      <c r="J678" s="8"/>
    </row>
    <row r="679" spans="10:10" ht="14.5">
      <c r="J679" s="8"/>
    </row>
    <row r="680" spans="10:10" ht="14.5">
      <c r="J680" s="8"/>
    </row>
    <row r="681" spans="10:10" ht="14.5">
      <c r="J681" s="8"/>
    </row>
    <row r="682" spans="10:10" ht="14.5">
      <c r="J682" s="8"/>
    </row>
    <row r="683" spans="10:10" ht="14.5">
      <c r="J683" s="8"/>
    </row>
    <row r="684" spans="10:10" ht="14.5">
      <c r="J684" s="8"/>
    </row>
    <row r="685" spans="10:10" ht="14.5">
      <c r="J685" s="8"/>
    </row>
    <row r="686" spans="10:10" ht="14.5">
      <c r="J686" s="8"/>
    </row>
    <row r="687" spans="10:10" ht="14.5">
      <c r="J687" s="8"/>
    </row>
    <row r="688" spans="10:10" ht="14.5">
      <c r="J688" s="8"/>
    </row>
    <row r="689" spans="10:10" ht="14.5">
      <c r="J689" s="8"/>
    </row>
    <row r="690" spans="10:10" ht="14.5">
      <c r="J690" s="8"/>
    </row>
    <row r="691" spans="10:10" ht="14.5">
      <c r="J691" s="8"/>
    </row>
    <row r="692" spans="10:10" ht="14.5">
      <c r="J692" s="8"/>
    </row>
    <row r="693" spans="10:10" ht="14.5">
      <c r="J693" s="8"/>
    </row>
    <row r="694" spans="10:10" ht="14.5">
      <c r="J694" s="8"/>
    </row>
    <row r="695" spans="10:10" ht="14.5">
      <c r="J695" s="8"/>
    </row>
    <row r="696" spans="10:10" ht="14.5">
      <c r="J696" s="8"/>
    </row>
    <row r="697" spans="10:10" ht="14.5">
      <c r="J697" s="8"/>
    </row>
    <row r="698" spans="10:10" ht="14.5">
      <c r="J698" s="8"/>
    </row>
    <row r="699" spans="10:10" ht="14.5">
      <c r="J699" s="8"/>
    </row>
    <row r="700" spans="10:10" ht="14.5">
      <c r="J700" s="8"/>
    </row>
    <row r="701" spans="10:10" ht="14.5">
      <c r="J701" s="8"/>
    </row>
    <row r="702" spans="10:10" ht="14.5">
      <c r="J702" s="8"/>
    </row>
    <row r="703" spans="10:10" ht="14.5">
      <c r="J703" s="8"/>
    </row>
    <row r="704" spans="10:10" ht="14.5">
      <c r="J704" s="8"/>
    </row>
    <row r="705" spans="10:10" ht="14.5">
      <c r="J705" s="8"/>
    </row>
    <row r="706" spans="10:10" ht="14.5">
      <c r="J706" s="8"/>
    </row>
    <row r="707" spans="10:10" ht="14.5">
      <c r="J707" s="8"/>
    </row>
    <row r="708" spans="10:10" ht="14.5">
      <c r="J708" s="8"/>
    </row>
    <row r="709" spans="10:10" ht="14.5">
      <c r="J709" s="8"/>
    </row>
    <row r="710" spans="10:10" ht="14.5">
      <c r="J710" s="8"/>
    </row>
    <row r="711" spans="10:10" ht="14.5">
      <c r="J711" s="8"/>
    </row>
    <row r="712" spans="10:10" ht="14.5">
      <c r="J712" s="8"/>
    </row>
    <row r="713" spans="10:10" ht="14.5">
      <c r="J713" s="8"/>
    </row>
    <row r="714" spans="10:10" ht="14.5">
      <c r="J714" s="8"/>
    </row>
    <row r="715" spans="10:10" ht="14.5">
      <c r="J715" s="8"/>
    </row>
    <row r="716" spans="10:10" ht="14.5">
      <c r="J716" s="8"/>
    </row>
    <row r="717" spans="10:10" ht="14.5">
      <c r="J717" s="8"/>
    </row>
    <row r="718" spans="10:10" ht="14.5">
      <c r="J718" s="8"/>
    </row>
    <row r="719" spans="10:10" ht="14.5">
      <c r="J719" s="8"/>
    </row>
    <row r="720" spans="10:10" ht="14.5">
      <c r="J720" s="8"/>
    </row>
    <row r="721" spans="10:10" ht="14.5">
      <c r="J721" s="8"/>
    </row>
    <row r="722" spans="10:10" ht="14.5">
      <c r="J722" s="8"/>
    </row>
    <row r="723" spans="10:10" ht="14.5">
      <c r="J723" s="8"/>
    </row>
    <row r="724" spans="10:10" ht="14.5">
      <c r="J724" s="8"/>
    </row>
    <row r="725" spans="10:10" ht="14.5">
      <c r="J725" s="8"/>
    </row>
    <row r="726" spans="10:10" ht="14.5">
      <c r="J726" s="8"/>
    </row>
    <row r="727" spans="10:10" ht="14.5">
      <c r="J727" s="8"/>
    </row>
    <row r="728" spans="10:10" ht="14.5">
      <c r="J728" s="8"/>
    </row>
    <row r="729" spans="10:10" ht="14.5">
      <c r="J729" s="8"/>
    </row>
    <row r="730" spans="10:10" ht="14.5">
      <c r="J730" s="8"/>
    </row>
    <row r="731" spans="10:10" ht="14.5">
      <c r="J731" s="8"/>
    </row>
    <row r="732" spans="10:10" ht="14.5">
      <c r="J732" s="8"/>
    </row>
    <row r="733" spans="10:10" ht="14.5">
      <c r="J733" s="8"/>
    </row>
    <row r="734" spans="10:10" ht="14.5">
      <c r="J734" s="8"/>
    </row>
    <row r="735" spans="10:10" ht="14.5">
      <c r="J735" s="8"/>
    </row>
    <row r="736" spans="10:10" ht="14.5">
      <c r="J736" s="8"/>
    </row>
    <row r="737" spans="10:10" ht="14.5">
      <c r="J737" s="8"/>
    </row>
    <row r="738" spans="10:10" ht="14.5">
      <c r="J738" s="8"/>
    </row>
    <row r="739" spans="10:10" ht="14.5">
      <c r="J739" s="8"/>
    </row>
    <row r="740" spans="10:10" ht="14.5">
      <c r="J740" s="8"/>
    </row>
    <row r="741" spans="10:10" ht="14.5">
      <c r="J741" s="8"/>
    </row>
    <row r="742" spans="10:10" ht="14.5">
      <c r="J742" s="8"/>
    </row>
    <row r="743" spans="10:10" ht="14.5">
      <c r="J743" s="8"/>
    </row>
    <row r="744" spans="10:10" ht="14.5">
      <c r="J744" s="8"/>
    </row>
    <row r="745" spans="10:10" ht="14.5">
      <c r="J745" s="8"/>
    </row>
    <row r="746" spans="10:10" ht="14.5">
      <c r="J746" s="8"/>
    </row>
    <row r="747" spans="10:10" ht="14.5">
      <c r="J747" s="8"/>
    </row>
    <row r="748" spans="10:10" ht="14.5">
      <c r="J748" s="8"/>
    </row>
    <row r="749" spans="10:10" ht="14.5">
      <c r="J749" s="8"/>
    </row>
    <row r="750" spans="10:10" ht="14.5">
      <c r="J750" s="8"/>
    </row>
    <row r="751" spans="10:10" ht="14.5">
      <c r="J751" s="8"/>
    </row>
    <row r="752" spans="10:10" ht="14.5">
      <c r="J752" s="8"/>
    </row>
    <row r="753" spans="10:10" ht="14.5">
      <c r="J753" s="8"/>
    </row>
    <row r="754" spans="10:10" ht="14.5">
      <c r="J754" s="8"/>
    </row>
    <row r="755" spans="10:10" ht="14.5">
      <c r="J755" s="8"/>
    </row>
    <row r="756" spans="10:10" ht="14.5">
      <c r="J756" s="8"/>
    </row>
    <row r="757" spans="10:10" ht="14.5">
      <c r="J757" s="8"/>
    </row>
    <row r="758" spans="10:10" ht="14.5">
      <c r="J758" s="8"/>
    </row>
    <row r="759" spans="10:10" ht="14.5">
      <c r="J759" s="8"/>
    </row>
    <row r="760" spans="10:10" ht="14.5">
      <c r="J760" s="8"/>
    </row>
    <row r="761" spans="10:10" ht="14.5">
      <c r="J761" s="8"/>
    </row>
    <row r="762" spans="10:10" ht="14.5">
      <c r="J762" s="8"/>
    </row>
    <row r="763" spans="10:10" ht="14.5">
      <c r="J763" s="8"/>
    </row>
    <row r="764" spans="10:10" ht="14.5">
      <c r="J764" s="8"/>
    </row>
    <row r="765" spans="10:10" ht="14.5">
      <c r="J765" s="8"/>
    </row>
    <row r="766" spans="10:10" ht="14.5">
      <c r="J766" s="8"/>
    </row>
    <row r="767" spans="10:10" ht="14.5">
      <c r="J767" s="8"/>
    </row>
    <row r="768" spans="10:10" ht="14.5">
      <c r="J768" s="8"/>
    </row>
    <row r="769" spans="10:10" ht="14.5">
      <c r="J769" s="8"/>
    </row>
    <row r="770" spans="10:10" ht="14.5">
      <c r="J770" s="8"/>
    </row>
    <row r="771" spans="10:10" ht="14.5">
      <c r="J771" s="8"/>
    </row>
    <row r="772" spans="10:10" ht="14.5">
      <c r="J772" s="8"/>
    </row>
    <row r="773" spans="10:10" ht="14.5">
      <c r="J773" s="8"/>
    </row>
    <row r="774" spans="10:10" ht="14.5">
      <c r="J774" s="8"/>
    </row>
    <row r="775" spans="10:10" ht="14.5">
      <c r="J775" s="8"/>
    </row>
    <row r="776" spans="10:10" ht="14.5">
      <c r="J776" s="8"/>
    </row>
    <row r="777" spans="10:10" ht="14.5">
      <c r="J777" s="8"/>
    </row>
    <row r="778" spans="10:10" ht="14.5">
      <c r="J778" s="8"/>
    </row>
    <row r="779" spans="10:10" ht="14.5">
      <c r="J779" s="8"/>
    </row>
    <row r="780" spans="10:10" ht="14.5">
      <c r="J780" s="8"/>
    </row>
    <row r="781" spans="10:10" ht="14.5">
      <c r="J781" s="8"/>
    </row>
    <row r="782" spans="10:10" ht="14.5">
      <c r="J782" s="8"/>
    </row>
    <row r="783" spans="10:10" ht="14.5">
      <c r="J783" s="8"/>
    </row>
    <row r="784" spans="10:10" ht="14.5">
      <c r="J784" s="8"/>
    </row>
    <row r="785" spans="10:10" ht="14.5">
      <c r="J785" s="8"/>
    </row>
    <row r="786" spans="10:10" ht="14.5">
      <c r="J786" s="8"/>
    </row>
    <row r="787" spans="10:10" ht="14.5">
      <c r="J787" s="8"/>
    </row>
    <row r="788" spans="10:10" ht="14.5">
      <c r="J788" s="8"/>
    </row>
    <row r="789" spans="10:10" ht="14.5">
      <c r="J789" s="8"/>
    </row>
    <row r="790" spans="10:10" ht="14.5">
      <c r="J790" s="8"/>
    </row>
    <row r="791" spans="10:10" ht="14.5">
      <c r="J791" s="8"/>
    </row>
    <row r="792" spans="10:10" ht="14.5">
      <c r="J792" s="8"/>
    </row>
    <row r="793" spans="10:10" ht="14.5">
      <c r="J793" s="8"/>
    </row>
    <row r="794" spans="10:10" ht="14.5">
      <c r="J794" s="8"/>
    </row>
    <row r="795" spans="10:10" ht="14.5">
      <c r="J795" s="8"/>
    </row>
    <row r="796" spans="10:10" ht="14.5">
      <c r="J796" s="8"/>
    </row>
    <row r="797" spans="10:10" ht="14.5">
      <c r="J797" s="8"/>
    </row>
    <row r="798" spans="10:10" ht="14.5">
      <c r="J798" s="8"/>
    </row>
    <row r="799" spans="10:10" ht="14.5">
      <c r="J799" s="8"/>
    </row>
    <row r="800" spans="10:10" ht="14.5">
      <c r="J800" s="8"/>
    </row>
    <row r="801" spans="10:10" ht="14.5">
      <c r="J801" s="8"/>
    </row>
    <row r="802" spans="10:10" ht="14.5">
      <c r="J802" s="8"/>
    </row>
    <row r="803" spans="10:10" ht="14.5">
      <c r="J803" s="8"/>
    </row>
    <row r="804" spans="10:10" ht="14.5">
      <c r="J804" s="8"/>
    </row>
    <row r="805" spans="10:10" ht="14.5">
      <c r="J805" s="8"/>
    </row>
    <row r="806" spans="10:10" ht="14.5">
      <c r="J806" s="8"/>
    </row>
    <row r="807" spans="10:10" ht="14.5">
      <c r="J807" s="8"/>
    </row>
    <row r="808" spans="10:10" ht="14.5">
      <c r="J808" s="8"/>
    </row>
    <row r="809" spans="10:10" ht="14.5">
      <c r="J809" s="8"/>
    </row>
    <row r="810" spans="10:10" ht="14.5">
      <c r="J810" s="8"/>
    </row>
    <row r="811" spans="10:10" ht="14.5">
      <c r="J811" s="8"/>
    </row>
    <row r="812" spans="10:10" ht="14.5">
      <c r="J812" s="8"/>
    </row>
    <row r="813" spans="10:10" ht="14.5">
      <c r="J813" s="8"/>
    </row>
    <row r="814" spans="10:10" ht="14.5">
      <c r="J814" s="8"/>
    </row>
    <row r="815" spans="10:10" ht="14.5">
      <c r="J815" s="8"/>
    </row>
    <row r="816" spans="10:10" ht="14.5">
      <c r="J816" s="8"/>
    </row>
    <row r="817" spans="10:10" ht="14.5">
      <c r="J817" s="8"/>
    </row>
    <row r="818" spans="10:10" ht="14.5">
      <c r="J818" s="8"/>
    </row>
    <row r="819" spans="10:10" ht="14.5">
      <c r="J819" s="8"/>
    </row>
    <row r="820" spans="10:10" ht="14.5">
      <c r="J820" s="8"/>
    </row>
    <row r="821" spans="10:10" ht="14.5">
      <c r="J821" s="8"/>
    </row>
    <row r="822" spans="10:10" ht="14.5">
      <c r="J822" s="8"/>
    </row>
    <row r="823" spans="10:10" ht="14.5">
      <c r="J823" s="8"/>
    </row>
    <row r="824" spans="10:10" ht="14.5">
      <c r="J824" s="8"/>
    </row>
    <row r="825" spans="10:10" ht="14.5">
      <c r="J825" s="8"/>
    </row>
    <row r="826" spans="10:10" ht="14.5">
      <c r="J826" s="8"/>
    </row>
    <row r="827" spans="10:10" ht="14.5">
      <c r="J827" s="8"/>
    </row>
    <row r="828" spans="10:10" ht="14.5">
      <c r="J828" s="8"/>
    </row>
    <row r="829" spans="10:10" ht="14.5">
      <c r="J829" s="8"/>
    </row>
    <row r="830" spans="10:10" ht="14.5">
      <c r="J830" s="8"/>
    </row>
    <row r="831" spans="10:10" ht="14.5">
      <c r="J831" s="8"/>
    </row>
    <row r="832" spans="10:10" ht="14.5">
      <c r="J832" s="8"/>
    </row>
    <row r="833" spans="10:10" ht="14.5">
      <c r="J833" s="8"/>
    </row>
    <row r="834" spans="10:10" ht="14.5">
      <c r="J834" s="8"/>
    </row>
    <row r="835" spans="10:10" ht="14.5">
      <c r="J835" s="8"/>
    </row>
    <row r="836" spans="10:10" ht="14.5">
      <c r="J836" s="8"/>
    </row>
    <row r="837" spans="10:10" ht="14.5">
      <c r="J837" s="8"/>
    </row>
    <row r="838" spans="10:10" ht="14.5">
      <c r="J838" s="8"/>
    </row>
    <row r="839" spans="10:10" ht="14.5">
      <c r="J839" s="8"/>
    </row>
    <row r="840" spans="10:10" ht="14.5">
      <c r="J840" s="8"/>
    </row>
    <row r="841" spans="10:10" ht="14.5">
      <c r="J841" s="8"/>
    </row>
    <row r="842" spans="10:10" ht="14.5">
      <c r="J842" s="8"/>
    </row>
    <row r="843" spans="10:10" ht="14.5">
      <c r="J843" s="8"/>
    </row>
    <row r="844" spans="10:10" ht="14.5">
      <c r="J844" s="8"/>
    </row>
    <row r="845" spans="10:10" ht="14.5">
      <c r="J845" s="8"/>
    </row>
    <row r="846" spans="10:10" ht="14.5">
      <c r="J846" s="8"/>
    </row>
    <row r="847" spans="10:10" ht="14.5">
      <c r="J847" s="8"/>
    </row>
    <row r="848" spans="10:10" ht="14.5">
      <c r="J848" s="8"/>
    </row>
    <row r="849" spans="10:10" ht="14.5">
      <c r="J849" s="8"/>
    </row>
    <row r="850" spans="10:10" ht="14.5">
      <c r="J850" s="8"/>
    </row>
    <row r="851" spans="10:10" ht="14.5">
      <c r="J851" s="8"/>
    </row>
    <row r="852" spans="10:10" ht="14.5">
      <c r="J852" s="8"/>
    </row>
    <row r="853" spans="10:10" ht="14.5">
      <c r="J853" s="8"/>
    </row>
    <row r="854" spans="10:10" ht="14.5">
      <c r="J854" s="8"/>
    </row>
    <row r="855" spans="10:10" ht="14.5">
      <c r="J855" s="8"/>
    </row>
    <row r="856" spans="10:10" ht="14.5">
      <c r="J856" s="8"/>
    </row>
    <row r="857" spans="10:10" ht="14.5">
      <c r="J857" s="8"/>
    </row>
    <row r="858" spans="10:10" ht="14.5">
      <c r="J858" s="8"/>
    </row>
    <row r="859" spans="10:10" ht="14.5">
      <c r="J859" s="8"/>
    </row>
    <row r="860" spans="10:10" ht="14.5">
      <c r="J860" s="8"/>
    </row>
    <row r="861" spans="10:10" ht="14.5">
      <c r="J861" s="8"/>
    </row>
    <row r="862" spans="10:10" ht="14.5">
      <c r="J862" s="8"/>
    </row>
    <row r="863" spans="10:10" ht="14.5">
      <c r="J863" s="8"/>
    </row>
    <row r="864" spans="10:10" ht="14.5">
      <c r="J864" s="8"/>
    </row>
    <row r="865" spans="10:10" ht="14.5">
      <c r="J865" s="8"/>
    </row>
    <row r="866" spans="10:10" ht="14.5">
      <c r="J866" s="8"/>
    </row>
    <row r="867" spans="10:10" ht="14.5">
      <c r="J867" s="8"/>
    </row>
    <row r="868" spans="10:10" ht="14.5">
      <c r="J868" s="8"/>
    </row>
    <row r="869" spans="10:10" ht="14.5">
      <c r="J869" s="8"/>
    </row>
    <row r="870" spans="10:10" ht="14.5">
      <c r="J870" s="8"/>
    </row>
    <row r="871" spans="10:10" ht="14.5">
      <c r="J871" s="8"/>
    </row>
    <row r="872" spans="10:10" ht="14.5">
      <c r="J872" s="8"/>
    </row>
    <row r="873" spans="10:10" ht="14.5">
      <c r="J873" s="8"/>
    </row>
    <row r="874" spans="10:10" ht="14.5">
      <c r="J874" s="8"/>
    </row>
    <row r="875" spans="10:10" ht="14.5">
      <c r="J875" s="8"/>
    </row>
    <row r="876" spans="10:10" ht="14.5">
      <c r="J876" s="8"/>
    </row>
    <row r="877" spans="10:10" ht="14.5">
      <c r="J877" s="8"/>
    </row>
    <row r="878" spans="10:10" ht="14.5">
      <c r="J878" s="8"/>
    </row>
    <row r="879" spans="10:10" ht="14.5">
      <c r="J879" s="8"/>
    </row>
    <row r="880" spans="10:10" ht="14.5">
      <c r="J880" s="8"/>
    </row>
    <row r="881" spans="10:10" ht="14.5">
      <c r="J881" s="8"/>
    </row>
    <row r="882" spans="10:10" ht="14.5">
      <c r="J882" s="8"/>
    </row>
    <row r="883" spans="10:10" ht="14.5">
      <c r="J883" s="8"/>
    </row>
    <row r="884" spans="10:10" ht="14.5">
      <c r="J884" s="8"/>
    </row>
    <row r="885" spans="10:10" ht="14.5">
      <c r="J885" s="8"/>
    </row>
    <row r="886" spans="10:10" ht="14.5">
      <c r="J886" s="8"/>
    </row>
    <row r="887" spans="10:10" ht="14.5">
      <c r="J887" s="8"/>
    </row>
    <row r="888" spans="10:10" ht="14.5">
      <c r="J888" s="8"/>
    </row>
    <row r="889" spans="10:10" ht="14.5">
      <c r="J889" s="8"/>
    </row>
    <row r="890" spans="10:10" ht="14.5">
      <c r="J890" s="8"/>
    </row>
    <row r="891" spans="10:10" ht="14.5">
      <c r="J891" s="8"/>
    </row>
    <row r="892" spans="10:10" ht="14.5">
      <c r="J892" s="8"/>
    </row>
    <row r="893" spans="10:10" ht="14.5">
      <c r="J893" s="8"/>
    </row>
    <row r="894" spans="10:10" ht="14.5">
      <c r="J894" s="8"/>
    </row>
    <row r="895" spans="10:10" ht="14.5">
      <c r="J895" s="8"/>
    </row>
    <row r="896" spans="10:10" ht="14.5">
      <c r="J896" s="8"/>
    </row>
    <row r="897" spans="10:10" ht="14.5">
      <c r="J897" s="8"/>
    </row>
    <row r="898" spans="10:10" ht="14.5">
      <c r="J898" s="8"/>
    </row>
    <row r="899" spans="10:10" ht="14.5">
      <c r="J899" s="8"/>
    </row>
    <row r="900" spans="10:10" ht="14.5">
      <c r="J900" s="8"/>
    </row>
    <row r="901" spans="10:10" ht="14.5">
      <c r="J901" s="8"/>
    </row>
    <row r="902" spans="10:10" ht="14.5">
      <c r="J902" s="8"/>
    </row>
    <row r="903" spans="10:10" ht="14.5">
      <c r="J903" s="8"/>
    </row>
    <row r="904" spans="10:10" ht="14.5">
      <c r="J904" s="8"/>
    </row>
    <row r="905" spans="10:10" ht="14.5">
      <c r="J905" s="8"/>
    </row>
    <row r="906" spans="10:10" ht="14.5">
      <c r="J906" s="8"/>
    </row>
    <row r="907" spans="10:10" ht="14.5">
      <c r="J907" s="8"/>
    </row>
    <row r="908" spans="10:10" ht="14.5">
      <c r="J908" s="8"/>
    </row>
    <row r="909" spans="10:10" ht="14.5">
      <c r="J909" s="8"/>
    </row>
    <row r="910" spans="10:10" ht="14.5">
      <c r="J910" s="8"/>
    </row>
    <row r="911" spans="10:10" ht="14.5">
      <c r="J911" s="8"/>
    </row>
    <row r="912" spans="10:10" ht="14.5">
      <c r="J912" s="8"/>
    </row>
    <row r="913" spans="10:10" ht="14.5">
      <c r="J913" s="8"/>
    </row>
    <row r="914" spans="10:10" ht="14.5">
      <c r="J914" s="8"/>
    </row>
    <row r="915" spans="10:10" ht="14.5">
      <c r="J915" s="8"/>
    </row>
    <row r="916" spans="10:10" ht="14.5">
      <c r="J916" s="8"/>
    </row>
    <row r="917" spans="10:10" ht="14.5">
      <c r="J917" s="8"/>
    </row>
    <row r="918" spans="10:10" ht="14.5">
      <c r="J918" s="8"/>
    </row>
    <row r="919" spans="10:10" ht="14.5">
      <c r="J919" s="8"/>
    </row>
    <row r="920" spans="10:10" ht="14.5">
      <c r="J920" s="8"/>
    </row>
    <row r="921" spans="10:10" ht="14.5">
      <c r="J921" s="8"/>
    </row>
    <row r="922" spans="10:10" ht="14.5">
      <c r="J922" s="8"/>
    </row>
    <row r="923" spans="10:10" ht="14.5">
      <c r="J923" s="8"/>
    </row>
    <row r="924" spans="10:10" ht="14.5">
      <c r="J924" s="8"/>
    </row>
    <row r="925" spans="10:10" ht="14.5">
      <c r="J925" s="8"/>
    </row>
    <row r="926" spans="10:10" ht="14.5">
      <c r="J926" s="8"/>
    </row>
    <row r="927" spans="10:10" ht="14.5">
      <c r="J927" s="8"/>
    </row>
    <row r="928" spans="10:10" ht="14.5">
      <c r="J928" s="8"/>
    </row>
    <row r="929" spans="10:10" ht="14.5">
      <c r="J929" s="8"/>
    </row>
    <row r="930" spans="10:10" ht="14.5">
      <c r="J930" s="8"/>
    </row>
    <row r="931" spans="10:10" ht="14.5">
      <c r="J931" s="8"/>
    </row>
    <row r="932" spans="10:10" ht="14.5">
      <c r="J932" s="8"/>
    </row>
    <row r="933" spans="10:10" ht="14.5">
      <c r="J933" s="8"/>
    </row>
    <row r="934" spans="10:10" ht="14.5">
      <c r="J934" s="8"/>
    </row>
    <row r="935" spans="10:10" ht="14.5">
      <c r="J935" s="8"/>
    </row>
    <row r="936" spans="10:10" ht="14.5">
      <c r="J936" s="8"/>
    </row>
    <row r="937" spans="10:10" ht="14.5">
      <c r="J937" s="8"/>
    </row>
    <row r="938" spans="10:10" ht="14.5">
      <c r="J938" s="8"/>
    </row>
    <row r="939" spans="10:10" ht="14.5">
      <c r="J939" s="8"/>
    </row>
    <row r="940" spans="10:10" ht="14.5">
      <c r="J940" s="8"/>
    </row>
    <row r="941" spans="10:10" ht="14.5">
      <c r="J941" s="8"/>
    </row>
    <row r="942" spans="10:10" ht="14.5">
      <c r="J942" s="8"/>
    </row>
    <row r="943" spans="10:10" ht="14.5">
      <c r="J943" s="8"/>
    </row>
    <row r="944" spans="10:10" ht="14.5">
      <c r="J944" s="8"/>
    </row>
    <row r="945" spans="10:10" ht="14.5">
      <c r="J945" s="8"/>
    </row>
    <row r="946" spans="10:10" ht="14.5">
      <c r="J946" s="8"/>
    </row>
    <row r="947" spans="10:10" ht="14.5">
      <c r="J947" s="8"/>
    </row>
    <row r="948" spans="10:10" ht="14.5">
      <c r="J948" s="8"/>
    </row>
    <row r="949" spans="10:10" ht="14.5">
      <c r="J949" s="8"/>
    </row>
    <row r="950" spans="10:10" ht="14.5">
      <c r="J950" s="8"/>
    </row>
    <row r="951" spans="10:10" ht="14.5">
      <c r="J951" s="8"/>
    </row>
    <row r="952" spans="10:10" ht="14.5">
      <c r="J952" s="8"/>
    </row>
    <row r="953" spans="10:10" ht="14.5">
      <c r="J953" s="8"/>
    </row>
    <row r="954" spans="10:10" ht="14.5">
      <c r="J954" s="8"/>
    </row>
    <row r="955" spans="10:10" ht="14.5">
      <c r="J955" s="8"/>
    </row>
    <row r="956" spans="10:10" ht="14.5">
      <c r="J956" s="8"/>
    </row>
    <row r="957" spans="10:10" ht="14.5">
      <c r="J957" s="8"/>
    </row>
    <row r="958" spans="10:10" ht="14.5">
      <c r="J958" s="8"/>
    </row>
    <row r="959" spans="10:10" ht="14.5">
      <c r="J959" s="8"/>
    </row>
    <row r="960" spans="10:10" ht="14.5">
      <c r="J960" s="8"/>
    </row>
    <row r="961" spans="10:10" ht="14.5">
      <c r="J961" s="8"/>
    </row>
    <row r="962" spans="10:10" ht="14.5">
      <c r="J962" s="8"/>
    </row>
    <row r="963" spans="10:10" ht="14.5">
      <c r="J963" s="8"/>
    </row>
    <row r="964" spans="10:10" ht="14.5">
      <c r="J964" s="8"/>
    </row>
    <row r="965" spans="10:10" ht="14.5">
      <c r="J965" s="8"/>
    </row>
    <row r="966" spans="10:10" ht="14.5">
      <c r="J966" s="8"/>
    </row>
    <row r="967" spans="10:10" ht="14.5">
      <c r="J967" s="8"/>
    </row>
    <row r="968" spans="10:10" ht="14.5">
      <c r="J968" s="8"/>
    </row>
    <row r="969" spans="10:10" ht="14.5">
      <c r="J969" s="8"/>
    </row>
    <row r="970" spans="10:10" ht="14.5">
      <c r="J970" s="8"/>
    </row>
    <row r="971" spans="10:10" ht="14.5">
      <c r="J971" s="8"/>
    </row>
    <row r="972" spans="10:10" ht="14.5">
      <c r="J972" s="8"/>
    </row>
    <row r="973" spans="10:10" ht="14.5">
      <c r="J973" s="8"/>
    </row>
    <row r="974" spans="10:10" ht="14.5">
      <c r="J974" s="8"/>
    </row>
    <row r="975" spans="10:10" ht="14.5">
      <c r="J975" s="8"/>
    </row>
    <row r="976" spans="10:10" ht="14.5">
      <c r="J976" s="8"/>
    </row>
    <row r="977" spans="10:10" ht="14.5">
      <c r="J977" s="8"/>
    </row>
    <row r="978" spans="10:10" ht="14.5">
      <c r="J978" s="8"/>
    </row>
    <row r="979" spans="10:10" ht="14.5">
      <c r="J979" s="8"/>
    </row>
    <row r="980" spans="10:10" ht="14.5">
      <c r="J980" s="8"/>
    </row>
    <row r="981" spans="10:10" ht="14.5">
      <c r="J981" s="8"/>
    </row>
    <row r="982" spans="10:10" ht="14.5">
      <c r="J982" s="8"/>
    </row>
    <row r="983" spans="10:10" ht="14.5">
      <c r="J983" s="8"/>
    </row>
    <row r="984" spans="10:10" ht="14.5">
      <c r="J984" s="8"/>
    </row>
    <row r="985" spans="10:10" ht="14.5">
      <c r="J985" s="8"/>
    </row>
    <row r="986" spans="10:10" ht="14.5">
      <c r="J986" s="8"/>
    </row>
    <row r="987" spans="10:10" ht="14.5">
      <c r="J987" s="8"/>
    </row>
    <row r="988" spans="10:10" ht="14.5">
      <c r="J988" s="8"/>
    </row>
    <row r="989" spans="10:10" ht="14.5">
      <c r="J989" s="8"/>
    </row>
    <row r="990" spans="10:10" ht="14.5">
      <c r="J990" s="8"/>
    </row>
    <row r="991" spans="10:10" ht="14.5">
      <c r="J991" s="8"/>
    </row>
    <row r="992" spans="10:10" ht="14.5">
      <c r="J992" s="8"/>
    </row>
    <row r="993" spans="10:10" ht="14.5">
      <c r="J993" s="8"/>
    </row>
    <row r="994" spans="10:10" ht="14.5">
      <c r="J994" s="8"/>
    </row>
    <row r="995" spans="10:10" ht="14.5">
      <c r="J995" s="8"/>
    </row>
    <row r="996" spans="10:10" ht="14.5">
      <c r="J996" s="8"/>
    </row>
    <row r="997" spans="10:10" ht="14.5">
      <c r="J997" s="8"/>
    </row>
    <row r="998" spans="10:10" ht="14.5">
      <c r="J998" s="8"/>
    </row>
  </sheetData>
  <mergeCells count="5">
    <mergeCell ref="A7:J7"/>
    <mergeCell ref="C24:H27"/>
    <mergeCell ref="E11:F11"/>
    <mergeCell ref="E12:F18"/>
    <mergeCell ref="C23:H23"/>
  </mergeCells>
  <phoneticPr fontId="11" type="noConversion"/>
  <pageMargins left="0.75" right="0.75" top="1" bottom="1" header="0.5" footer="0.5"/>
  <pageSetup orientation="portrait" r:id="rId1"/>
  <drawing r:id="rId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3"/>
  <sheetViews>
    <sheetView view="pageLayout" topLeftCell="A13" workbookViewId="0">
      <selection activeCell="D5" sqref="D5"/>
    </sheetView>
  </sheetViews>
  <sheetFormatPr defaultColWidth="8.453125" defaultRowHeight="14.5"/>
  <cols>
    <col min="1" max="1" width="8" style="20" customWidth="1"/>
    <col min="2" max="2" width="12.453125" style="20" customWidth="1"/>
    <col min="3" max="3" width="12.08984375" style="20" customWidth="1"/>
    <col min="4" max="4" width="12.453125" style="20" customWidth="1"/>
    <col min="5" max="5" width="14.453125" style="20" customWidth="1"/>
    <col min="6" max="6" width="13.453125" style="20" customWidth="1"/>
    <col min="7" max="7" width="17.08984375" style="20" customWidth="1"/>
    <col min="8" max="16384" width="8.453125" style="20"/>
  </cols>
  <sheetData>
    <row r="1" spans="1:20" ht="26">
      <c r="A1" s="225" t="s">
        <v>13</v>
      </c>
      <c r="B1" s="225"/>
      <c r="C1" s="225"/>
      <c r="D1" s="225"/>
      <c r="E1" s="225"/>
      <c r="F1" s="225"/>
      <c r="G1" s="225"/>
    </row>
    <row r="2" spans="1:20" ht="15" thickBot="1">
      <c r="A2" s="19"/>
      <c r="B2" s="58"/>
      <c r="C2" s="58"/>
      <c r="D2" s="58"/>
      <c r="E2" s="58"/>
      <c r="F2" s="58"/>
      <c r="G2" s="58"/>
      <c r="H2" s="59"/>
    </row>
    <row r="3" spans="1:20" ht="15" customHeight="1" thickBot="1">
      <c r="A3" s="232" t="s">
        <v>118</v>
      </c>
      <c r="B3" s="233"/>
      <c r="C3" s="233"/>
      <c r="D3" s="233"/>
      <c r="E3" s="233"/>
      <c r="F3" s="233"/>
      <c r="G3" s="234"/>
    </row>
    <row r="4" spans="1:20" ht="36.5" thickBot="1">
      <c r="A4" s="60" t="s">
        <v>119</v>
      </c>
      <c r="B4" s="61" t="s">
        <v>113</v>
      </c>
      <c r="C4" s="61"/>
      <c r="D4" s="61" t="s">
        <v>114</v>
      </c>
      <c r="E4" s="61" t="s">
        <v>120</v>
      </c>
      <c r="F4" s="61"/>
      <c r="G4" s="61" t="s">
        <v>121</v>
      </c>
    </row>
    <row r="5" spans="1:20" ht="144">
      <c r="A5" s="62" t="s">
        <v>122</v>
      </c>
      <c r="B5" s="63" t="s">
        <v>106</v>
      </c>
      <c r="C5" s="63" t="s">
        <v>123</v>
      </c>
      <c r="D5" s="63" t="s">
        <v>124</v>
      </c>
      <c r="E5" s="64" t="s">
        <v>125</v>
      </c>
      <c r="F5" s="64" t="s">
        <v>126</v>
      </c>
      <c r="G5" s="63"/>
    </row>
    <row r="6" spans="1:20" ht="168.5" thickBot="1">
      <c r="A6" s="65"/>
      <c r="B6" s="66" t="s">
        <v>108</v>
      </c>
      <c r="C6" s="66" t="s">
        <v>127</v>
      </c>
      <c r="D6" s="66"/>
      <c r="E6" s="66"/>
      <c r="F6" s="66"/>
      <c r="G6" s="66"/>
    </row>
    <row r="7" spans="1:20" ht="168.5" thickBot="1">
      <c r="A7" s="63"/>
      <c r="B7" s="64" t="s">
        <v>128</v>
      </c>
      <c r="C7" s="64" t="s">
        <v>129</v>
      </c>
      <c r="D7" s="63"/>
      <c r="E7" s="63"/>
      <c r="F7" s="63"/>
      <c r="G7" s="63"/>
    </row>
    <row r="8" spans="1:20" ht="15" thickBot="1">
      <c r="A8" s="232" t="s">
        <v>130</v>
      </c>
      <c r="B8" s="233"/>
      <c r="C8" s="233"/>
      <c r="D8" s="233"/>
      <c r="E8" s="233"/>
      <c r="F8" s="233"/>
      <c r="G8" s="234"/>
    </row>
    <row r="9" spans="1:20" ht="156.5" thickBot="1">
      <c r="A9" s="63"/>
      <c r="B9" s="64" t="s">
        <v>131</v>
      </c>
      <c r="C9" s="63"/>
      <c r="D9" s="63" t="s">
        <v>132</v>
      </c>
      <c r="E9" s="63" t="s">
        <v>133</v>
      </c>
      <c r="F9" s="63"/>
      <c r="G9" s="64" t="s">
        <v>134</v>
      </c>
    </row>
    <row r="10" spans="1:20" ht="156.5" thickBot="1">
      <c r="A10" s="63"/>
      <c r="B10" s="63"/>
      <c r="C10" s="63"/>
      <c r="D10" s="63"/>
      <c r="E10" s="63" t="s">
        <v>135</v>
      </c>
      <c r="F10" s="63"/>
      <c r="G10" s="64" t="s">
        <v>136</v>
      </c>
    </row>
    <row r="11" spans="1:20" ht="15" thickBot="1">
      <c r="A11" s="232" t="s">
        <v>137</v>
      </c>
      <c r="B11" s="233"/>
      <c r="C11" s="233"/>
      <c r="D11" s="233"/>
      <c r="E11" s="233"/>
      <c r="F11" s="233"/>
      <c r="G11" s="234"/>
    </row>
    <row r="12" spans="1:20" ht="168.5" thickBot="1">
      <c r="A12" s="63"/>
      <c r="B12" s="63"/>
      <c r="C12" s="63"/>
      <c r="D12" s="63" t="s">
        <v>138</v>
      </c>
      <c r="E12" s="63" t="s">
        <v>139</v>
      </c>
      <c r="F12" s="63" t="s">
        <v>140</v>
      </c>
      <c r="G12" s="64" t="s">
        <v>100</v>
      </c>
    </row>
    <row r="13" spans="1:20" ht="180">
      <c r="A13" s="67"/>
      <c r="B13" s="67"/>
      <c r="C13" s="67"/>
      <c r="D13" s="67"/>
      <c r="E13" s="67" t="s">
        <v>141</v>
      </c>
      <c r="F13" s="67" t="s">
        <v>142</v>
      </c>
      <c r="G13" s="68" t="s">
        <v>143</v>
      </c>
    </row>
  </sheetData>
  <mergeCells count="4">
    <mergeCell ref="A1:G1"/>
    <mergeCell ref="A3:G3"/>
    <mergeCell ref="A8:G8"/>
    <mergeCell ref="A11:G11"/>
  </mergeCells>
  <phoneticPr fontId="11" type="noConversion"/>
  <pageMargins left="0.7" right="0.1388888888888889" top="0.75" bottom="0.75" header="0.3" footer="0.3"/>
  <pageSetup orientation="portrait" horizontalDpi="1200" verticalDpi="1200" r:id="rId1"/>
  <headerFooter>
    <oddHeader>&amp;C&amp;"Calibri,Regular"&amp;K000000IVMF Collaborative Data Analytical 
Research Tool (CDART)</oddHeader>
    <oddFooter>&amp;C&amp;"Calibri,Regular"&amp;K000000Page - 8</oddFooter>
  </headerFooter>
  <legacyDrawing r:id="rId2"/>
  <extLst>
    <ext xmlns:mx="http://schemas.microsoft.com/office/mac/excel/2008/main" uri="{64002731-A6B0-56B0-2670-7721B7C09600}">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view="pageLayout" topLeftCell="A31" zoomScale="98" zoomScalePageLayoutView="98" workbookViewId="0">
      <selection activeCell="B5" sqref="B5"/>
    </sheetView>
  </sheetViews>
  <sheetFormatPr defaultColWidth="8.453125" defaultRowHeight="14.5"/>
  <cols>
    <col min="1" max="1" width="20.6328125" style="20" customWidth="1"/>
    <col min="2" max="2" width="27" style="20" bestFit="1" customWidth="1"/>
    <col min="3" max="4" width="7.36328125" style="20" bestFit="1" customWidth="1"/>
    <col min="5" max="5" width="8.453125" style="20" bestFit="1" customWidth="1"/>
    <col min="6" max="13" width="4.453125" style="20" hidden="1" customWidth="1"/>
    <col min="14" max="14" width="17" style="20" customWidth="1"/>
    <col min="15" max="16384" width="8.453125" style="20"/>
  </cols>
  <sheetData>
    <row r="1" spans="1:14">
      <c r="A1" s="19"/>
      <c r="B1" s="19"/>
      <c r="C1" s="19"/>
      <c r="D1" s="19"/>
      <c r="E1" s="19"/>
      <c r="F1" s="19"/>
      <c r="G1" s="19"/>
      <c r="H1" s="19"/>
      <c r="I1" s="19"/>
      <c r="J1" s="19"/>
      <c r="K1" s="19"/>
      <c r="L1" s="19"/>
      <c r="M1" s="19"/>
      <c r="N1" s="19"/>
    </row>
    <row r="2" spans="1:14" ht="26">
      <c r="B2" s="225" t="s">
        <v>15</v>
      </c>
      <c r="C2" s="225"/>
      <c r="D2" s="225"/>
      <c r="E2" s="225"/>
      <c r="F2" s="110"/>
      <c r="G2" s="110"/>
      <c r="H2" s="110"/>
      <c r="I2" s="110"/>
      <c r="J2" s="110"/>
      <c r="K2" s="110"/>
      <c r="L2" s="110"/>
      <c r="M2" s="110"/>
      <c r="N2" s="19"/>
    </row>
    <row r="3" spans="1:14">
      <c r="A3" s="19"/>
      <c r="B3" s="19"/>
      <c r="C3" s="19"/>
      <c r="D3" s="19"/>
      <c r="E3" s="19"/>
      <c r="F3" s="19"/>
      <c r="G3" s="19"/>
      <c r="H3" s="19"/>
      <c r="I3" s="19"/>
      <c r="J3" s="19"/>
      <c r="K3" s="19"/>
      <c r="L3" s="19"/>
      <c r="M3" s="19"/>
      <c r="N3" s="19"/>
    </row>
    <row r="4" spans="1:14" ht="30" customHeight="1">
      <c r="A4" s="107"/>
      <c r="B4" s="69" t="s">
        <v>112</v>
      </c>
      <c r="C4" s="69" t="s">
        <v>144</v>
      </c>
      <c r="D4" s="69" t="s">
        <v>145</v>
      </c>
      <c r="E4" s="69" t="s">
        <v>146</v>
      </c>
      <c r="F4" s="107"/>
      <c r="G4" s="107"/>
      <c r="H4" s="107"/>
      <c r="I4" s="107"/>
      <c r="J4" s="107"/>
      <c r="K4" s="107"/>
      <c r="L4" s="107"/>
      <c r="M4" s="107"/>
      <c r="N4" s="19"/>
    </row>
    <row r="5" spans="1:14" ht="30" customHeight="1">
      <c r="A5" s="107"/>
      <c r="B5" s="15" t="s">
        <v>282</v>
      </c>
      <c r="C5" s="15" t="s">
        <v>148</v>
      </c>
      <c r="D5" s="15" t="s">
        <v>147</v>
      </c>
      <c r="E5" s="15" t="s">
        <v>147</v>
      </c>
      <c r="F5" s="107"/>
      <c r="G5" s="107"/>
      <c r="H5" s="107"/>
      <c r="I5" s="107"/>
      <c r="J5" s="107"/>
      <c r="K5" s="107"/>
      <c r="L5" s="107"/>
      <c r="M5" s="107"/>
      <c r="N5" s="19"/>
    </row>
    <row r="6" spans="1:14" ht="30" customHeight="1">
      <c r="A6" s="107"/>
      <c r="B6" s="15" t="s">
        <v>113</v>
      </c>
      <c r="C6" s="15" t="s">
        <v>147</v>
      </c>
      <c r="D6" s="15" t="s">
        <v>148</v>
      </c>
      <c r="E6" s="15" t="s">
        <v>148</v>
      </c>
      <c r="F6" s="107"/>
      <c r="G6" s="107"/>
      <c r="H6" s="107"/>
      <c r="I6" s="107"/>
      <c r="J6" s="107"/>
      <c r="K6" s="107"/>
      <c r="L6" s="107"/>
      <c r="M6" s="107"/>
      <c r="N6" s="19"/>
    </row>
    <row r="7" spans="1:14">
      <c r="A7" s="107"/>
      <c r="B7" s="15" t="s">
        <v>149</v>
      </c>
      <c r="C7" s="15" t="s">
        <v>148</v>
      </c>
      <c r="D7" s="15" t="s">
        <v>147</v>
      </c>
      <c r="E7" s="165" t="s">
        <v>147</v>
      </c>
      <c r="F7" s="107"/>
      <c r="G7" s="107"/>
      <c r="H7" s="107"/>
      <c r="I7" s="107"/>
      <c r="J7" s="107"/>
      <c r="K7" s="107"/>
      <c r="L7" s="107"/>
      <c r="M7" s="107"/>
      <c r="N7" s="19"/>
    </row>
    <row r="8" spans="1:14">
      <c r="A8" s="107"/>
      <c r="B8" s="15" t="s">
        <v>150</v>
      </c>
      <c r="C8" s="15" t="s">
        <v>147</v>
      </c>
      <c r="D8" s="15" t="s">
        <v>148</v>
      </c>
      <c r="E8" s="15" t="s">
        <v>147</v>
      </c>
      <c r="F8" s="107"/>
      <c r="G8" s="107"/>
      <c r="H8" s="107"/>
      <c r="I8" s="107"/>
      <c r="J8" s="107"/>
      <c r="K8" s="107"/>
      <c r="L8" s="107"/>
      <c r="M8" s="107"/>
      <c r="N8" s="19"/>
    </row>
    <row r="9" spans="1:14">
      <c r="A9" s="107"/>
      <c r="B9" s="15" t="s">
        <v>151</v>
      </c>
      <c r="C9" s="15" t="s">
        <v>148</v>
      </c>
      <c r="D9" s="15" t="s">
        <v>147</v>
      </c>
      <c r="E9" s="15" t="s">
        <v>148</v>
      </c>
      <c r="F9" s="107"/>
      <c r="G9" s="107"/>
      <c r="H9" s="107"/>
      <c r="I9" s="107"/>
      <c r="J9" s="107"/>
      <c r="K9" s="107"/>
      <c r="L9" s="107"/>
      <c r="M9" s="107"/>
      <c r="N9" s="19"/>
    </row>
    <row r="10" spans="1:14">
      <c r="A10" s="107"/>
      <c r="B10" s="107"/>
      <c r="C10" s="107"/>
      <c r="D10" s="107"/>
      <c r="E10" s="107"/>
      <c r="F10" s="107"/>
      <c r="G10" s="107"/>
      <c r="H10" s="107"/>
      <c r="I10" s="107"/>
      <c r="J10" s="107"/>
      <c r="K10" s="107"/>
      <c r="L10" s="107"/>
      <c r="M10" s="107"/>
      <c r="N10" s="19"/>
    </row>
    <row r="11" spans="1:14">
      <c r="A11" s="107"/>
      <c r="B11" s="107"/>
      <c r="C11" s="107"/>
      <c r="D11" s="107"/>
      <c r="E11" s="107"/>
      <c r="F11" s="107"/>
      <c r="G11" s="107"/>
      <c r="H11" s="107"/>
      <c r="I11" s="107"/>
      <c r="J11" s="107"/>
      <c r="K11" s="107"/>
      <c r="L11" s="107"/>
      <c r="M11" s="107"/>
      <c r="N11" s="19"/>
    </row>
    <row r="12" spans="1:14">
      <c r="A12" s="107"/>
      <c r="B12" s="107"/>
      <c r="C12" s="107"/>
      <c r="D12" s="107"/>
      <c r="E12" s="107"/>
      <c r="F12" s="107"/>
      <c r="G12" s="107"/>
      <c r="H12" s="107"/>
      <c r="I12" s="107"/>
      <c r="J12" s="107"/>
      <c r="K12" s="107"/>
      <c r="L12" s="107"/>
      <c r="M12" s="107"/>
      <c r="N12" s="19"/>
    </row>
    <row r="13" spans="1:14">
      <c r="A13" s="107"/>
      <c r="B13" s="107"/>
      <c r="C13" s="107"/>
      <c r="D13" s="107"/>
      <c r="E13" s="107"/>
      <c r="F13" s="107"/>
      <c r="G13" s="107"/>
      <c r="H13" s="107"/>
      <c r="I13" s="107"/>
      <c r="J13" s="107"/>
      <c r="K13" s="107"/>
      <c r="L13" s="107"/>
      <c r="M13" s="107"/>
      <c r="N13" s="19"/>
    </row>
    <row r="14" spans="1:14">
      <c r="A14" s="19"/>
      <c r="B14" s="19"/>
      <c r="C14" s="19"/>
      <c r="D14" s="19"/>
      <c r="E14" s="19"/>
      <c r="F14" s="19"/>
      <c r="G14" s="19"/>
      <c r="H14" s="19"/>
      <c r="I14" s="19"/>
      <c r="J14" s="19"/>
      <c r="K14" s="19"/>
      <c r="L14" s="19"/>
      <c r="M14" s="19"/>
      <c r="N14" s="19"/>
    </row>
    <row r="15" spans="1:14">
      <c r="A15" s="19"/>
      <c r="B15" s="19"/>
      <c r="C15" s="19"/>
      <c r="D15" s="19"/>
      <c r="E15" s="19"/>
      <c r="F15" s="19"/>
      <c r="G15" s="19"/>
      <c r="H15" s="19"/>
      <c r="I15" s="19"/>
      <c r="J15" s="19"/>
      <c r="K15" s="19"/>
      <c r="L15" s="19"/>
      <c r="M15" s="19"/>
      <c r="N15" s="19"/>
    </row>
    <row r="16" spans="1:14">
      <c r="A16" s="19"/>
      <c r="B16" s="19"/>
      <c r="C16" s="19"/>
      <c r="D16" s="19"/>
      <c r="E16" s="19"/>
      <c r="F16" s="19"/>
      <c r="G16" s="19"/>
      <c r="H16" s="19"/>
      <c r="I16" s="19"/>
      <c r="J16" s="19"/>
      <c r="K16" s="19"/>
      <c r="L16" s="19"/>
      <c r="M16" s="19"/>
      <c r="N16" s="19"/>
    </row>
    <row r="17" spans="1:14">
      <c r="A17" s="19"/>
      <c r="B17" s="19"/>
      <c r="C17" s="19"/>
      <c r="D17" s="19"/>
      <c r="E17" s="19"/>
      <c r="F17" s="19"/>
      <c r="G17" s="19"/>
      <c r="H17" s="19"/>
      <c r="I17" s="19"/>
      <c r="J17" s="19"/>
      <c r="K17" s="19"/>
      <c r="L17" s="19"/>
      <c r="M17" s="19"/>
      <c r="N17" s="19"/>
    </row>
    <row r="18" spans="1:14">
      <c r="A18" s="19"/>
      <c r="B18" s="19"/>
      <c r="C18" s="19"/>
      <c r="D18" s="19"/>
      <c r="E18" s="19"/>
      <c r="F18" s="19"/>
      <c r="G18" s="19"/>
      <c r="H18" s="19"/>
      <c r="I18" s="19"/>
      <c r="J18" s="19"/>
      <c r="K18" s="19"/>
      <c r="L18" s="19"/>
      <c r="M18" s="19"/>
      <c r="N18" s="19"/>
    </row>
    <row r="19" spans="1:14">
      <c r="A19" s="19"/>
      <c r="B19" s="19"/>
      <c r="C19" s="19"/>
      <c r="D19" s="19"/>
      <c r="E19" s="19"/>
      <c r="F19" s="19"/>
      <c r="G19" s="19"/>
      <c r="H19" s="19"/>
      <c r="I19" s="19"/>
      <c r="J19" s="19"/>
      <c r="K19" s="19"/>
      <c r="L19" s="19"/>
      <c r="M19" s="19"/>
      <c r="N19" s="19"/>
    </row>
    <row r="20" spans="1:14">
      <c r="A20" s="19"/>
      <c r="B20" s="19"/>
      <c r="C20" s="19"/>
      <c r="D20" s="19"/>
      <c r="E20" s="19"/>
      <c r="F20" s="19"/>
      <c r="G20" s="19"/>
      <c r="H20" s="19"/>
      <c r="I20" s="19"/>
      <c r="J20" s="19"/>
      <c r="K20" s="19"/>
      <c r="L20" s="19"/>
      <c r="M20" s="19"/>
      <c r="N20" s="19"/>
    </row>
    <row r="21" spans="1:14">
      <c r="A21" s="19"/>
      <c r="B21" s="19"/>
      <c r="C21" s="19"/>
      <c r="D21" s="19"/>
      <c r="E21" s="19"/>
      <c r="F21" s="19"/>
      <c r="G21" s="19"/>
      <c r="H21" s="19"/>
      <c r="I21" s="19"/>
      <c r="J21" s="19"/>
      <c r="K21" s="19"/>
      <c r="L21" s="19"/>
      <c r="M21" s="19"/>
      <c r="N21" s="19"/>
    </row>
    <row r="22" spans="1:14">
      <c r="A22" s="19"/>
      <c r="B22" s="19"/>
      <c r="C22" s="19"/>
      <c r="D22" s="19"/>
      <c r="E22" s="19"/>
      <c r="F22" s="19"/>
      <c r="G22" s="19"/>
      <c r="H22" s="19"/>
      <c r="I22" s="19"/>
      <c r="J22" s="19"/>
      <c r="K22" s="19"/>
      <c r="L22" s="19"/>
      <c r="M22" s="19"/>
      <c r="N22" s="19"/>
    </row>
    <row r="23" spans="1:14">
      <c r="A23" s="19"/>
      <c r="B23" s="19"/>
      <c r="C23" s="19"/>
      <c r="D23" s="19"/>
      <c r="E23" s="19"/>
      <c r="F23" s="19"/>
      <c r="G23" s="19"/>
      <c r="H23" s="19"/>
      <c r="I23" s="19"/>
      <c r="J23" s="19"/>
      <c r="K23" s="19"/>
      <c r="L23" s="19"/>
      <c r="M23" s="19"/>
      <c r="N23" s="19"/>
    </row>
    <row r="24" spans="1:14">
      <c r="A24" s="19"/>
      <c r="B24" s="19"/>
      <c r="C24" s="19"/>
      <c r="D24" s="19"/>
      <c r="E24" s="19"/>
      <c r="F24" s="19"/>
      <c r="G24" s="19"/>
      <c r="H24" s="19"/>
      <c r="I24" s="19"/>
      <c r="J24" s="19"/>
      <c r="K24" s="19"/>
      <c r="L24" s="19"/>
      <c r="M24" s="19"/>
      <c r="N24" s="19"/>
    </row>
    <row r="25" spans="1:14">
      <c r="A25" s="19"/>
      <c r="B25" s="19"/>
      <c r="C25" s="19"/>
      <c r="D25" s="19"/>
      <c r="E25" s="19"/>
      <c r="F25" s="19"/>
      <c r="G25" s="19"/>
      <c r="H25" s="19"/>
      <c r="I25" s="19"/>
      <c r="J25" s="19"/>
      <c r="K25" s="19"/>
      <c r="L25" s="19"/>
      <c r="M25" s="19"/>
      <c r="N25" s="19"/>
    </row>
    <row r="26" spans="1:14">
      <c r="A26" s="19"/>
      <c r="B26" s="19"/>
      <c r="C26" s="19"/>
      <c r="D26" s="19"/>
      <c r="E26" s="19"/>
      <c r="F26" s="19"/>
      <c r="G26" s="19"/>
      <c r="H26" s="19"/>
      <c r="I26" s="19"/>
      <c r="J26" s="19"/>
      <c r="K26" s="19"/>
      <c r="L26" s="19"/>
      <c r="M26" s="19"/>
      <c r="N26" s="19"/>
    </row>
    <row r="27" spans="1:14">
      <c r="A27" s="19"/>
      <c r="B27" s="19"/>
      <c r="C27" s="19"/>
      <c r="D27" s="19"/>
      <c r="E27" s="19"/>
      <c r="F27" s="19"/>
      <c r="G27" s="19"/>
      <c r="H27" s="19"/>
      <c r="I27" s="19"/>
      <c r="J27" s="19"/>
      <c r="K27" s="19"/>
      <c r="L27" s="19"/>
      <c r="M27" s="19"/>
      <c r="N27" s="19"/>
    </row>
    <row r="28" spans="1:14">
      <c r="A28" s="19"/>
      <c r="B28" s="19"/>
      <c r="C28" s="19"/>
      <c r="D28" s="19"/>
      <c r="E28" s="19"/>
      <c r="F28" s="19"/>
      <c r="G28" s="19"/>
      <c r="H28" s="19"/>
      <c r="I28" s="19"/>
      <c r="J28" s="19"/>
      <c r="K28" s="19"/>
      <c r="L28" s="19"/>
      <c r="M28" s="19"/>
      <c r="N28" s="19"/>
    </row>
    <row r="29" spans="1:14">
      <c r="A29" s="19"/>
      <c r="B29" s="19"/>
      <c r="C29" s="19"/>
      <c r="D29" s="19"/>
      <c r="E29" s="19"/>
      <c r="F29" s="19"/>
      <c r="G29" s="19"/>
      <c r="H29" s="19"/>
      <c r="I29" s="19"/>
      <c r="J29" s="19"/>
      <c r="K29" s="19"/>
      <c r="L29" s="19"/>
      <c r="M29" s="19"/>
      <c r="N29" s="19"/>
    </row>
    <row r="30" spans="1:14">
      <c r="A30" s="19"/>
      <c r="B30" s="19"/>
      <c r="C30" s="19"/>
      <c r="D30" s="19"/>
      <c r="E30" s="19"/>
      <c r="F30" s="19"/>
      <c r="G30" s="19"/>
      <c r="H30" s="19"/>
      <c r="I30" s="19"/>
      <c r="J30" s="19"/>
      <c r="K30" s="19"/>
      <c r="L30" s="19"/>
      <c r="M30" s="19"/>
      <c r="N30" s="19"/>
    </row>
    <row r="31" spans="1:14">
      <c r="A31" s="19"/>
      <c r="B31" s="19"/>
      <c r="C31" s="19"/>
      <c r="D31" s="19"/>
      <c r="E31" s="19"/>
      <c r="F31" s="19"/>
      <c r="G31" s="19"/>
      <c r="H31" s="19"/>
      <c r="I31" s="19"/>
      <c r="J31" s="19"/>
      <c r="K31" s="19"/>
      <c r="L31" s="19"/>
      <c r="M31" s="19"/>
      <c r="N31" s="19"/>
    </row>
    <row r="32" spans="1:14">
      <c r="A32" s="19"/>
      <c r="B32" s="19"/>
      <c r="C32" s="19"/>
      <c r="D32" s="19"/>
      <c r="E32" s="19"/>
      <c r="F32" s="19"/>
      <c r="G32" s="19"/>
      <c r="H32" s="19"/>
      <c r="I32" s="19"/>
      <c r="J32" s="19"/>
      <c r="K32" s="19"/>
      <c r="L32" s="19"/>
      <c r="M32" s="19"/>
      <c r="N32" s="19"/>
    </row>
    <row r="33" spans="1:14">
      <c r="A33" s="19"/>
      <c r="B33" s="19"/>
      <c r="C33" s="19"/>
      <c r="D33" s="19"/>
      <c r="E33" s="19"/>
      <c r="F33" s="19"/>
      <c r="G33" s="19"/>
      <c r="H33" s="19"/>
      <c r="I33" s="19"/>
      <c r="J33" s="19"/>
      <c r="K33" s="19"/>
      <c r="L33" s="19"/>
      <c r="M33" s="19"/>
      <c r="N33" s="19"/>
    </row>
    <row r="34" spans="1:14">
      <c r="A34" s="19"/>
      <c r="B34" s="19"/>
      <c r="C34" s="19"/>
      <c r="D34" s="19"/>
      <c r="E34" s="19"/>
      <c r="F34" s="19"/>
      <c r="G34" s="19"/>
      <c r="H34" s="19"/>
      <c r="I34" s="19"/>
      <c r="J34" s="19"/>
      <c r="K34" s="19"/>
      <c r="L34" s="19"/>
      <c r="M34" s="19"/>
      <c r="N34" s="19"/>
    </row>
    <row r="35" spans="1:14">
      <c r="A35" s="19"/>
      <c r="B35" s="19"/>
      <c r="C35" s="19"/>
      <c r="D35" s="19"/>
      <c r="E35" s="19"/>
      <c r="F35" s="19"/>
      <c r="G35" s="19"/>
      <c r="H35" s="19"/>
      <c r="I35" s="19"/>
      <c r="J35" s="19"/>
      <c r="K35" s="19"/>
      <c r="L35" s="19"/>
      <c r="M35" s="19"/>
      <c r="N35" s="19"/>
    </row>
    <row r="36" spans="1:14">
      <c r="A36" s="19"/>
      <c r="B36" s="19"/>
      <c r="C36" s="19"/>
      <c r="D36" s="19"/>
      <c r="E36" s="19"/>
      <c r="F36" s="19"/>
      <c r="G36" s="19"/>
      <c r="H36" s="19"/>
      <c r="I36" s="19"/>
      <c r="J36" s="19"/>
      <c r="K36" s="19"/>
      <c r="L36" s="19"/>
      <c r="M36" s="19"/>
      <c r="N36" s="19"/>
    </row>
    <row r="37" spans="1:14">
      <c r="A37" s="19"/>
      <c r="B37" s="19"/>
      <c r="C37" s="19"/>
      <c r="D37" s="19"/>
      <c r="E37" s="19"/>
      <c r="F37" s="19"/>
      <c r="G37" s="19"/>
      <c r="H37" s="19"/>
      <c r="I37" s="19"/>
      <c r="J37" s="19"/>
      <c r="K37" s="19"/>
      <c r="L37" s="19"/>
      <c r="M37" s="19"/>
      <c r="N37" s="19"/>
    </row>
    <row r="38" spans="1:14">
      <c r="A38" s="19"/>
      <c r="B38" s="19"/>
      <c r="C38" s="19"/>
      <c r="D38" s="19"/>
      <c r="E38" s="19"/>
      <c r="F38" s="19"/>
      <c r="G38" s="19"/>
      <c r="H38" s="19"/>
      <c r="I38" s="19"/>
      <c r="J38" s="19"/>
      <c r="K38" s="19"/>
      <c r="L38" s="19"/>
      <c r="M38" s="19"/>
      <c r="N38" s="19"/>
    </row>
    <row r="39" spans="1:14">
      <c r="A39" s="19"/>
      <c r="B39" s="19"/>
      <c r="C39" s="19"/>
      <c r="D39" s="19"/>
      <c r="E39" s="19"/>
      <c r="F39" s="19"/>
      <c r="G39" s="19"/>
      <c r="H39" s="19"/>
      <c r="I39" s="19"/>
      <c r="J39" s="19"/>
      <c r="K39" s="19"/>
      <c r="L39" s="19"/>
      <c r="M39" s="19"/>
      <c r="N39" s="19"/>
    </row>
    <row r="40" spans="1:14">
      <c r="A40" s="19"/>
      <c r="B40" s="19"/>
      <c r="C40" s="19"/>
      <c r="D40" s="19"/>
      <c r="E40" s="19"/>
      <c r="F40" s="19"/>
      <c r="G40" s="19"/>
      <c r="H40" s="19"/>
      <c r="I40" s="19"/>
      <c r="J40" s="19"/>
      <c r="K40" s="19"/>
      <c r="L40" s="19"/>
      <c r="M40" s="19"/>
      <c r="N40" s="19"/>
    </row>
    <row r="41" spans="1:14">
      <c r="A41" s="19"/>
      <c r="B41" s="19"/>
      <c r="C41" s="19"/>
      <c r="D41" s="19"/>
      <c r="E41" s="19"/>
      <c r="F41" s="19"/>
      <c r="G41" s="19"/>
      <c r="H41" s="19"/>
      <c r="I41" s="19"/>
      <c r="J41" s="19"/>
      <c r="K41" s="19"/>
      <c r="L41" s="19"/>
      <c r="M41" s="19"/>
      <c r="N41" s="19"/>
    </row>
    <row r="42" spans="1:14">
      <c r="A42" s="19"/>
      <c r="B42" s="19"/>
      <c r="C42" s="19"/>
      <c r="D42" s="19"/>
      <c r="E42" s="19"/>
      <c r="F42" s="19"/>
      <c r="G42" s="19"/>
      <c r="H42" s="19"/>
      <c r="I42" s="19"/>
      <c r="J42" s="19"/>
      <c r="K42" s="19"/>
      <c r="L42" s="19"/>
      <c r="M42" s="19"/>
      <c r="N42" s="19"/>
    </row>
    <row r="43" spans="1:14">
      <c r="A43" s="19"/>
      <c r="B43" s="19"/>
      <c r="C43" s="19"/>
      <c r="D43" s="19"/>
      <c r="E43" s="19"/>
      <c r="F43" s="19"/>
      <c r="G43" s="19"/>
      <c r="H43" s="19"/>
      <c r="I43" s="19"/>
      <c r="J43" s="19"/>
      <c r="K43" s="19"/>
      <c r="L43" s="19"/>
      <c r="M43" s="19"/>
      <c r="N43" s="19"/>
    </row>
    <row r="44" spans="1:14">
      <c r="A44" s="19"/>
      <c r="B44" s="19"/>
      <c r="C44" s="19"/>
      <c r="D44" s="19"/>
      <c r="E44" s="19"/>
      <c r="F44" s="19"/>
      <c r="G44" s="19"/>
      <c r="H44" s="19"/>
      <c r="I44" s="19"/>
      <c r="J44" s="19"/>
      <c r="K44" s="19"/>
      <c r="L44" s="19"/>
      <c r="M44" s="19"/>
      <c r="N44" s="19"/>
    </row>
    <row r="45" spans="1:14">
      <c r="A45" s="19"/>
      <c r="B45" s="19"/>
      <c r="C45" s="19"/>
      <c r="D45" s="19"/>
      <c r="E45" s="19"/>
      <c r="F45" s="19"/>
      <c r="G45" s="19"/>
      <c r="H45" s="19"/>
      <c r="I45" s="19"/>
      <c r="J45" s="19"/>
      <c r="K45" s="19"/>
      <c r="L45" s="19"/>
      <c r="M45" s="19"/>
      <c r="N45" s="19"/>
    </row>
  </sheetData>
  <mergeCells count="1">
    <mergeCell ref="B2:E2"/>
  </mergeCells>
  <phoneticPr fontId="11" type="noConversion"/>
  <pageMargins left="0.7" right="0.7" top="0.75" bottom="0.75" header="0.3" footer="0.3"/>
  <pageSetup orientation="portrait" r:id="rId1"/>
  <headerFooter>
    <oddHeader>&amp;C&amp;K000000IVMF Collaborative Data Analytical 
Research Tool (CDART)</oddHeader>
    <oddFooter>&amp;C&amp;K000000Page - 9</oddFooter>
  </headerFooter>
  <extLst>
    <ext xmlns:mx="http://schemas.microsoft.com/office/mac/excel/2008/main" uri="{64002731-A6B0-56B0-2670-7721B7C09600}">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view="pageLayout" topLeftCell="A22" zoomScale="98" zoomScalePageLayoutView="98" workbookViewId="0">
      <selection activeCell="B11" sqref="B11:F29"/>
    </sheetView>
  </sheetViews>
  <sheetFormatPr defaultColWidth="8.453125" defaultRowHeight="14.5"/>
  <cols>
    <col min="1" max="1" width="9.6328125" style="20" customWidth="1"/>
    <col min="2" max="2" width="10.453125" style="20" customWidth="1"/>
    <col min="3" max="3" width="30.453125" style="20" customWidth="1"/>
    <col min="4" max="4" width="11.08984375" style="20" customWidth="1"/>
    <col min="5" max="5" width="11.36328125" style="20" customWidth="1"/>
    <col min="6" max="6" width="11.08984375" style="20" customWidth="1"/>
    <col min="7" max="7" width="19" style="20" customWidth="1"/>
    <col min="8" max="8" width="15.6328125" style="20" customWidth="1"/>
    <col min="9" max="9" width="18.36328125" style="20" customWidth="1"/>
    <col min="10" max="10" width="17.453125" style="20" customWidth="1"/>
    <col min="11" max="11" width="21.453125" style="20" customWidth="1"/>
    <col min="12" max="12" width="18.453125" style="20" customWidth="1"/>
    <col min="13" max="13" width="16.453125" style="20" customWidth="1"/>
    <col min="14" max="14" width="17" style="20" customWidth="1"/>
    <col min="15" max="16384" width="8.453125" style="20"/>
  </cols>
  <sheetData>
    <row r="1" spans="1:22">
      <c r="A1" s="19"/>
      <c r="B1" s="19"/>
      <c r="C1" s="19"/>
      <c r="D1" s="19"/>
      <c r="E1" s="19"/>
      <c r="F1" s="19"/>
      <c r="G1" s="109"/>
      <c r="H1" s="109"/>
      <c r="I1" s="109"/>
      <c r="J1" s="109"/>
      <c r="K1" s="109"/>
      <c r="L1" s="109"/>
      <c r="M1" s="109"/>
      <c r="N1" s="109"/>
      <c r="O1" s="109"/>
      <c r="P1" s="109"/>
      <c r="Q1" s="109"/>
      <c r="R1" s="109"/>
      <c r="S1" s="109"/>
      <c r="T1" s="109"/>
      <c r="U1" s="109"/>
      <c r="V1" s="109"/>
    </row>
    <row r="2" spans="1:22" ht="26">
      <c r="B2" s="225" t="s">
        <v>16</v>
      </c>
      <c r="C2" s="225"/>
      <c r="D2" s="225"/>
      <c r="E2" s="225"/>
      <c r="F2" s="225"/>
      <c r="G2" s="109"/>
      <c r="H2" s="109"/>
      <c r="I2" s="109"/>
      <c r="J2" s="109"/>
      <c r="K2" s="109"/>
      <c r="L2" s="109"/>
      <c r="M2" s="109"/>
      <c r="N2" s="109"/>
      <c r="O2" s="109"/>
      <c r="P2" s="109"/>
      <c r="Q2" s="109"/>
      <c r="R2" s="109"/>
      <c r="S2" s="109"/>
      <c r="T2" s="109"/>
      <c r="U2" s="109"/>
      <c r="V2" s="109"/>
    </row>
    <row r="3" spans="1:22">
      <c r="A3" s="19"/>
      <c r="B3" s="19"/>
      <c r="C3" s="19"/>
      <c r="D3" s="19"/>
      <c r="E3" s="19"/>
      <c r="F3" s="107"/>
      <c r="G3" s="109"/>
      <c r="H3" s="109"/>
      <c r="I3" s="109"/>
      <c r="J3" s="109"/>
      <c r="K3" s="109"/>
      <c r="L3" s="109"/>
      <c r="M3" s="109"/>
      <c r="N3" s="109"/>
    </row>
    <row r="4" spans="1:22" ht="30" customHeight="1">
      <c r="A4" s="107"/>
      <c r="B4" s="16" t="s">
        <v>152</v>
      </c>
      <c r="C4" s="16" t="s">
        <v>153</v>
      </c>
      <c r="D4" s="16" t="s">
        <v>154</v>
      </c>
      <c r="E4" s="16" t="s">
        <v>155</v>
      </c>
      <c r="F4" s="16" t="s">
        <v>156</v>
      </c>
      <c r="G4" s="109"/>
      <c r="H4" s="109"/>
      <c r="I4" s="109"/>
      <c r="J4" s="109"/>
      <c r="K4" s="109"/>
      <c r="L4" s="109"/>
      <c r="M4" s="109"/>
      <c r="N4" s="109"/>
    </row>
    <row r="5" spans="1:22" ht="30" customHeight="1">
      <c r="A5" s="107"/>
      <c r="B5" s="17" t="s">
        <v>157</v>
      </c>
      <c r="C5" s="75" t="s">
        <v>158</v>
      </c>
      <c r="D5" s="71">
        <v>0.6</v>
      </c>
      <c r="E5" s="72">
        <v>15000</v>
      </c>
      <c r="F5" s="72">
        <v>9000</v>
      </c>
      <c r="G5" s="109"/>
      <c r="H5" s="109"/>
      <c r="I5" s="109"/>
      <c r="J5" s="109"/>
      <c r="K5" s="109"/>
      <c r="L5" s="109"/>
      <c r="M5" s="109"/>
      <c r="N5" s="109"/>
    </row>
    <row r="6" spans="1:22" ht="29">
      <c r="A6" s="107"/>
      <c r="B6" s="17" t="s">
        <v>159</v>
      </c>
      <c r="C6" s="75" t="s">
        <v>160</v>
      </c>
      <c r="D6" s="71">
        <v>0.15</v>
      </c>
      <c r="E6" s="72">
        <v>15000</v>
      </c>
      <c r="F6" s="72">
        <v>2250</v>
      </c>
      <c r="G6" s="109"/>
      <c r="H6" s="109"/>
      <c r="I6" s="109"/>
      <c r="J6" s="109"/>
      <c r="K6" s="109"/>
      <c r="L6" s="109"/>
      <c r="M6" s="109"/>
      <c r="N6" s="109"/>
    </row>
    <row r="7" spans="1:22" ht="43.5">
      <c r="A7" s="107"/>
      <c r="B7" s="70" t="s">
        <v>161</v>
      </c>
      <c r="C7" s="76" t="s">
        <v>162</v>
      </c>
      <c r="D7" s="73">
        <v>0.4</v>
      </c>
      <c r="E7" s="74">
        <v>15000</v>
      </c>
      <c r="F7" s="74">
        <v>6000</v>
      </c>
      <c r="G7" s="109"/>
      <c r="H7" s="109"/>
      <c r="I7" s="109"/>
      <c r="J7" s="109"/>
      <c r="K7" s="109"/>
      <c r="L7" s="109"/>
      <c r="M7" s="109"/>
      <c r="N7" s="109"/>
    </row>
    <row r="8" spans="1:22" ht="43.5">
      <c r="A8" s="107"/>
      <c r="B8" s="70" t="s">
        <v>163</v>
      </c>
      <c r="C8" s="76" t="s">
        <v>164</v>
      </c>
      <c r="D8" s="73">
        <v>0.1</v>
      </c>
      <c r="E8" s="74">
        <v>10000</v>
      </c>
      <c r="F8" s="74">
        <v>1000</v>
      </c>
      <c r="G8" s="109"/>
      <c r="H8" s="109"/>
      <c r="I8" s="109"/>
      <c r="J8" s="109"/>
      <c r="K8" s="109"/>
      <c r="L8" s="109"/>
      <c r="M8" s="109"/>
      <c r="N8" s="109"/>
    </row>
    <row r="9" spans="1:22">
      <c r="A9" s="107"/>
      <c r="B9" s="17" t="s">
        <v>165</v>
      </c>
      <c r="C9" s="77" t="s">
        <v>166</v>
      </c>
      <c r="D9" s="71">
        <v>0.4</v>
      </c>
      <c r="E9" s="72">
        <v>150</v>
      </c>
      <c r="F9" s="72">
        <v>60</v>
      </c>
      <c r="G9" s="109"/>
      <c r="H9" s="109"/>
      <c r="I9" s="109"/>
      <c r="J9" s="109"/>
      <c r="K9" s="109"/>
      <c r="L9" s="109"/>
      <c r="M9" s="109"/>
      <c r="N9" s="109"/>
    </row>
    <row r="10" spans="1:22">
      <c r="A10" s="107"/>
      <c r="B10" s="107"/>
      <c r="C10" s="107"/>
      <c r="D10" s="107"/>
      <c r="E10" s="107"/>
      <c r="F10" s="107"/>
      <c r="G10" s="109"/>
      <c r="H10" s="109"/>
      <c r="I10" s="109"/>
      <c r="J10" s="109"/>
      <c r="K10" s="109"/>
      <c r="L10" s="109"/>
      <c r="M10" s="109"/>
      <c r="N10" s="109"/>
    </row>
    <row r="11" spans="1:22" ht="43.5">
      <c r="A11" s="107"/>
      <c r="B11" s="90" t="s">
        <v>167</v>
      </c>
      <c r="C11" s="91" t="s">
        <v>317</v>
      </c>
      <c r="D11" s="90" t="s">
        <v>168</v>
      </c>
      <c r="E11" s="90" t="s">
        <v>169</v>
      </c>
      <c r="F11" s="90" t="s">
        <v>170</v>
      </c>
      <c r="G11" s="109"/>
      <c r="H11" s="109"/>
      <c r="I11" s="109"/>
      <c r="J11" s="109"/>
      <c r="K11" s="109"/>
      <c r="L11" s="109"/>
      <c r="M11" s="109"/>
      <c r="N11" s="109"/>
    </row>
    <row r="12" spans="1:22" ht="15" thickBot="1">
      <c r="A12" s="107"/>
      <c r="B12" s="235" t="s">
        <v>113</v>
      </c>
      <c r="C12" s="237" t="s">
        <v>171</v>
      </c>
      <c r="D12" s="237"/>
      <c r="E12" s="237"/>
      <c r="F12" s="238"/>
      <c r="G12" s="109"/>
      <c r="H12" s="109"/>
      <c r="I12" s="109"/>
      <c r="J12" s="109"/>
      <c r="K12" s="109"/>
      <c r="L12" s="109"/>
      <c r="M12" s="109"/>
      <c r="N12" s="109"/>
    </row>
    <row r="13" spans="1:22" ht="116.5" thickBot="1">
      <c r="A13" s="19"/>
      <c r="B13" s="236"/>
      <c r="C13" s="172" t="s">
        <v>319</v>
      </c>
      <c r="D13" s="84" t="s">
        <v>172</v>
      </c>
      <c r="E13" s="88">
        <v>11</v>
      </c>
      <c r="F13" s="89" t="s">
        <v>173</v>
      </c>
      <c r="G13" s="109"/>
      <c r="H13" s="109"/>
      <c r="I13" s="109"/>
      <c r="J13" s="109"/>
      <c r="K13" s="109"/>
      <c r="L13" s="109"/>
      <c r="M13" s="109"/>
      <c r="N13" s="109"/>
    </row>
    <row r="14" spans="1:22" ht="203.5" thickBot="1">
      <c r="A14" s="19"/>
      <c r="B14" s="236"/>
      <c r="C14" s="186" t="s">
        <v>320</v>
      </c>
      <c r="D14" s="84" t="s">
        <v>174</v>
      </c>
      <c r="E14" s="88">
        <v>9</v>
      </c>
      <c r="F14" s="82" t="s">
        <v>175</v>
      </c>
      <c r="G14" s="109"/>
      <c r="H14" s="109"/>
      <c r="I14" s="109"/>
      <c r="J14" s="109"/>
      <c r="K14" s="109"/>
      <c r="L14" s="109"/>
      <c r="M14" s="109"/>
      <c r="N14" s="109"/>
    </row>
    <row r="15" spans="1:22" ht="93">
      <c r="A15" s="19"/>
      <c r="B15" s="236"/>
      <c r="C15" s="104" t="s">
        <v>176</v>
      </c>
      <c r="D15" s="84" t="s">
        <v>177</v>
      </c>
      <c r="E15" s="239">
        <v>21</v>
      </c>
      <c r="F15" s="242" t="s">
        <v>178</v>
      </c>
      <c r="G15" s="109"/>
      <c r="H15" s="109"/>
      <c r="I15" s="109"/>
      <c r="J15" s="109"/>
      <c r="K15" s="109"/>
      <c r="L15" s="109"/>
      <c r="M15" s="109"/>
      <c r="N15" s="109"/>
    </row>
    <row r="16" spans="1:22" ht="77.5">
      <c r="A16" s="19"/>
      <c r="B16" s="236"/>
      <c r="C16" s="105" t="s">
        <v>179</v>
      </c>
      <c r="D16" s="84" t="s">
        <v>180</v>
      </c>
      <c r="E16" s="240"/>
      <c r="F16" s="243"/>
      <c r="G16" s="109"/>
      <c r="H16" s="109"/>
      <c r="I16" s="109"/>
      <c r="J16" s="109"/>
      <c r="K16" s="109"/>
      <c r="L16" s="109"/>
      <c r="M16" s="109"/>
      <c r="N16" s="109"/>
    </row>
    <row r="17" spans="1:14" ht="73" thickBot="1">
      <c r="A17" s="19"/>
      <c r="B17" s="236"/>
      <c r="C17" s="106" t="s">
        <v>181</v>
      </c>
      <c r="D17" s="84" t="s">
        <v>182</v>
      </c>
      <c r="E17" s="241"/>
      <c r="F17" s="244"/>
      <c r="G17" s="109"/>
      <c r="H17" s="109"/>
      <c r="I17" s="109"/>
      <c r="J17" s="109"/>
      <c r="K17" s="109"/>
      <c r="L17" s="109"/>
      <c r="M17" s="109"/>
      <c r="N17" s="109"/>
    </row>
    <row r="18" spans="1:14" ht="130.5">
      <c r="A18" s="19"/>
      <c r="B18" s="236"/>
      <c r="C18" s="187" t="s">
        <v>321</v>
      </c>
      <c r="D18" s="84" t="s">
        <v>183</v>
      </c>
      <c r="E18" s="161">
        <v>13</v>
      </c>
      <c r="F18" s="87" t="s">
        <v>184</v>
      </c>
      <c r="G18" s="109"/>
      <c r="H18" s="109"/>
      <c r="I18" s="109"/>
      <c r="J18" s="109"/>
      <c r="K18" s="109"/>
      <c r="L18" s="109"/>
      <c r="M18" s="109"/>
      <c r="N18" s="109"/>
    </row>
    <row r="19" spans="1:14" ht="15" thickBot="1">
      <c r="A19" s="19"/>
      <c r="B19" s="236"/>
      <c r="C19" s="237" t="s">
        <v>185</v>
      </c>
      <c r="D19" s="237"/>
      <c r="E19" s="237"/>
      <c r="F19" s="238"/>
      <c r="G19" s="109"/>
      <c r="H19" s="109"/>
      <c r="I19" s="109"/>
      <c r="J19" s="109"/>
      <c r="K19" s="109"/>
      <c r="L19" s="109"/>
      <c r="M19" s="109"/>
      <c r="N19" s="109"/>
    </row>
    <row r="20" spans="1:14" ht="93">
      <c r="A20" s="19"/>
      <c r="B20" s="236"/>
      <c r="C20" s="104" t="s">
        <v>186</v>
      </c>
      <c r="D20" s="84" t="s">
        <v>187</v>
      </c>
      <c r="E20" s="239">
        <v>13</v>
      </c>
      <c r="F20" s="242" t="s">
        <v>188</v>
      </c>
      <c r="G20" s="109"/>
      <c r="H20" s="109"/>
      <c r="I20" s="109"/>
      <c r="J20" s="109"/>
      <c r="K20" s="109"/>
      <c r="L20" s="109"/>
      <c r="M20" s="109"/>
      <c r="N20" s="109"/>
    </row>
    <row r="21" spans="1:14" ht="93">
      <c r="A21" s="19"/>
      <c r="B21" s="236"/>
      <c r="C21" s="105" t="s">
        <v>189</v>
      </c>
      <c r="D21" s="84" t="s">
        <v>187</v>
      </c>
      <c r="E21" s="240"/>
      <c r="F21" s="243"/>
      <c r="G21" s="109"/>
      <c r="H21" s="109"/>
      <c r="I21" s="109"/>
      <c r="J21" s="109"/>
      <c r="K21" s="109"/>
      <c r="L21" s="109"/>
      <c r="M21" s="109"/>
      <c r="N21" s="109"/>
    </row>
    <row r="22" spans="1:14" ht="62.5" thickBot="1">
      <c r="A22" s="19"/>
      <c r="B22" s="236"/>
      <c r="C22" s="106" t="s">
        <v>190</v>
      </c>
      <c r="D22" s="84" t="s">
        <v>187</v>
      </c>
      <c r="E22" s="241"/>
      <c r="F22" s="244"/>
      <c r="G22" s="109"/>
      <c r="H22" s="109"/>
      <c r="I22" s="109"/>
      <c r="J22" s="109"/>
      <c r="K22" s="109"/>
      <c r="L22" s="109"/>
      <c r="M22" s="109"/>
      <c r="N22" s="109"/>
    </row>
    <row r="23" spans="1:14" ht="93">
      <c r="A23" s="19"/>
      <c r="B23" s="236"/>
      <c r="C23" s="104" t="s">
        <v>67</v>
      </c>
      <c r="D23" s="85" t="s">
        <v>191</v>
      </c>
      <c r="E23" s="239">
        <v>13</v>
      </c>
      <c r="F23" s="242" t="s">
        <v>192</v>
      </c>
      <c r="G23" s="109"/>
      <c r="H23" s="109"/>
      <c r="I23" s="109"/>
      <c r="J23" s="109"/>
      <c r="K23" s="109"/>
      <c r="L23" s="109"/>
      <c r="M23" s="109"/>
      <c r="N23" s="109"/>
    </row>
    <row r="24" spans="1:14" ht="87">
      <c r="A24" s="19"/>
      <c r="B24" s="236"/>
      <c r="C24" s="105" t="s">
        <v>68</v>
      </c>
      <c r="D24" s="85" t="s">
        <v>191</v>
      </c>
      <c r="E24" s="240"/>
      <c r="F24" s="243"/>
      <c r="G24" s="109"/>
      <c r="H24" s="109"/>
      <c r="I24" s="109"/>
      <c r="J24" s="109"/>
      <c r="K24" s="109"/>
      <c r="L24" s="109"/>
      <c r="M24" s="109"/>
      <c r="N24" s="109"/>
    </row>
    <row r="25" spans="1:14" ht="87.5" thickBot="1">
      <c r="A25" s="19"/>
      <c r="B25" s="236"/>
      <c r="C25" s="106" t="s">
        <v>69</v>
      </c>
      <c r="D25" s="85" t="s">
        <v>191</v>
      </c>
      <c r="E25" s="241"/>
      <c r="F25" s="244"/>
      <c r="G25" s="109"/>
      <c r="H25" s="109"/>
      <c r="I25" s="109"/>
      <c r="J25" s="109"/>
      <c r="K25" s="109"/>
      <c r="L25" s="109"/>
      <c r="M25" s="109"/>
      <c r="N25" s="109"/>
    </row>
    <row r="26" spans="1:14" ht="93">
      <c r="A26" s="19"/>
      <c r="B26" s="236"/>
      <c r="C26" s="104" t="s">
        <v>71</v>
      </c>
      <c r="D26" s="84" t="s">
        <v>187</v>
      </c>
      <c r="E26" s="239">
        <v>13</v>
      </c>
      <c r="F26" s="242" t="s">
        <v>193</v>
      </c>
      <c r="G26" s="109"/>
      <c r="H26" s="109"/>
      <c r="I26" s="109"/>
      <c r="J26" s="109"/>
      <c r="K26" s="109"/>
      <c r="L26" s="109"/>
      <c r="M26" s="109"/>
      <c r="N26" s="109"/>
    </row>
    <row r="27" spans="1:14" ht="77.5">
      <c r="A27" s="19"/>
      <c r="B27" s="236"/>
      <c r="C27" s="105" t="s">
        <v>72</v>
      </c>
      <c r="D27" s="84" t="s">
        <v>187</v>
      </c>
      <c r="E27" s="240"/>
      <c r="F27" s="243"/>
      <c r="G27" s="109"/>
      <c r="H27" s="109"/>
      <c r="I27" s="109"/>
      <c r="J27" s="109"/>
      <c r="K27" s="109"/>
      <c r="L27" s="109"/>
      <c r="M27" s="109"/>
      <c r="N27" s="109"/>
    </row>
    <row r="28" spans="1:14" ht="62.5" thickBot="1">
      <c r="A28" s="19"/>
      <c r="B28" s="236"/>
      <c r="C28" s="106" t="s">
        <v>73</v>
      </c>
      <c r="D28" s="84" t="s">
        <v>187</v>
      </c>
      <c r="E28" s="241"/>
      <c r="F28" s="244"/>
      <c r="G28" s="109"/>
      <c r="H28" s="109"/>
      <c r="I28" s="109"/>
      <c r="J28" s="109"/>
      <c r="K28" s="109"/>
      <c r="L28" s="109"/>
      <c r="M28" s="109"/>
      <c r="N28" s="109"/>
    </row>
    <row r="29" spans="1:14" ht="188.5">
      <c r="A29" s="19"/>
      <c r="B29" s="236"/>
      <c r="C29" s="188" t="s">
        <v>322</v>
      </c>
      <c r="D29" s="84" t="s">
        <v>194</v>
      </c>
      <c r="E29" s="83">
        <v>13</v>
      </c>
      <c r="F29" s="82" t="s">
        <v>195</v>
      </c>
      <c r="G29" s="109"/>
      <c r="H29" s="109"/>
      <c r="I29" s="109"/>
      <c r="J29" s="109"/>
      <c r="K29" s="109"/>
      <c r="L29" s="109"/>
      <c r="M29" s="109"/>
      <c r="N29" s="109"/>
    </row>
    <row r="30" spans="1:14">
      <c r="A30" s="19"/>
      <c r="B30" s="19"/>
      <c r="C30" s="19"/>
      <c r="D30" s="19"/>
      <c r="E30" s="19"/>
      <c r="F30" s="107"/>
      <c r="G30" s="109"/>
      <c r="H30" s="109"/>
      <c r="I30" s="109"/>
      <c r="J30" s="109"/>
      <c r="K30" s="109"/>
      <c r="L30" s="109"/>
      <c r="M30" s="109"/>
      <c r="N30" s="109"/>
    </row>
    <row r="31" spans="1:14">
      <c r="A31" s="19"/>
      <c r="B31" s="19"/>
      <c r="C31" s="19"/>
      <c r="D31" s="19"/>
      <c r="E31" s="19"/>
      <c r="F31" s="107"/>
      <c r="G31" s="109"/>
      <c r="H31" s="109"/>
      <c r="I31" s="109"/>
      <c r="J31" s="109"/>
      <c r="K31" s="109"/>
      <c r="L31" s="109"/>
      <c r="M31" s="109"/>
      <c r="N31" s="109"/>
    </row>
    <row r="32" spans="1:14">
      <c r="A32" s="19"/>
      <c r="B32" s="19"/>
      <c r="C32" s="19"/>
      <c r="D32" s="19"/>
      <c r="E32" s="19"/>
      <c r="F32" s="107"/>
      <c r="G32" s="109"/>
      <c r="H32" s="109"/>
      <c r="I32" s="109"/>
      <c r="J32" s="109"/>
      <c r="K32" s="109"/>
      <c r="L32" s="109"/>
      <c r="M32" s="109"/>
      <c r="N32" s="109"/>
    </row>
    <row r="33" spans="1:14">
      <c r="A33" s="19"/>
      <c r="B33" s="19"/>
      <c r="C33" s="19"/>
      <c r="D33" s="19"/>
      <c r="E33" s="19"/>
      <c r="F33" s="107"/>
      <c r="G33" s="109"/>
      <c r="H33" s="109"/>
      <c r="I33" s="109"/>
      <c r="J33" s="109"/>
      <c r="K33" s="109"/>
      <c r="L33" s="109"/>
      <c r="M33" s="109"/>
      <c r="N33" s="109"/>
    </row>
    <row r="34" spans="1:14">
      <c r="A34" s="19"/>
      <c r="B34" s="19"/>
      <c r="C34" s="19"/>
      <c r="D34" s="19"/>
      <c r="E34" s="19"/>
      <c r="F34" s="107"/>
      <c r="G34" s="109"/>
      <c r="H34" s="109"/>
      <c r="I34" s="109"/>
      <c r="J34" s="109"/>
      <c r="K34" s="109"/>
      <c r="L34" s="109"/>
      <c r="M34" s="109"/>
      <c r="N34" s="109"/>
    </row>
    <row r="35" spans="1:14">
      <c r="A35" s="19"/>
      <c r="B35" s="19"/>
      <c r="C35" s="19"/>
      <c r="D35" s="19"/>
      <c r="E35" s="19"/>
      <c r="F35" s="107"/>
      <c r="G35" s="109"/>
      <c r="H35" s="109"/>
      <c r="I35" s="109"/>
      <c r="J35" s="109"/>
      <c r="K35" s="109"/>
      <c r="L35" s="109"/>
      <c r="M35" s="109"/>
      <c r="N35" s="109"/>
    </row>
    <row r="36" spans="1:14">
      <c r="A36" s="19"/>
      <c r="B36" s="19"/>
      <c r="C36" s="19"/>
      <c r="D36" s="19"/>
      <c r="E36" s="19"/>
      <c r="F36" s="107"/>
      <c r="G36" s="109"/>
      <c r="H36" s="109"/>
      <c r="I36" s="109"/>
      <c r="J36" s="109"/>
      <c r="K36" s="109"/>
      <c r="L36" s="109"/>
      <c r="M36" s="109"/>
      <c r="N36" s="109"/>
    </row>
    <row r="37" spans="1:14">
      <c r="A37" s="19"/>
      <c r="B37" s="19"/>
      <c r="C37" s="19"/>
      <c r="D37" s="19"/>
      <c r="E37" s="19"/>
      <c r="F37" s="107"/>
      <c r="G37" s="109"/>
      <c r="H37" s="109"/>
      <c r="I37" s="109"/>
      <c r="J37" s="109"/>
      <c r="K37" s="109"/>
      <c r="L37" s="109"/>
      <c r="M37" s="109"/>
      <c r="N37" s="109"/>
    </row>
    <row r="38" spans="1:14">
      <c r="A38" s="19"/>
      <c r="B38" s="19"/>
      <c r="C38" s="19"/>
      <c r="D38" s="19"/>
      <c r="E38" s="19"/>
      <c r="F38" s="107"/>
      <c r="G38" s="109"/>
      <c r="H38" s="109"/>
      <c r="I38" s="109"/>
      <c r="J38" s="109"/>
      <c r="K38" s="109"/>
      <c r="L38" s="109"/>
      <c r="M38" s="109"/>
      <c r="N38" s="109"/>
    </row>
    <row r="39" spans="1:14">
      <c r="A39" s="19"/>
      <c r="B39" s="19"/>
      <c r="C39" s="19"/>
      <c r="D39" s="19"/>
      <c r="E39" s="19"/>
      <c r="F39" s="107"/>
      <c r="G39" s="109"/>
      <c r="H39" s="109"/>
      <c r="I39" s="109"/>
      <c r="J39" s="109"/>
      <c r="K39" s="109"/>
      <c r="L39" s="109"/>
      <c r="M39" s="109"/>
      <c r="N39" s="109"/>
    </row>
    <row r="40" spans="1:14">
      <c r="A40" s="19"/>
      <c r="B40" s="19"/>
      <c r="C40" s="19"/>
      <c r="D40" s="19"/>
      <c r="E40" s="19"/>
      <c r="F40" s="107"/>
      <c r="G40" s="109"/>
      <c r="H40" s="109"/>
      <c r="I40" s="109"/>
      <c r="J40" s="109"/>
      <c r="K40" s="109"/>
      <c r="L40" s="109"/>
      <c r="M40" s="109"/>
      <c r="N40" s="109"/>
    </row>
    <row r="41" spans="1:14">
      <c r="A41" s="19"/>
      <c r="B41" s="19"/>
      <c r="C41" s="19"/>
      <c r="D41" s="19"/>
      <c r="E41" s="19"/>
      <c r="F41" s="107"/>
      <c r="G41" s="109"/>
      <c r="H41" s="109"/>
      <c r="I41" s="109"/>
      <c r="J41" s="109"/>
      <c r="K41" s="109"/>
      <c r="L41" s="109"/>
      <c r="M41" s="109"/>
      <c r="N41" s="109"/>
    </row>
    <row r="42" spans="1:14">
      <c r="A42" s="19"/>
      <c r="B42" s="19"/>
      <c r="C42" s="19"/>
      <c r="D42" s="19"/>
      <c r="E42" s="19"/>
      <c r="F42" s="107"/>
      <c r="G42" s="109"/>
      <c r="H42" s="109"/>
      <c r="I42" s="109"/>
      <c r="J42" s="109"/>
      <c r="K42" s="109"/>
      <c r="L42" s="109"/>
      <c r="M42" s="109"/>
      <c r="N42" s="109"/>
    </row>
    <row r="43" spans="1:14">
      <c r="A43" s="19"/>
      <c r="B43" s="19"/>
      <c r="C43" s="19"/>
      <c r="D43" s="19"/>
      <c r="E43" s="19"/>
      <c r="F43" s="107"/>
      <c r="G43" s="109"/>
      <c r="H43" s="109"/>
      <c r="I43" s="109"/>
      <c r="J43" s="109"/>
      <c r="K43" s="109"/>
      <c r="L43" s="109"/>
      <c r="M43" s="109"/>
      <c r="N43" s="109"/>
    </row>
    <row r="44" spans="1:14">
      <c r="A44" s="19"/>
      <c r="B44" s="19"/>
      <c r="C44" s="19"/>
      <c r="D44" s="19"/>
      <c r="E44" s="19"/>
      <c r="F44" s="107"/>
      <c r="G44" s="109"/>
      <c r="H44" s="109"/>
      <c r="I44" s="109"/>
      <c r="J44" s="109"/>
      <c r="K44" s="109"/>
      <c r="L44" s="109"/>
      <c r="M44" s="109"/>
      <c r="N44" s="109"/>
    </row>
  </sheetData>
  <mergeCells count="12">
    <mergeCell ref="B2:F2"/>
    <mergeCell ref="B12:B29"/>
    <mergeCell ref="C12:F12"/>
    <mergeCell ref="E15:E17"/>
    <mergeCell ref="F15:F17"/>
    <mergeCell ref="C19:F19"/>
    <mergeCell ref="E20:E22"/>
    <mergeCell ref="F20:F22"/>
    <mergeCell ref="E23:E25"/>
    <mergeCell ref="F23:F25"/>
    <mergeCell ref="E26:E28"/>
    <mergeCell ref="F26:F28"/>
  </mergeCells>
  <phoneticPr fontId="11" type="noConversion"/>
  <pageMargins left="0.7" right="0.7" top="0.75" bottom="0.75" header="0.3" footer="0.3"/>
  <pageSetup orientation="portrait" r:id="rId1"/>
  <headerFooter>
    <oddHeader>&amp;C&amp;K000000IVMF Collaborative Data Analytical 
Research Tool (CDART)</oddHeader>
    <oddFooter>&amp;C&amp;K000000Page - 10</oddFooter>
  </headerFooter>
  <extLst>
    <ext xmlns:mx="http://schemas.microsoft.com/office/mac/excel/2008/main" uri="{64002731-A6B0-56B0-2670-7721B7C09600}">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view="pageLayout" topLeftCell="A9" zoomScale="115" zoomScalePageLayoutView="115" workbookViewId="0">
      <selection activeCell="B3" sqref="B3"/>
    </sheetView>
  </sheetViews>
  <sheetFormatPr defaultColWidth="8.6328125" defaultRowHeight="14.5"/>
  <cols>
    <col min="1" max="1" width="6.6328125" style="80" customWidth="1"/>
    <col min="2" max="2" width="41.453125" style="80" customWidth="1"/>
    <col min="3" max="3" width="12.08984375" style="81" customWidth="1"/>
    <col min="4" max="4" width="8.36328125" style="80" customWidth="1"/>
    <col min="5" max="5" width="18" style="80" customWidth="1"/>
    <col min="6" max="16384" width="8.6328125" style="80"/>
  </cols>
  <sheetData>
    <row r="1" spans="1:5" ht="58">
      <c r="A1" s="90" t="s">
        <v>167</v>
      </c>
      <c r="B1" s="91" t="s">
        <v>317</v>
      </c>
      <c r="C1" s="90" t="s">
        <v>168</v>
      </c>
      <c r="D1" s="90" t="s">
        <v>169</v>
      </c>
      <c r="E1" s="90" t="s">
        <v>170</v>
      </c>
    </row>
    <row r="2" spans="1:5" ht="15" thickBot="1">
      <c r="A2" s="235" t="s">
        <v>113</v>
      </c>
      <c r="B2" s="237" t="s">
        <v>171</v>
      </c>
      <c r="C2" s="237"/>
      <c r="D2" s="237"/>
      <c r="E2" s="238"/>
    </row>
    <row r="3" spans="1:5" ht="58.5" thickBot="1">
      <c r="A3" s="236"/>
      <c r="B3" s="172" t="s">
        <v>319</v>
      </c>
      <c r="C3" s="84" t="s">
        <v>172</v>
      </c>
      <c r="D3" s="88">
        <v>11</v>
      </c>
      <c r="E3" s="89" t="s">
        <v>173</v>
      </c>
    </row>
    <row r="4" spans="1:5" ht="116.5" thickBot="1">
      <c r="A4" s="236"/>
      <c r="B4" s="186" t="s">
        <v>320</v>
      </c>
      <c r="C4" s="84" t="s">
        <v>174</v>
      </c>
      <c r="D4" s="88">
        <v>9</v>
      </c>
      <c r="E4" s="82" t="s">
        <v>175</v>
      </c>
    </row>
    <row r="5" spans="1:5" ht="62">
      <c r="A5" s="236"/>
      <c r="B5" s="104" t="s">
        <v>176</v>
      </c>
      <c r="C5" s="84" t="s">
        <v>177</v>
      </c>
      <c r="D5" s="239">
        <v>21</v>
      </c>
      <c r="E5" s="242" t="s">
        <v>178</v>
      </c>
    </row>
    <row r="6" spans="1:5" ht="62">
      <c r="A6" s="236"/>
      <c r="B6" s="105" t="s">
        <v>179</v>
      </c>
      <c r="C6" s="84" t="s">
        <v>180</v>
      </c>
      <c r="D6" s="240"/>
      <c r="E6" s="243"/>
    </row>
    <row r="7" spans="1:5" ht="62.5" thickBot="1">
      <c r="A7" s="236"/>
      <c r="B7" s="106" t="s">
        <v>181</v>
      </c>
      <c r="C7" s="84" t="s">
        <v>182</v>
      </c>
      <c r="D7" s="241"/>
      <c r="E7" s="244"/>
    </row>
    <row r="8" spans="1:5" ht="228" customHeight="1">
      <c r="A8" s="236"/>
      <c r="B8" s="187" t="s">
        <v>321</v>
      </c>
      <c r="C8" s="84" t="s">
        <v>183</v>
      </c>
      <c r="D8" s="111">
        <v>13</v>
      </c>
      <c r="E8" s="87" t="s">
        <v>184</v>
      </c>
    </row>
    <row r="9" spans="1:5" s="86" customFormat="1" ht="15" thickBot="1">
      <c r="A9" s="236"/>
      <c r="B9" s="237" t="s">
        <v>185</v>
      </c>
      <c r="C9" s="237"/>
      <c r="D9" s="237"/>
      <c r="E9" s="238"/>
    </row>
    <row r="10" spans="1:5" ht="62">
      <c r="A10" s="236"/>
      <c r="B10" s="104" t="s">
        <v>186</v>
      </c>
      <c r="C10" s="84" t="s">
        <v>187</v>
      </c>
      <c r="D10" s="239">
        <v>13</v>
      </c>
      <c r="E10" s="242" t="s">
        <v>188</v>
      </c>
    </row>
    <row r="11" spans="1:5" ht="62">
      <c r="A11" s="236"/>
      <c r="B11" s="105" t="s">
        <v>189</v>
      </c>
      <c r="C11" s="84" t="s">
        <v>187</v>
      </c>
      <c r="D11" s="240"/>
      <c r="E11" s="243"/>
    </row>
    <row r="12" spans="1:5" ht="62.5" thickBot="1">
      <c r="A12" s="236"/>
      <c r="B12" s="106" t="s">
        <v>190</v>
      </c>
      <c r="C12" s="84" t="s">
        <v>187</v>
      </c>
      <c r="D12" s="241"/>
      <c r="E12" s="244"/>
    </row>
    <row r="13" spans="1:5" ht="87">
      <c r="A13" s="236"/>
      <c r="B13" s="104" t="s">
        <v>67</v>
      </c>
      <c r="C13" s="85" t="s">
        <v>191</v>
      </c>
      <c r="D13" s="239">
        <v>13</v>
      </c>
      <c r="E13" s="242" t="s">
        <v>192</v>
      </c>
    </row>
    <row r="14" spans="1:5" ht="87">
      <c r="A14" s="236"/>
      <c r="B14" s="105" t="s">
        <v>68</v>
      </c>
      <c r="C14" s="85" t="s">
        <v>191</v>
      </c>
      <c r="D14" s="240"/>
      <c r="E14" s="243"/>
    </row>
    <row r="15" spans="1:5" ht="87.5" thickBot="1">
      <c r="A15" s="236"/>
      <c r="B15" s="106" t="s">
        <v>69</v>
      </c>
      <c r="C15" s="85" t="s">
        <v>191</v>
      </c>
      <c r="D15" s="241"/>
      <c r="E15" s="244"/>
    </row>
    <row r="16" spans="1:5" ht="62">
      <c r="A16" s="236"/>
      <c r="B16" s="104" t="s">
        <v>71</v>
      </c>
      <c r="C16" s="84" t="s">
        <v>187</v>
      </c>
      <c r="D16" s="239">
        <v>13</v>
      </c>
      <c r="E16" s="242" t="s">
        <v>193</v>
      </c>
    </row>
    <row r="17" spans="1:5" ht="62">
      <c r="A17" s="236"/>
      <c r="B17" s="105" t="s">
        <v>72</v>
      </c>
      <c r="C17" s="84" t="s">
        <v>187</v>
      </c>
      <c r="D17" s="240"/>
      <c r="E17" s="243"/>
    </row>
    <row r="18" spans="1:5" ht="62.5" thickBot="1">
      <c r="A18" s="236"/>
      <c r="B18" s="106" t="s">
        <v>73</v>
      </c>
      <c r="C18" s="84" t="s">
        <v>187</v>
      </c>
      <c r="D18" s="241"/>
      <c r="E18" s="244"/>
    </row>
    <row r="19" spans="1:5" ht="116">
      <c r="A19" s="236"/>
      <c r="B19" s="188" t="s">
        <v>322</v>
      </c>
      <c r="C19" s="84" t="s">
        <v>194</v>
      </c>
      <c r="D19" s="83">
        <v>13</v>
      </c>
      <c r="E19" s="82" t="s">
        <v>195</v>
      </c>
    </row>
    <row r="20" spans="1:5">
      <c r="A20" s="86"/>
      <c r="B20" s="86"/>
      <c r="C20" s="118"/>
      <c r="D20" s="86"/>
      <c r="E20" s="86"/>
    </row>
    <row r="21" spans="1:5">
      <c r="A21" s="86"/>
      <c r="B21" s="86"/>
      <c r="C21" s="118"/>
      <c r="D21" s="86"/>
      <c r="E21" s="86"/>
    </row>
    <row r="22" spans="1:5">
      <c r="A22" s="86"/>
      <c r="B22" s="86"/>
      <c r="C22" s="118"/>
      <c r="D22" s="86"/>
      <c r="E22" s="86"/>
    </row>
    <row r="23" spans="1:5">
      <c r="A23" s="86"/>
      <c r="B23" s="86"/>
      <c r="C23" s="118"/>
      <c r="D23" s="86"/>
      <c r="E23" s="86"/>
    </row>
    <row r="24" spans="1:5">
      <c r="A24" s="86"/>
      <c r="B24" s="86"/>
      <c r="C24" s="118"/>
      <c r="D24" s="86"/>
      <c r="E24" s="86"/>
    </row>
    <row r="25" spans="1:5">
      <c r="A25" s="86"/>
      <c r="B25" s="86"/>
      <c r="C25" s="118"/>
      <c r="D25" s="86"/>
      <c r="E25" s="86"/>
    </row>
    <row r="26" spans="1:5">
      <c r="A26" s="86"/>
      <c r="B26" s="86"/>
      <c r="C26" s="118"/>
      <c r="D26" s="86"/>
      <c r="E26" s="86"/>
    </row>
    <row r="27" spans="1:5">
      <c r="A27" s="86"/>
      <c r="B27" s="86"/>
      <c r="C27" s="118"/>
      <c r="D27" s="86"/>
      <c r="E27" s="86"/>
    </row>
    <row r="28" spans="1:5">
      <c r="A28" s="86"/>
      <c r="B28" s="86"/>
      <c r="C28" s="118"/>
      <c r="D28" s="86"/>
      <c r="E28" s="86"/>
    </row>
    <row r="29" spans="1:5">
      <c r="A29" s="86"/>
      <c r="B29" s="86"/>
      <c r="C29" s="118"/>
      <c r="D29" s="86"/>
      <c r="E29" s="86"/>
    </row>
    <row r="30" spans="1:5">
      <c r="A30" s="86"/>
      <c r="B30" s="86"/>
      <c r="C30" s="118"/>
      <c r="D30" s="86"/>
      <c r="E30" s="86"/>
    </row>
    <row r="31" spans="1:5">
      <c r="A31" s="86"/>
      <c r="B31" s="86"/>
      <c r="C31" s="118"/>
      <c r="D31" s="86"/>
      <c r="E31" s="86"/>
    </row>
    <row r="32" spans="1:5">
      <c r="A32" s="86"/>
      <c r="B32" s="86"/>
      <c r="C32" s="118"/>
      <c r="D32" s="86"/>
      <c r="E32" s="86"/>
    </row>
    <row r="33" spans="1:5">
      <c r="A33" s="86"/>
      <c r="B33" s="86"/>
      <c r="C33" s="118"/>
      <c r="D33" s="86"/>
      <c r="E33" s="86"/>
    </row>
    <row r="34" spans="1:5">
      <c r="A34" s="86"/>
      <c r="B34" s="86"/>
      <c r="C34" s="118"/>
      <c r="D34" s="86"/>
      <c r="E34" s="86"/>
    </row>
    <row r="35" spans="1:5">
      <c r="A35" s="86"/>
      <c r="B35" s="86"/>
      <c r="C35" s="118"/>
      <c r="D35" s="86"/>
      <c r="E35" s="86"/>
    </row>
    <row r="36" spans="1:5">
      <c r="A36" s="86"/>
      <c r="B36" s="86"/>
      <c r="C36" s="118"/>
      <c r="D36" s="86"/>
      <c r="E36" s="86"/>
    </row>
    <row r="37" spans="1:5">
      <c r="A37" s="86"/>
      <c r="B37" s="86"/>
      <c r="C37" s="118"/>
      <c r="D37" s="86"/>
      <c r="E37" s="86"/>
    </row>
  </sheetData>
  <mergeCells count="11">
    <mergeCell ref="E16:E18"/>
    <mergeCell ref="A2:A19"/>
    <mergeCell ref="B2:E2"/>
    <mergeCell ref="B9:E9"/>
    <mergeCell ref="D5:D7"/>
    <mergeCell ref="D10:D12"/>
    <mergeCell ref="D13:D15"/>
    <mergeCell ref="D16:D18"/>
    <mergeCell ref="E5:E7"/>
    <mergeCell ref="E10:E12"/>
    <mergeCell ref="E13:E15"/>
  </mergeCells>
  <phoneticPr fontId="11" type="noConversion"/>
  <pageMargins left="0.7" right="0.33333333333333331" top="0.75" bottom="0.75" header="0.3" footer="0.3"/>
  <pageSetup orientation="portrait" r:id="rId1"/>
  <headerFooter>
    <oddHeader>&amp;CIVMF Collaborative Data Analytical 
Research Tool (CDART)</oddHeader>
    <oddFooter>&amp;CPage - 11</oddFooter>
  </headerFooter>
  <drawing r:id="rId2"/>
  <extLst>
    <ext xmlns:mx="http://schemas.microsoft.com/office/mac/excel/2008/main" uri="{64002731-A6B0-56B0-2670-7721B7C09600}">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view="pageLayout" topLeftCell="A33" zoomScale="120" zoomScalePageLayoutView="120" workbookViewId="0">
      <selection activeCell="F46" sqref="F46"/>
    </sheetView>
  </sheetViews>
  <sheetFormatPr defaultColWidth="8.81640625" defaultRowHeight="14.5"/>
  <sheetData>
    <row r="1" spans="1:11" ht="26">
      <c r="A1" s="245" t="s">
        <v>18</v>
      </c>
      <c r="B1" s="245"/>
      <c r="C1" s="245"/>
      <c r="D1" s="245"/>
      <c r="E1" s="245"/>
      <c r="F1" s="245"/>
      <c r="G1" s="245"/>
      <c r="H1" s="245"/>
      <c r="I1" s="245"/>
      <c r="J1" s="245"/>
      <c r="K1" s="107"/>
    </row>
    <row r="2" spans="1:11">
      <c r="A2" s="107"/>
      <c r="B2" s="107"/>
      <c r="C2" s="107"/>
      <c r="D2" s="107"/>
      <c r="E2" s="107"/>
      <c r="F2" s="107"/>
      <c r="G2" s="107"/>
      <c r="H2" s="107"/>
      <c r="I2" s="107"/>
      <c r="J2" s="107"/>
      <c r="K2" s="107"/>
    </row>
    <row r="3" spans="1:11">
      <c r="A3" s="107"/>
      <c r="B3" s="107"/>
      <c r="C3" s="107"/>
      <c r="D3" s="107"/>
      <c r="E3" s="107"/>
      <c r="F3" s="107"/>
      <c r="G3" s="107"/>
      <c r="H3" s="107"/>
      <c r="I3" s="107"/>
      <c r="J3" s="107"/>
      <c r="K3" s="107"/>
    </row>
    <row r="4" spans="1:11">
      <c r="A4" s="107"/>
      <c r="B4" s="107"/>
      <c r="C4" s="107"/>
      <c r="D4" s="107"/>
      <c r="E4" s="107"/>
      <c r="F4" s="107"/>
      <c r="G4" s="107"/>
      <c r="H4" s="107"/>
      <c r="I4" s="107"/>
      <c r="J4" s="107"/>
      <c r="K4" s="107"/>
    </row>
    <row r="5" spans="1:11">
      <c r="A5" s="107"/>
      <c r="B5" s="107"/>
      <c r="C5" s="107"/>
      <c r="D5" s="107"/>
      <c r="E5" s="107"/>
      <c r="F5" s="107"/>
      <c r="G5" s="107"/>
      <c r="H5" s="107"/>
      <c r="I5" s="107"/>
      <c r="J5" s="107"/>
      <c r="K5" s="107"/>
    </row>
    <row r="6" spans="1:11">
      <c r="A6" s="107"/>
      <c r="B6" s="107"/>
      <c r="C6" s="107"/>
      <c r="D6" s="107"/>
      <c r="E6" s="107"/>
      <c r="F6" s="107"/>
      <c r="G6" s="107"/>
      <c r="H6" s="107"/>
      <c r="I6" s="107"/>
      <c r="J6" s="107"/>
      <c r="K6" s="107"/>
    </row>
    <row r="7" spans="1:11">
      <c r="A7" s="107"/>
      <c r="B7" s="107"/>
      <c r="C7" s="107"/>
      <c r="D7" s="107"/>
      <c r="E7" s="107"/>
      <c r="F7" s="107"/>
      <c r="G7" s="107"/>
      <c r="H7" s="107"/>
      <c r="I7" s="107"/>
      <c r="J7" s="107"/>
      <c r="K7" s="107"/>
    </row>
    <row r="8" spans="1:11">
      <c r="A8" s="107"/>
      <c r="B8" s="107"/>
      <c r="C8" s="107"/>
      <c r="D8" s="107"/>
      <c r="E8" s="107"/>
      <c r="F8" s="107"/>
      <c r="G8" s="107"/>
      <c r="H8" s="107"/>
      <c r="I8" s="107"/>
      <c r="J8" s="107"/>
      <c r="K8" s="107"/>
    </row>
    <row r="9" spans="1:11">
      <c r="A9" s="107"/>
      <c r="B9" s="107"/>
      <c r="C9" s="107"/>
      <c r="D9" s="107"/>
      <c r="E9" s="107"/>
      <c r="F9" s="107"/>
      <c r="G9" s="107"/>
      <c r="H9" s="107"/>
      <c r="I9" s="107"/>
      <c r="J9" s="107"/>
      <c r="K9" s="107"/>
    </row>
    <row r="10" spans="1:11">
      <c r="A10" s="107"/>
      <c r="B10" s="107"/>
      <c r="C10" s="107"/>
      <c r="D10" s="107"/>
      <c r="E10" s="107"/>
      <c r="F10" s="107"/>
      <c r="G10" s="107"/>
      <c r="H10" s="107"/>
      <c r="I10" s="107"/>
      <c r="J10" s="107"/>
      <c r="K10" s="107"/>
    </row>
    <row r="11" spans="1:11">
      <c r="A11" s="107"/>
      <c r="B11" s="107"/>
      <c r="C11" s="107"/>
      <c r="D11" s="107"/>
      <c r="E11" s="107"/>
      <c r="F11" s="107"/>
      <c r="G11" s="107"/>
      <c r="H11" s="107"/>
      <c r="I11" s="107"/>
      <c r="J11" s="107"/>
      <c r="K11" s="107"/>
    </row>
    <row r="12" spans="1:11">
      <c r="A12" s="107"/>
      <c r="B12" s="107"/>
      <c r="C12" s="107"/>
      <c r="D12" s="107"/>
      <c r="E12" s="107"/>
      <c r="F12" s="107"/>
      <c r="G12" s="107"/>
      <c r="H12" s="107"/>
      <c r="I12" s="107"/>
      <c r="J12" s="107"/>
      <c r="K12" s="107"/>
    </row>
    <row r="13" spans="1:11">
      <c r="A13" s="107"/>
      <c r="B13" s="107"/>
      <c r="C13" s="107"/>
      <c r="D13" s="107"/>
      <c r="E13" s="107"/>
      <c r="F13" s="107"/>
      <c r="G13" s="107"/>
      <c r="H13" s="107"/>
      <c r="I13" s="107"/>
      <c r="J13" s="107"/>
      <c r="K13" s="107"/>
    </row>
    <row r="14" spans="1:11">
      <c r="A14" s="147" t="s">
        <v>196</v>
      </c>
      <c r="B14" s="107"/>
      <c r="C14" s="107"/>
      <c r="D14" s="107"/>
      <c r="E14" s="107"/>
      <c r="F14" s="107"/>
      <c r="G14" s="107"/>
      <c r="H14" s="107"/>
      <c r="I14" s="107"/>
      <c r="J14" s="107"/>
      <c r="K14" s="107"/>
    </row>
    <row r="15" spans="1:11">
      <c r="A15" s="107"/>
      <c r="B15" s="107"/>
      <c r="C15" s="107"/>
      <c r="D15" s="107"/>
      <c r="E15" s="107"/>
      <c r="F15" s="107"/>
      <c r="G15" s="107"/>
      <c r="H15" s="107"/>
      <c r="I15" s="107"/>
      <c r="J15" s="107"/>
      <c r="K15" s="107"/>
    </row>
    <row r="16" spans="1:11">
      <c r="A16" s="107"/>
      <c r="B16" s="107"/>
      <c r="C16" s="107"/>
      <c r="D16" s="107"/>
      <c r="E16" s="107"/>
      <c r="F16" s="107"/>
      <c r="G16" s="107"/>
      <c r="H16" s="107"/>
      <c r="I16" s="107"/>
      <c r="J16" s="107"/>
      <c r="K16" s="107"/>
    </row>
    <row r="17" spans="1:11">
      <c r="A17" s="107"/>
      <c r="B17" s="107"/>
      <c r="C17" s="107"/>
      <c r="D17" s="107"/>
      <c r="E17" s="107"/>
      <c r="F17" s="107"/>
      <c r="G17" s="107"/>
      <c r="H17" s="107"/>
      <c r="I17" s="107"/>
      <c r="J17" s="107"/>
      <c r="K17" s="107"/>
    </row>
    <row r="18" spans="1:11">
      <c r="A18" s="107"/>
      <c r="B18" s="107"/>
      <c r="C18" s="107"/>
      <c r="D18" s="107"/>
      <c r="E18" s="107"/>
      <c r="F18" s="107"/>
      <c r="G18" s="107"/>
      <c r="H18" s="107"/>
      <c r="I18" s="107"/>
      <c r="J18" s="107"/>
      <c r="K18" s="107"/>
    </row>
    <row r="19" spans="1:11">
      <c r="A19" s="107"/>
      <c r="B19" s="107"/>
      <c r="C19" s="107"/>
      <c r="D19" s="107"/>
      <c r="E19" s="107"/>
      <c r="F19" s="107"/>
      <c r="G19" s="107"/>
      <c r="H19" s="107"/>
      <c r="I19" s="107"/>
      <c r="J19" s="107"/>
      <c r="K19" s="107"/>
    </row>
    <row r="20" spans="1:11">
      <c r="A20" s="107"/>
      <c r="B20" s="107"/>
      <c r="C20" s="107"/>
      <c r="D20" s="107"/>
      <c r="E20" s="107"/>
      <c r="F20" s="107"/>
      <c r="G20" s="107"/>
      <c r="H20" s="107"/>
      <c r="I20" s="107"/>
      <c r="J20" s="107"/>
      <c r="K20" s="107"/>
    </row>
    <row r="21" spans="1:11">
      <c r="A21" s="107"/>
      <c r="B21" s="107"/>
      <c r="C21" s="107"/>
      <c r="D21" s="107"/>
      <c r="E21" s="107"/>
      <c r="F21" s="107"/>
      <c r="G21" s="107"/>
      <c r="H21" s="107"/>
      <c r="I21" s="107"/>
      <c r="J21" s="107"/>
      <c r="K21" s="107"/>
    </row>
    <row r="22" spans="1:11">
      <c r="A22" s="107"/>
      <c r="B22" s="107"/>
      <c r="C22" s="107"/>
      <c r="D22" s="107"/>
      <c r="E22" s="107"/>
      <c r="F22" s="107"/>
      <c r="G22" s="107"/>
      <c r="H22" s="107"/>
      <c r="I22" s="107"/>
      <c r="J22" s="107"/>
      <c r="K22" s="107"/>
    </row>
    <row r="23" spans="1:11">
      <c r="A23" s="107"/>
      <c r="B23" s="107"/>
      <c r="C23" s="107"/>
      <c r="D23" s="107"/>
      <c r="E23" s="107"/>
      <c r="F23" s="107"/>
      <c r="G23" s="107"/>
      <c r="H23" s="107"/>
      <c r="I23" s="107"/>
      <c r="J23" s="107"/>
      <c r="K23" s="107"/>
    </row>
    <row r="24" spans="1:11">
      <c r="A24" s="107"/>
      <c r="B24" s="107"/>
      <c r="C24" s="107"/>
      <c r="D24" s="107"/>
      <c r="E24" s="107"/>
      <c r="F24" s="107"/>
      <c r="G24" s="107"/>
      <c r="H24" s="107"/>
      <c r="I24" s="107"/>
      <c r="J24" s="107"/>
      <c r="K24" s="107"/>
    </row>
    <row r="25" spans="1:11">
      <c r="A25" s="107"/>
      <c r="B25" s="107"/>
      <c r="C25" s="107"/>
      <c r="D25" s="107"/>
      <c r="E25" s="107"/>
      <c r="F25" s="107"/>
      <c r="G25" s="107"/>
      <c r="H25" s="107"/>
      <c r="I25" s="107"/>
      <c r="J25" s="107"/>
      <c r="K25" s="107"/>
    </row>
    <row r="26" spans="1:11">
      <c r="A26" s="107"/>
      <c r="B26" s="107"/>
      <c r="C26" s="107"/>
      <c r="D26" s="107"/>
      <c r="E26" s="107"/>
      <c r="F26" s="107"/>
      <c r="G26" s="107"/>
      <c r="H26" s="107"/>
      <c r="I26" s="107"/>
      <c r="J26" s="107"/>
      <c r="K26" s="107"/>
    </row>
    <row r="27" spans="1:11">
      <c r="A27" s="107"/>
      <c r="B27" s="107"/>
      <c r="C27" s="107"/>
      <c r="D27" s="107"/>
      <c r="E27" s="107"/>
      <c r="F27" s="107"/>
      <c r="G27" s="107"/>
      <c r="H27" s="107"/>
      <c r="I27" s="107"/>
      <c r="J27" s="107"/>
      <c r="K27" s="107"/>
    </row>
    <row r="28" spans="1:11">
      <c r="A28" s="107"/>
      <c r="B28" s="107"/>
      <c r="C28" s="107"/>
      <c r="D28" s="107"/>
      <c r="E28" s="107"/>
      <c r="F28" s="107"/>
      <c r="G28" s="107"/>
      <c r="H28" s="107"/>
      <c r="I28" s="107"/>
      <c r="J28" s="107"/>
      <c r="K28" s="107"/>
    </row>
    <row r="29" spans="1:11">
      <c r="A29" s="107"/>
      <c r="B29" s="107"/>
      <c r="C29" s="107"/>
      <c r="D29" s="107"/>
      <c r="E29" s="107"/>
      <c r="F29" s="107"/>
      <c r="G29" s="107"/>
      <c r="H29" s="107"/>
      <c r="I29" s="107"/>
      <c r="J29" s="107"/>
      <c r="K29" s="107"/>
    </row>
    <row r="30" spans="1:11">
      <c r="A30" s="107"/>
      <c r="B30" s="107"/>
      <c r="C30" s="107"/>
      <c r="D30" s="107"/>
      <c r="E30" s="107"/>
      <c r="F30" s="107"/>
      <c r="G30" s="107"/>
      <c r="H30" s="107"/>
      <c r="I30" s="107"/>
      <c r="J30" s="107"/>
      <c r="K30" s="107"/>
    </row>
    <row r="31" spans="1:11">
      <c r="A31" s="107"/>
      <c r="B31" s="107"/>
      <c r="C31" s="107"/>
      <c r="D31" s="107"/>
      <c r="E31" s="107"/>
      <c r="F31" s="107"/>
      <c r="G31" s="107"/>
      <c r="H31" s="107"/>
      <c r="I31" s="107"/>
      <c r="J31" s="107"/>
      <c r="K31" s="107"/>
    </row>
    <row r="32" spans="1:11">
      <c r="A32" s="107"/>
      <c r="B32" s="107"/>
      <c r="C32" s="107"/>
      <c r="D32" s="107"/>
      <c r="E32" s="107"/>
      <c r="F32" s="107"/>
      <c r="G32" s="107"/>
      <c r="H32" s="107"/>
      <c r="I32" s="107"/>
      <c r="J32" s="107"/>
      <c r="K32" s="107"/>
    </row>
    <row r="33" spans="1:11">
      <c r="A33" s="107"/>
      <c r="B33" s="107"/>
      <c r="C33" s="107"/>
      <c r="D33" s="107"/>
      <c r="E33" s="107"/>
      <c r="F33" s="107"/>
      <c r="G33" s="107"/>
      <c r="H33" s="107"/>
      <c r="I33" s="107"/>
      <c r="J33" s="107"/>
      <c r="K33" s="107"/>
    </row>
    <row r="34" spans="1:11">
      <c r="A34" s="107"/>
      <c r="B34" s="107"/>
      <c r="C34" s="107"/>
      <c r="D34" s="107"/>
      <c r="E34" s="107"/>
      <c r="F34" s="107"/>
      <c r="G34" s="107"/>
      <c r="H34" s="107"/>
      <c r="I34" s="107"/>
      <c r="J34" s="107"/>
      <c r="K34" s="107"/>
    </row>
    <row r="35" spans="1:11">
      <c r="A35" s="107"/>
      <c r="B35" s="107"/>
      <c r="C35" s="107"/>
      <c r="D35" s="107"/>
      <c r="E35" s="107"/>
      <c r="F35" s="107"/>
      <c r="G35" s="107"/>
      <c r="H35" s="107"/>
      <c r="I35" s="107"/>
      <c r="J35" s="107"/>
      <c r="K35" s="107"/>
    </row>
    <row r="36" spans="1:11">
      <c r="A36" s="107"/>
      <c r="B36" s="107"/>
      <c r="C36" s="107"/>
      <c r="D36" s="107"/>
      <c r="E36" s="107"/>
      <c r="F36" s="107"/>
      <c r="G36" s="107"/>
      <c r="H36" s="107"/>
      <c r="I36" s="107"/>
      <c r="J36" s="107"/>
      <c r="K36" s="107"/>
    </row>
    <row r="37" spans="1:11">
      <c r="A37" s="107"/>
      <c r="B37" s="107"/>
      <c r="C37" s="107"/>
      <c r="D37" s="107"/>
      <c r="E37" s="107"/>
      <c r="F37" s="107"/>
      <c r="G37" s="107"/>
      <c r="H37" s="107"/>
      <c r="I37" s="107"/>
      <c r="J37" s="107"/>
      <c r="K37" s="107"/>
    </row>
    <row r="38" spans="1:11">
      <c r="A38" s="107"/>
      <c r="B38" s="107"/>
      <c r="C38" s="107"/>
      <c r="D38" s="107"/>
      <c r="E38" s="107"/>
      <c r="F38" s="107"/>
      <c r="G38" s="107"/>
      <c r="H38" s="107"/>
      <c r="I38" s="107"/>
      <c r="J38" s="107"/>
      <c r="K38" s="107"/>
    </row>
    <row r="39" spans="1:11">
      <c r="A39" s="107"/>
      <c r="B39" s="107"/>
      <c r="C39" s="107"/>
      <c r="D39" s="107"/>
      <c r="E39" s="107"/>
      <c r="F39" s="107"/>
      <c r="G39" s="107"/>
      <c r="H39" s="107"/>
      <c r="I39" s="107"/>
      <c r="J39" s="107"/>
      <c r="K39" s="107"/>
    </row>
    <row r="40" spans="1:11">
      <c r="A40" s="107"/>
      <c r="B40" s="107"/>
      <c r="C40" s="107"/>
      <c r="D40" s="107"/>
      <c r="E40" s="107"/>
      <c r="F40" s="107"/>
      <c r="G40" s="107"/>
      <c r="H40" s="107"/>
      <c r="I40" s="107"/>
      <c r="J40" s="107"/>
      <c r="K40" s="107"/>
    </row>
    <row r="41" spans="1:11">
      <c r="A41" s="107"/>
      <c r="B41" s="107"/>
      <c r="C41" s="107"/>
      <c r="D41" s="107"/>
      <c r="E41" s="107"/>
      <c r="F41" s="107"/>
      <c r="G41" s="107"/>
      <c r="H41" s="107"/>
      <c r="I41" s="107"/>
      <c r="J41" s="107"/>
      <c r="K41" s="107"/>
    </row>
    <row r="42" spans="1:11">
      <c r="A42" s="107"/>
      <c r="B42" s="107"/>
      <c r="C42" s="107"/>
      <c r="D42" s="107"/>
      <c r="E42" s="107"/>
      <c r="F42" s="107"/>
      <c r="G42" s="107"/>
      <c r="H42" s="107"/>
      <c r="I42" s="107"/>
      <c r="J42" s="107"/>
      <c r="K42" s="107"/>
    </row>
    <row r="43" spans="1:11">
      <c r="A43" s="107"/>
      <c r="B43" s="107"/>
      <c r="C43" s="107"/>
      <c r="D43" s="107"/>
      <c r="E43" s="107"/>
      <c r="F43" s="107"/>
      <c r="G43" s="107"/>
      <c r="H43" s="107"/>
      <c r="I43" s="107"/>
      <c r="J43" s="107"/>
      <c r="K43" s="107"/>
    </row>
    <row r="44" spans="1:11">
      <c r="A44" s="107"/>
      <c r="B44" s="107"/>
      <c r="C44" s="107"/>
      <c r="D44" s="107"/>
      <c r="E44" s="107"/>
      <c r="F44" s="107"/>
      <c r="G44" s="107"/>
      <c r="H44" s="107"/>
      <c r="I44" s="107"/>
      <c r="J44" s="107"/>
      <c r="K44" s="107"/>
    </row>
    <row r="45" spans="1:11">
      <c r="A45" s="107"/>
      <c r="B45" s="107"/>
      <c r="C45" s="107"/>
      <c r="D45" s="107"/>
      <c r="E45" s="107"/>
      <c r="F45" s="107"/>
      <c r="G45" s="107"/>
      <c r="H45" s="107"/>
      <c r="I45" s="107"/>
      <c r="J45" s="107"/>
      <c r="K45" s="107"/>
    </row>
    <row r="46" spans="1:11">
      <c r="A46" s="107"/>
      <c r="B46" s="107"/>
      <c r="C46" s="107"/>
      <c r="D46" s="107"/>
      <c r="E46" s="147" t="s">
        <v>330</v>
      </c>
      <c r="F46" s="107"/>
      <c r="G46" s="107"/>
      <c r="H46" s="107"/>
      <c r="I46" s="107"/>
      <c r="J46" s="107"/>
      <c r="K46" s="107"/>
    </row>
  </sheetData>
  <mergeCells count="1">
    <mergeCell ref="A1:J1"/>
  </mergeCells>
  <phoneticPr fontId="11" type="noConversion"/>
  <pageMargins left="0.7" right="0.125" top="0.75" bottom="0.75" header="0.3" footer="0.3"/>
  <pageSetup orientation="portrait" r:id="rId1"/>
  <headerFooter>
    <oddHeader>&amp;CIVMF Collaborative Data Analytical 
Research Tool (CDART)</oddHeader>
    <oddFooter>&amp;CPage - 12</oddFooter>
  </headerFooter>
  <drawing r:id="rId2"/>
  <extLst>
    <ext xmlns:mx="http://schemas.microsoft.com/office/mac/excel/2008/main" uri="{64002731-A6B0-56B0-2670-7721B7C09600}">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
  <sheetViews>
    <sheetView view="pageLayout" topLeftCell="A21" zoomScale="70" zoomScaleNormal="96" zoomScalePageLayoutView="70" workbookViewId="0">
      <selection activeCell="A22" sqref="A22"/>
    </sheetView>
  </sheetViews>
  <sheetFormatPr defaultColWidth="11.453125" defaultRowHeight="15.5"/>
  <cols>
    <col min="1" max="1" width="14.81640625" style="97" customWidth="1"/>
    <col min="2" max="2" width="9" style="117" customWidth="1"/>
    <col min="3" max="3" width="7" style="97" customWidth="1"/>
    <col min="4" max="4" width="7.6328125" style="97" customWidth="1"/>
    <col min="5" max="5" width="10.36328125" style="97" customWidth="1"/>
    <col min="6" max="6" width="6.36328125" style="97" customWidth="1"/>
    <col min="7" max="7" width="6" style="97" customWidth="1"/>
    <col min="8" max="8" width="6.08984375" style="97" customWidth="1"/>
    <col min="9" max="10" width="5.453125" style="97" customWidth="1"/>
    <col min="11" max="11" width="9.6328125" style="97" customWidth="1"/>
    <col min="12" max="16384" width="11.453125" style="92"/>
  </cols>
  <sheetData>
    <row r="1" spans="1:27" ht="26">
      <c r="A1" s="246" t="s">
        <v>20</v>
      </c>
      <c r="B1" s="246"/>
      <c r="C1" s="246"/>
      <c r="D1" s="246"/>
      <c r="E1" s="246"/>
      <c r="F1" s="246"/>
      <c r="G1" s="246"/>
      <c r="H1" s="246"/>
      <c r="I1" s="246"/>
      <c r="J1" s="246"/>
      <c r="K1" s="246"/>
      <c r="L1" s="109"/>
      <c r="M1" s="109"/>
      <c r="N1" s="109"/>
      <c r="O1" s="109"/>
      <c r="P1" s="109"/>
      <c r="Q1" s="109"/>
      <c r="R1" s="109"/>
      <c r="S1" s="93"/>
      <c r="T1" s="93"/>
      <c r="U1" s="93"/>
      <c r="V1" s="93"/>
      <c r="W1" s="93"/>
      <c r="X1" s="93"/>
      <c r="Y1" s="93"/>
      <c r="Z1" s="93"/>
      <c r="AA1" s="93"/>
    </row>
    <row r="2" spans="1:27">
      <c r="A2" s="94"/>
      <c r="B2" s="112"/>
      <c r="C2" s="94"/>
      <c r="D2" s="94"/>
      <c r="E2" s="94"/>
      <c r="F2" s="94"/>
      <c r="G2" s="94"/>
      <c r="H2" s="94"/>
      <c r="I2" s="94"/>
      <c r="J2" s="94"/>
      <c r="K2" s="94"/>
      <c r="L2" s="109"/>
      <c r="M2" s="109"/>
      <c r="N2" s="109"/>
      <c r="O2" s="109"/>
      <c r="P2" s="109"/>
      <c r="Q2" s="109"/>
      <c r="R2" s="109"/>
      <c r="S2" s="93"/>
      <c r="T2" s="93"/>
      <c r="U2" s="93"/>
      <c r="V2" s="93"/>
      <c r="W2" s="93"/>
      <c r="X2" s="93"/>
      <c r="Y2" s="93"/>
      <c r="Z2" s="93"/>
      <c r="AA2" s="93"/>
    </row>
    <row r="3" spans="1:27" ht="47" customHeight="1">
      <c r="A3" s="166" t="s">
        <v>283</v>
      </c>
      <c r="B3" s="247" t="s">
        <v>284</v>
      </c>
      <c r="C3" s="247"/>
      <c r="D3" s="247"/>
      <c r="E3" s="247"/>
      <c r="F3" s="247"/>
      <c r="G3" s="247"/>
      <c r="H3" s="247"/>
      <c r="I3" s="247"/>
      <c r="J3" s="247"/>
      <c r="K3" s="247"/>
      <c r="L3" s="159"/>
      <c r="M3" s="159"/>
      <c r="N3" s="159"/>
      <c r="O3" s="159"/>
      <c r="P3" s="159"/>
      <c r="Q3" s="159"/>
      <c r="R3" s="159"/>
      <c r="S3" s="93"/>
      <c r="T3" s="93"/>
      <c r="U3" s="93"/>
      <c r="V3" s="93"/>
      <c r="W3" s="93"/>
      <c r="X3" s="93"/>
      <c r="Y3" s="93"/>
      <c r="Z3" s="93"/>
      <c r="AA3" s="93"/>
    </row>
    <row r="4" spans="1:27">
      <c r="A4" s="94"/>
      <c r="B4" s="112"/>
      <c r="C4" s="94"/>
      <c r="D4" s="94"/>
      <c r="E4" s="94"/>
      <c r="F4" s="94"/>
      <c r="G4" s="94"/>
      <c r="H4" s="94"/>
      <c r="I4" s="94"/>
      <c r="J4" s="94"/>
      <c r="K4" s="94"/>
      <c r="L4" s="159"/>
      <c r="M4" s="159"/>
      <c r="N4" s="159"/>
      <c r="O4" s="159"/>
      <c r="P4" s="159"/>
      <c r="Q4" s="159"/>
      <c r="R4" s="159"/>
      <c r="S4" s="93"/>
      <c r="T4" s="93"/>
      <c r="U4" s="93"/>
      <c r="V4" s="93"/>
      <c r="W4" s="93"/>
      <c r="X4" s="93"/>
      <c r="Y4" s="93"/>
      <c r="Z4" s="93"/>
      <c r="AA4" s="93"/>
    </row>
    <row r="5" spans="1:27" ht="55.5">
      <c r="A5" s="100" t="s">
        <v>197</v>
      </c>
      <c r="B5" s="100" t="s">
        <v>198</v>
      </c>
      <c r="C5" s="100" t="s">
        <v>199</v>
      </c>
      <c r="D5" s="100" t="s">
        <v>200</v>
      </c>
      <c r="E5" s="100" t="s">
        <v>201</v>
      </c>
      <c r="F5" s="100" t="s">
        <v>202</v>
      </c>
      <c r="G5" s="100" t="s">
        <v>203</v>
      </c>
      <c r="H5" s="100" t="s">
        <v>204</v>
      </c>
      <c r="I5" s="100" t="s">
        <v>205</v>
      </c>
      <c r="J5" s="100" t="s">
        <v>206</v>
      </c>
      <c r="K5" s="100" t="s">
        <v>207</v>
      </c>
      <c r="L5" s="109"/>
      <c r="M5" s="109"/>
      <c r="N5" s="109"/>
      <c r="O5" s="109"/>
      <c r="P5" s="109"/>
      <c r="Q5" s="109"/>
      <c r="R5" s="109"/>
      <c r="S5" s="93"/>
      <c r="T5" s="93"/>
      <c r="U5" s="93"/>
      <c r="V5" s="93"/>
      <c r="W5" s="93"/>
      <c r="X5" s="93"/>
      <c r="Y5" s="93"/>
      <c r="Z5" s="93"/>
      <c r="AA5" s="93"/>
    </row>
    <row r="6" spans="1:27" ht="259">
      <c r="A6" s="98" t="s">
        <v>323</v>
      </c>
      <c r="B6" s="113">
        <v>11</v>
      </c>
      <c r="C6" s="114" t="s">
        <v>208</v>
      </c>
      <c r="D6" s="114" t="s">
        <v>209</v>
      </c>
      <c r="E6" s="115"/>
      <c r="F6" s="115"/>
      <c r="G6" s="115"/>
      <c r="H6" s="115"/>
      <c r="I6" s="115"/>
      <c r="J6" s="115"/>
      <c r="K6" s="115"/>
      <c r="L6" s="109"/>
      <c r="M6" s="109"/>
      <c r="N6" s="109"/>
      <c r="O6" s="109"/>
      <c r="P6" s="109"/>
      <c r="Q6" s="109"/>
      <c r="R6" s="109"/>
      <c r="S6" s="93"/>
      <c r="T6" s="93"/>
      <c r="U6" s="93"/>
      <c r="V6" s="93"/>
      <c r="W6" s="93"/>
      <c r="X6" s="93"/>
      <c r="Y6" s="93"/>
      <c r="Z6" s="93"/>
      <c r="AA6" s="93"/>
    </row>
    <row r="7" spans="1:27" ht="46.5">
      <c r="A7" s="95" t="s">
        <v>210</v>
      </c>
      <c r="B7" s="116"/>
      <c r="C7" s="95"/>
      <c r="D7" s="95"/>
      <c r="E7" s="116">
        <v>8</v>
      </c>
      <c r="F7" s="116">
        <v>1</v>
      </c>
      <c r="G7" s="116">
        <v>2</v>
      </c>
      <c r="H7" s="116">
        <v>3</v>
      </c>
      <c r="I7" s="116">
        <v>5</v>
      </c>
      <c r="J7" s="116">
        <v>7</v>
      </c>
      <c r="K7" s="116"/>
      <c r="L7" s="109"/>
      <c r="M7" s="109"/>
      <c r="N7" s="109"/>
      <c r="O7" s="109"/>
      <c r="P7" s="109"/>
      <c r="Q7" s="109"/>
      <c r="R7" s="109"/>
      <c r="S7" s="93"/>
      <c r="T7" s="93"/>
      <c r="U7" s="93"/>
      <c r="V7" s="93"/>
      <c r="W7" s="93"/>
      <c r="X7" s="93"/>
      <c r="Y7" s="93"/>
      <c r="Z7" s="93"/>
      <c r="AA7" s="93"/>
    </row>
    <row r="8" spans="1:27" ht="46.5">
      <c r="A8" s="95" t="s">
        <v>211</v>
      </c>
      <c r="B8" s="116"/>
      <c r="C8" s="95"/>
      <c r="D8" s="95"/>
      <c r="E8" s="116">
        <v>3</v>
      </c>
      <c r="F8" s="116">
        <v>1</v>
      </c>
      <c r="G8" s="116">
        <v>1</v>
      </c>
      <c r="H8" s="116">
        <v>0</v>
      </c>
      <c r="I8" s="116">
        <v>0</v>
      </c>
      <c r="J8" s="116">
        <v>1</v>
      </c>
      <c r="K8" s="116"/>
      <c r="L8" s="109"/>
      <c r="M8" s="109"/>
      <c r="N8" s="109"/>
      <c r="O8" s="109"/>
      <c r="P8" s="109"/>
      <c r="Q8" s="109"/>
      <c r="R8" s="109"/>
      <c r="S8" s="93"/>
      <c r="T8" s="93"/>
      <c r="U8" s="93"/>
      <c r="V8" s="93"/>
      <c r="W8" s="93"/>
      <c r="X8" s="93"/>
      <c r="Y8" s="93"/>
      <c r="Z8" s="93"/>
      <c r="AA8" s="93"/>
    </row>
    <row r="9" spans="1:27" ht="222">
      <c r="A9" s="98" t="s">
        <v>324</v>
      </c>
      <c r="B9" s="113">
        <v>9</v>
      </c>
      <c r="C9" s="114" t="s">
        <v>212</v>
      </c>
      <c r="D9" s="114" t="s">
        <v>213</v>
      </c>
      <c r="E9" s="115"/>
      <c r="F9" s="115"/>
      <c r="G9" s="115"/>
      <c r="H9" s="115"/>
      <c r="I9" s="115"/>
      <c r="J9" s="115"/>
      <c r="K9" s="115"/>
      <c r="L9" s="109"/>
      <c r="M9" s="109"/>
      <c r="N9" s="109"/>
      <c r="O9" s="109"/>
      <c r="P9" s="109"/>
      <c r="Q9" s="109"/>
      <c r="R9" s="109"/>
      <c r="S9" s="93"/>
      <c r="T9" s="93"/>
      <c r="U9" s="93"/>
      <c r="V9" s="93"/>
      <c r="W9" s="93"/>
      <c r="X9" s="93"/>
      <c r="Y9" s="93"/>
      <c r="Z9" s="93"/>
      <c r="AA9" s="93"/>
    </row>
    <row r="10" spans="1:27" ht="62">
      <c r="A10" s="95" t="s">
        <v>214</v>
      </c>
      <c r="B10" s="116"/>
      <c r="C10" s="95"/>
      <c r="D10" s="95"/>
      <c r="E10" s="116">
        <v>4</v>
      </c>
      <c r="F10" s="116">
        <v>1</v>
      </c>
      <c r="G10" s="116">
        <v>0</v>
      </c>
      <c r="H10" s="116">
        <v>2</v>
      </c>
      <c r="I10" s="116">
        <v>0</v>
      </c>
      <c r="J10" s="116">
        <v>3</v>
      </c>
      <c r="K10" s="116"/>
      <c r="L10" s="109"/>
      <c r="M10" s="109"/>
      <c r="N10" s="109"/>
      <c r="O10" s="109"/>
      <c r="P10" s="109"/>
      <c r="Q10" s="109"/>
      <c r="R10" s="109"/>
      <c r="S10" s="93"/>
      <c r="T10" s="93"/>
      <c r="U10" s="93"/>
      <c r="V10" s="93"/>
      <c r="W10" s="93"/>
      <c r="X10" s="93"/>
      <c r="Y10" s="93"/>
      <c r="Z10" s="93"/>
      <c r="AA10" s="93"/>
    </row>
    <row r="11" spans="1:27" ht="62">
      <c r="A11" s="95" t="s">
        <v>215</v>
      </c>
      <c r="B11" s="116"/>
      <c r="C11" s="95"/>
      <c r="D11" s="95"/>
      <c r="E11" s="116">
        <v>3</v>
      </c>
      <c r="F11" s="116">
        <v>0</v>
      </c>
      <c r="G11" s="116">
        <v>1</v>
      </c>
      <c r="H11" s="116">
        <v>1</v>
      </c>
      <c r="I11" s="116">
        <v>1</v>
      </c>
      <c r="J11" s="116">
        <v>0</v>
      </c>
      <c r="K11" s="116"/>
      <c r="L11" s="109"/>
      <c r="M11" s="109"/>
      <c r="N11" s="109"/>
      <c r="O11" s="109"/>
      <c r="P11" s="109"/>
      <c r="Q11" s="109"/>
      <c r="R11" s="109"/>
      <c r="S11" s="93"/>
      <c r="T11" s="93"/>
      <c r="U11" s="93"/>
      <c r="V11" s="93"/>
      <c r="W11" s="93"/>
      <c r="X11" s="93"/>
      <c r="Y11" s="93"/>
      <c r="Z11" s="93"/>
      <c r="AA11" s="93"/>
    </row>
    <row r="12" spans="1:27" ht="62">
      <c r="A12" s="95" t="s">
        <v>216</v>
      </c>
      <c r="B12" s="116"/>
      <c r="C12" s="95"/>
      <c r="D12" s="95"/>
      <c r="E12" s="116">
        <v>2</v>
      </c>
      <c r="F12" s="116">
        <v>0</v>
      </c>
      <c r="G12" s="116">
        <v>1</v>
      </c>
      <c r="H12" s="116">
        <v>0</v>
      </c>
      <c r="I12" s="116">
        <v>1</v>
      </c>
      <c r="J12" s="116">
        <v>0</v>
      </c>
      <c r="K12" s="116"/>
      <c r="L12" s="109"/>
      <c r="M12" s="109"/>
      <c r="N12" s="109"/>
      <c r="O12" s="109"/>
      <c r="P12" s="109"/>
      <c r="Q12" s="109"/>
      <c r="R12" s="109"/>
      <c r="S12" s="93"/>
      <c r="T12" s="93"/>
      <c r="U12" s="93"/>
      <c r="V12" s="93"/>
      <c r="W12" s="93"/>
      <c r="X12" s="93"/>
      <c r="Y12" s="93"/>
      <c r="Z12" s="93"/>
      <c r="AA12" s="93"/>
    </row>
    <row r="13" spans="1:27" ht="388.5">
      <c r="A13" s="98" t="s">
        <v>217</v>
      </c>
      <c r="B13" s="113">
        <v>21</v>
      </c>
      <c r="C13" s="158" t="s">
        <v>218</v>
      </c>
      <c r="D13" s="114" t="s">
        <v>213</v>
      </c>
      <c r="E13" s="115"/>
      <c r="F13" s="115"/>
      <c r="G13" s="115"/>
      <c r="H13" s="115"/>
      <c r="I13" s="115"/>
      <c r="J13" s="115"/>
      <c r="K13" s="115"/>
      <c r="L13" s="109"/>
      <c r="M13" s="109"/>
      <c r="N13" s="109"/>
      <c r="O13" s="109"/>
      <c r="P13" s="109"/>
      <c r="Q13" s="109"/>
      <c r="R13" s="109"/>
      <c r="S13" s="93"/>
      <c r="T13" s="93"/>
      <c r="U13" s="93"/>
      <c r="V13" s="93"/>
      <c r="W13" s="93"/>
      <c r="X13" s="93"/>
      <c r="Y13" s="93"/>
      <c r="Z13" s="93"/>
      <c r="AA13" s="93"/>
    </row>
    <row r="14" spans="1:27" ht="31">
      <c r="A14" s="95" t="s">
        <v>219</v>
      </c>
      <c r="B14" s="116"/>
      <c r="C14" s="95"/>
      <c r="D14" s="95"/>
      <c r="E14" s="116">
        <v>5</v>
      </c>
      <c r="F14" s="116">
        <v>1</v>
      </c>
      <c r="G14" s="116">
        <v>2</v>
      </c>
      <c r="H14" s="116">
        <v>0</v>
      </c>
      <c r="I14" s="116">
        <v>3</v>
      </c>
      <c r="J14" s="116">
        <v>4</v>
      </c>
      <c r="K14" s="116"/>
      <c r="L14" s="109"/>
      <c r="M14" s="109"/>
      <c r="N14" s="109"/>
      <c r="O14" s="109"/>
      <c r="P14" s="109"/>
      <c r="Q14" s="109"/>
      <c r="R14" s="109"/>
      <c r="S14" s="93"/>
      <c r="T14" s="93"/>
      <c r="U14" s="93"/>
      <c r="V14" s="93"/>
      <c r="W14" s="93"/>
      <c r="X14" s="93"/>
      <c r="Y14" s="93"/>
      <c r="Z14" s="93"/>
      <c r="AA14" s="93"/>
    </row>
    <row r="15" spans="1:27" ht="31">
      <c r="A15" s="95" t="s">
        <v>220</v>
      </c>
      <c r="B15" s="116"/>
      <c r="C15" s="95"/>
      <c r="D15" s="95"/>
      <c r="E15" s="116">
        <v>6</v>
      </c>
      <c r="F15" s="116">
        <v>1</v>
      </c>
      <c r="G15" s="116">
        <v>2</v>
      </c>
      <c r="H15" s="116">
        <v>3</v>
      </c>
      <c r="I15" s="116">
        <v>0</v>
      </c>
      <c r="J15" s="116">
        <v>5</v>
      </c>
      <c r="K15" s="116"/>
      <c r="L15" s="109"/>
      <c r="M15" s="109"/>
      <c r="N15" s="109"/>
      <c r="O15" s="109"/>
      <c r="P15" s="109"/>
      <c r="Q15" s="109"/>
      <c r="R15" s="109"/>
      <c r="S15" s="93"/>
      <c r="T15" s="93"/>
      <c r="U15" s="93"/>
      <c r="V15" s="93"/>
      <c r="W15" s="93"/>
      <c r="X15" s="93"/>
      <c r="Y15" s="93"/>
      <c r="Z15" s="93"/>
      <c r="AA15" s="93"/>
    </row>
    <row r="16" spans="1:27" ht="31">
      <c r="A16" s="95" t="s">
        <v>221</v>
      </c>
      <c r="B16" s="116"/>
      <c r="C16" s="95"/>
      <c r="D16" s="95"/>
      <c r="E16" s="116">
        <v>4</v>
      </c>
      <c r="F16" s="116">
        <v>0.5</v>
      </c>
      <c r="G16" s="116">
        <v>1.5</v>
      </c>
      <c r="H16" s="116">
        <v>2</v>
      </c>
      <c r="I16" s="116">
        <v>3</v>
      </c>
      <c r="J16" s="116">
        <v>3.5</v>
      </c>
      <c r="K16" s="116"/>
      <c r="L16"/>
      <c r="M16"/>
      <c r="N16"/>
      <c r="O16"/>
      <c r="P16"/>
      <c r="Q16" s="109"/>
      <c r="R16" s="109"/>
      <c r="S16" s="93"/>
      <c r="T16" s="93"/>
      <c r="U16" s="93"/>
      <c r="V16" s="93"/>
      <c r="W16" s="93"/>
      <c r="X16" s="93"/>
      <c r="Y16" s="93"/>
      <c r="Z16" s="93"/>
      <c r="AA16" s="93"/>
    </row>
    <row r="17" spans="1:27" ht="31">
      <c r="A17" s="95" t="s">
        <v>222</v>
      </c>
      <c r="B17" s="116"/>
      <c r="C17" s="95"/>
      <c r="D17" s="95"/>
      <c r="E17" s="116">
        <v>2</v>
      </c>
      <c r="F17" s="116">
        <v>0.5</v>
      </c>
      <c r="G17" s="116">
        <v>0.5</v>
      </c>
      <c r="H17" s="116">
        <v>0</v>
      </c>
      <c r="I17" s="116">
        <v>1</v>
      </c>
      <c r="J17" s="116">
        <v>1.5</v>
      </c>
      <c r="K17" s="116"/>
      <c r="L17"/>
      <c r="M17"/>
      <c r="N17"/>
      <c r="O17"/>
      <c r="P17"/>
      <c r="Q17" s="109"/>
      <c r="R17" s="109"/>
      <c r="S17" s="93"/>
      <c r="T17" s="93"/>
      <c r="U17" s="93"/>
      <c r="V17" s="93"/>
      <c r="W17" s="93"/>
      <c r="X17" s="93"/>
      <c r="Y17" s="93"/>
      <c r="Z17" s="93"/>
      <c r="AA17" s="93"/>
    </row>
    <row r="18" spans="1:27" ht="31">
      <c r="A18" s="95" t="s">
        <v>223</v>
      </c>
      <c r="B18" s="116"/>
      <c r="C18" s="95"/>
      <c r="D18" s="95"/>
      <c r="E18" s="116">
        <v>1</v>
      </c>
      <c r="F18" s="116">
        <v>0</v>
      </c>
      <c r="G18" s="116">
        <v>0</v>
      </c>
      <c r="H18" s="116">
        <v>1</v>
      </c>
      <c r="I18" s="116">
        <v>0</v>
      </c>
      <c r="J18" s="116">
        <v>0</v>
      </c>
      <c r="K18" s="116"/>
      <c r="L18" s="109"/>
      <c r="M18" s="109"/>
      <c r="N18" s="109"/>
      <c r="O18" s="109"/>
      <c r="P18" s="109"/>
      <c r="Q18" s="109"/>
      <c r="R18" s="109"/>
      <c r="S18" s="93"/>
      <c r="T18" s="93"/>
      <c r="U18" s="93"/>
      <c r="V18" s="93"/>
      <c r="W18" s="93"/>
      <c r="X18" s="93"/>
      <c r="Y18" s="93"/>
      <c r="Z18" s="93"/>
      <c r="AA18" s="93"/>
    </row>
    <row r="19" spans="1:27" ht="31">
      <c r="A19" s="95" t="s">
        <v>224</v>
      </c>
      <c r="B19" s="116"/>
      <c r="C19" s="95"/>
      <c r="D19" s="95"/>
      <c r="E19" s="116">
        <v>1</v>
      </c>
      <c r="F19" s="116">
        <v>0</v>
      </c>
      <c r="G19" s="116">
        <v>1</v>
      </c>
      <c r="H19" s="116">
        <v>0</v>
      </c>
      <c r="I19" s="116">
        <v>0</v>
      </c>
      <c r="J19" s="116">
        <v>0</v>
      </c>
      <c r="K19" s="116"/>
      <c r="L19" s="109"/>
      <c r="M19" s="109"/>
      <c r="N19" s="109"/>
      <c r="O19" s="109"/>
      <c r="P19" s="109"/>
      <c r="Q19" s="109"/>
      <c r="R19" s="109"/>
      <c r="S19" s="93"/>
      <c r="T19" s="93"/>
      <c r="U19" s="93"/>
      <c r="V19" s="93"/>
      <c r="W19" s="93"/>
      <c r="X19" s="93"/>
      <c r="Y19" s="93"/>
      <c r="Z19" s="93"/>
      <c r="AA19" s="93"/>
    </row>
    <row r="20" spans="1:27" ht="31">
      <c r="A20" s="95" t="s">
        <v>225</v>
      </c>
      <c r="B20" s="116"/>
      <c r="C20" s="95"/>
      <c r="D20" s="95"/>
      <c r="E20" s="116">
        <v>1</v>
      </c>
      <c r="F20" s="116">
        <v>1</v>
      </c>
      <c r="G20" s="116">
        <v>0</v>
      </c>
      <c r="H20" s="116">
        <v>0</v>
      </c>
      <c r="I20" s="116">
        <v>0</v>
      </c>
      <c r="J20" s="116">
        <v>0</v>
      </c>
      <c r="K20" s="116"/>
      <c r="L20" s="109"/>
      <c r="M20" s="109"/>
      <c r="N20" s="109"/>
      <c r="O20" s="109"/>
      <c r="P20" s="109"/>
      <c r="Q20" s="109"/>
      <c r="R20" s="109"/>
      <c r="S20" s="93"/>
      <c r="T20" s="93"/>
      <c r="U20" s="93"/>
      <c r="V20" s="93"/>
      <c r="W20" s="93"/>
      <c r="X20" s="93"/>
      <c r="Y20" s="93"/>
      <c r="Z20" s="93"/>
      <c r="AA20" s="93"/>
    </row>
    <row r="21" spans="1:27" ht="31">
      <c r="A21" s="95" t="s">
        <v>226</v>
      </c>
      <c r="B21" s="116"/>
      <c r="C21" s="95"/>
      <c r="D21" s="95"/>
      <c r="E21" s="116">
        <v>1</v>
      </c>
      <c r="F21" s="116">
        <v>1</v>
      </c>
      <c r="G21" s="116">
        <v>0</v>
      </c>
      <c r="H21" s="116">
        <v>0</v>
      </c>
      <c r="I21" s="116">
        <v>0</v>
      </c>
      <c r="J21" s="116">
        <v>0</v>
      </c>
      <c r="K21" s="116"/>
      <c r="L21" s="109"/>
      <c r="M21" s="109"/>
      <c r="N21" s="109"/>
      <c r="O21" s="109"/>
      <c r="P21" s="109"/>
      <c r="Q21" s="109"/>
      <c r="R21" s="109"/>
      <c r="S21" s="93"/>
      <c r="T21" s="93"/>
      <c r="U21" s="93"/>
      <c r="V21" s="93"/>
      <c r="W21" s="93"/>
      <c r="X21" s="93"/>
      <c r="Y21" s="93"/>
      <c r="Z21" s="93"/>
      <c r="AA21" s="93"/>
    </row>
    <row r="22" spans="1:27" ht="222">
      <c r="A22" s="98" t="s">
        <v>325</v>
      </c>
      <c r="B22" s="113">
        <v>13</v>
      </c>
      <c r="C22" s="114" t="s">
        <v>227</v>
      </c>
      <c r="D22" s="114"/>
      <c r="E22" s="115"/>
      <c r="F22" s="115"/>
      <c r="G22" s="115"/>
      <c r="H22" s="115"/>
      <c r="I22" s="115"/>
      <c r="J22" s="115"/>
      <c r="K22" s="115"/>
      <c r="L22" s="109"/>
      <c r="M22" s="109"/>
      <c r="N22" s="109"/>
      <c r="O22" s="109"/>
      <c r="P22" s="109"/>
      <c r="Q22" s="109"/>
      <c r="R22" s="109"/>
      <c r="S22" s="93"/>
      <c r="T22" s="93"/>
      <c r="U22" s="93"/>
      <c r="V22" s="93"/>
      <c r="W22" s="93"/>
      <c r="X22" s="93"/>
      <c r="Y22" s="93"/>
      <c r="Z22" s="93"/>
      <c r="AA22" s="93"/>
    </row>
    <row r="23" spans="1:27" ht="31">
      <c r="A23" s="99" t="s">
        <v>228</v>
      </c>
      <c r="B23" s="116"/>
      <c r="C23" s="95"/>
      <c r="D23" s="95"/>
      <c r="E23" s="116">
        <v>9</v>
      </c>
      <c r="F23" s="116">
        <v>0</v>
      </c>
      <c r="G23" s="116">
        <v>0</v>
      </c>
      <c r="H23" s="116">
        <v>0</v>
      </c>
      <c r="I23" s="116">
        <v>0</v>
      </c>
      <c r="J23" s="116">
        <v>0</v>
      </c>
      <c r="K23" s="116"/>
      <c r="L23" s="109"/>
      <c r="M23" s="109"/>
      <c r="N23" s="109"/>
      <c r="O23" s="109"/>
      <c r="P23" s="109"/>
      <c r="Q23" s="109"/>
      <c r="R23" s="109"/>
      <c r="S23" s="93"/>
      <c r="T23" s="93"/>
      <c r="U23" s="93"/>
      <c r="V23" s="93"/>
      <c r="W23" s="93"/>
      <c r="X23" s="93"/>
      <c r="Y23" s="93"/>
      <c r="Z23" s="93"/>
      <c r="AA23" s="93"/>
    </row>
    <row r="24" spans="1:27" ht="46.5">
      <c r="A24" s="95" t="s">
        <v>229</v>
      </c>
      <c r="B24" s="116"/>
      <c r="C24" s="95"/>
      <c r="D24" s="95"/>
      <c r="E24" s="116">
        <v>2</v>
      </c>
      <c r="F24" s="116">
        <v>0</v>
      </c>
      <c r="G24" s="116">
        <v>0</v>
      </c>
      <c r="H24" s="116">
        <v>0</v>
      </c>
      <c r="I24" s="116">
        <v>0</v>
      </c>
      <c r="J24" s="116">
        <v>0</v>
      </c>
      <c r="K24" s="116"/>
      <c r="L24" s="109"/>
      <c r="M24" s="109"/>
      <c r="N24" s="109"/>
      <c r="O24" s="109"/>
      <c r="P24" s="109"/>
      <c r="Q24" s="109"/>
      <c r="R24" s="109"/>
      <c r="S24" s="93"/>
      <c r="T24" s="93"/>
      <c r="U24" s="93"/>
      <c r="V24" s="93"/>
      <c r="W24" s="93"/>
      <c r="X24" s="93"/>
      <c r="Y24" s="93"/>
      <c r="Z24" s="93"/>
      <c r="AA24" s="93"/>
    </row>
    <row r="25" spans="1:27" ht="62">
      <c r="A25" s="95" t="s">
        <v>230</v>
      </c>
      <c r="B25" s="116"/>
      <c r="C25" s="95"/>
      <c r="D25" s="95"/>
      <c r="E25" s="116">
        <v>2</v>
      </c>
      <c r="F25" s="116">
        <v>0</v>
      </c>
      <c r="G25" s="116">
        <v>0</v>
      </c>
      <c r="H25" s="116">
        <v>0</v>
      </c>
      <c r="I25" s="116">
        <v>0</v>
      </c>
      <c r="J25" s="116">
        <v>0</v>
      </c>
      <c r="K25" s="116"/>
      <c r="L25" s="109"/>
      <c r="M25" s="109"/>
      <c r="N25" s="109"/>
      <c r="O25" s="109"/>
      <c r="P25" s="109"/>
      <c r="Q25" s="109"/>
      <c r="R25" s="109"/>
      <c r="S25" s="93"/>
      <c r="T25" s="93"/>
      <c r="U25" s="93"/>
      <c r="V25" s="93"/>
      <c r="W25" s="93"/>
      <c r="X25" s="93"/>
      <c r="Y25" s="93"/>
      <c r="Z25" s="93"/>
      <c r="AA25" s="93"/>
    </row>
    <row r="26" spans="1:27">
      <c r="A26" s="96" t="s">
        <v>231</v>
      </c>
      <c r="B26" s="96"/>
      <c r="C26" s="96"/>
      <c r="D26" s="96"/>
      <c r="E26" s="96">
        <v>0</v>
      </c>
      <c r="F26" s="96">
        <f>SUM(F7:F25)</f>
        <v>8</v>
      </c>
      <c r="G26" s="96">
        <f>SUM(G6:G25)</f>
        <v>12</v>
      </c>
      <c r="H26" s="96">
        <f>SUM(H6:H25)</f>
        <v>12</v>
      </c>
      <c r="I26" s="96">
        <f>SUM(I6:I25)</f>
        <v>14</v>
      </c>
      <c r="J26" s="96">
        <f>SUM(J6:J25)</f>
        <v>25</v>
      </c>
      <c r="K26" s="96"/>
      <c r="L26" s="109"/>
      <c r="M26" s="109"/>
      <c r="N26" s="109"/>
      <c r="O26" s="109"/>
      <c r="P26" s="109"/>
      <c r="Q26" s="109"/>
      <c r="R26" s="109"/>
      <c r="S26" s="93"/>
      <c r="T26" s="93"/>
      <c r="U26" s="93"/>
      <c r="V26" s="93"/>
      <c r="W26" s="93"/>
      <c r="X26" s="93"/>
      <c r="Y26" s="93"/>
      <c r="Z26" s="93"/>
      <c r="AA26" s="93"/>
    </row>
    <row r="27" spans="1:27">
      <c r="A27" s="94"/>
      <c r="B27" s="112"/>
      <c r="C27" s="94"/>
      <c r="D27" s="94"/>
      <c r="E27" s="94"/>
      <c r="F27" s="94"/>
      <c r="G27" s="94"/>
      <c r="H27" s="94"/>
      <c r="I27" s="94"/>
      <c r="J27" s="94"/>
      <c r="K27" s="94"/>
      <c r="L27" s="109"/>
      <c r="M27" s="109"/>
      <c r="N27" s="109"/>
      <c r="O27" s="109"/>
      <c r="P27" s="109"/>
      <c r="Q27" s="109"/>
      <c r="R27" s="109"/>
      <c r="S27" s="93"/>
      <c r="T27" s="93"/>
      <c r="U27" s="93"/>
      <c r="V27" s="93"/>
      <c r="W27" s="93"/>
      <c r="X27" s="93"/>
      <c r="Y27" s="93"/>
      <c r="Z27" s="93"/>
      <c r="AA27" s="93"/>
    </row>
    <row r="28" spans="1:27">
      <c r="A28" s="94"/>
      <c r="B28" s="112"/>
      <c r="C28" s="94"/>
      <c r="D28" s="94"/>
      <c r="E28" s="94"/>
      <c r="F28" s="94"/>
      <c r="G28" s="94"/>
      <c r="H28" s="94"/>
      <c r="I28" s="94"/>
      <c r="J28" s="94"/>
      <c r="K28" s="94"/>
      <c r="L28" s="109"/>
      <c r="M28" s="109"/>
      <c r="N28" s="109"/>
      <c r="O28" s="109"/>
      <c r="P28" s="109"/>
      <c r="Q28" s="109"/>
      <c r="R28" s="109"/>
      <c r="S28" s="93"/>
      <c r="T28" s="93"/>
      <c r="U28" s="93"/>
      <c r="V28" s="93"/>
      <c r="W28" s="93"/>
      <c r="X28" s="93"/>
      <c r="Y28" s="93"/>
      <c r="Z28" s="93"/>
      <c r="AA28" s="93"/>
    </row>
    <row r="29" spans="1:27">
      <c r="A29" s="94"/>
      <c r="B29" s="112"/>
      <c r="C29" s="94"/>
      <c r="D29" s="94"/>
      <c r="E29" s="94"/>
      <c r="F29" s="94"/>
      <c r="G29" s="94"/>
      <c r="H29" s="94"/>
      <c r="I29" s="94"/>
      <c r="J29" s="94"/>
      <c r="K29" s="94"/>
      <c r="L29" s="109"/>
      <c r="M29" s="109"/>
      <c r="N29" s="109"/>
      <c r="O29" s="109"/>
      <c r="P29" s="109"/>
      <c r="Q29" s="109"/>
      <c r="R29" s="109"/>
      <c r="S29" s="93"/>
      <c r="T29" s="93"/>
      <c r="U29" s="93"/>
      <c r="V29" s="93"/>
      <c r="W29" s="93"/>
      <c r="X29" s="93"/>
      <c r="Y29" s="93"/>
      <c r="Z29" s="93"/>
      <c r="AA29" s="93"/>
    </row>
    <row r="30" spans="1:27">
      <c r="A30" s="94"/>
      <c r="B30" s="112"/>
      <c r="C30" s="94"/>
      <c r="D30" s="94"/>
      <c r="E30" s="94"/>
      <c r="F30" s="94"/>
      <c r="G30" s="94"/>
      <c r="H30" s="94"/>
      <c r="I30" s="94"/>
      <c r="J30" s="94"/>
      <c r="K30" s="94"/>
      <c r="L30" s="109"/>
      <c r="M30" s="109"/>
      <c r="N30" s="109"/>
      <c r="O30" s="109"/>
      <c r="P30" s="109"/>
      <c r="Q30" s="109"/>
      <c r="R30" s="109"/>
      <c r="S30" s="93"/>
      <c r="T30" s="93"/>
      <c r="U30" s="93"/>
      <c r="V30" s="93"/>
      <c r="W30" s="93"/>
      <c r="X30" s="93"/>
      <c r="Y30" s="93"/>
      <c r="Z30" s="93"/>
      <c r="AA30" s="93"/>
    </row>
    <row r="31" spans="1:27">
      <c r="A31" s="94"/>
      <c r="B31" s="112"/>
      <c r="C31" s="94"/>
      <c r="D31" s="94"/>
      <c r="E31" s="94"/>
      <c r="F31" s="94"/>
      <c r="G31" s="94"/>
      <c r="H31" s="94"/>
      <c r="I31" s="94"/>
      <c r="J31" s="94"/>
      <c r="K31" s="94"/>
      <c r="L31" s="109"/>
      <c r="M31" s="109"/>
      <c r="N31" s="109"/>
      <c r="O31" s="109"/>
      <c r="P31" s="109"/>
      <c r="Q31" s="109"/>
      <c r="R31" s="109"/>
      <c r="S31" s="93"/>
      <c r="T31" s="93"/>
      <c r="U31" s="93"/>
      <c r="V31" s="93"/>
      <c r="W31" s="93"/>
      <c r="X31" s="93"/>
      <c r="Y31" s="93"/>
      <c r="Z31" s="93"/>
      <c r="AA31" s="93"/>
    </row>
    <row r="32" spans="1:27">
      <c r="A32" s="94"/>
      <c r="B32" s="112"/>
      <c r="C32" s="94"/>
      <c r="D32" s="94"/>
      <c r="E32" s="94"/>
      <c r="F32" s="94"/>
      <c r="G32" s="94"/>
      <c r="H32" s="94"/>
      <c r="I32" s="94"/>
      <c r="J32" s="94"/>
      <c r="K32" s="94"/>
      <c r="L32" s="109"/>
      <c r="M32" s="109"/>
      <c r="N32" s="109"/>
      <c r="O32" s="109"/>
      <c r="P32" s="109"/>
      <c r="Q32" s="109"/>
      <c r="R32" s="109"/>
      <c r="S32" s="93"/>
      <c r="T32" s="93"/>
      <c r="U32" s="93"/>
      <c r="V32" s="93"/>
      <c r="W32" s="93"/>
      <c r="X32" s="93"/>
      <c r="Y32" s="93"/>
      <c r="Z32" s="93"/>
      <c r="AA32" s="93"/>
    </row>
    <row r="33" spans="1:27">
      <c r="A33" s="94"/>
      <c r="B33" s="112"/>
      <c r="C33" s="94"/>
      <c r="D33" s="94"/>
      <c r="E33" s="94"/>
      <c r="F33" s="94"/>
      <c r="G33" s="94"/>
      <c r="H33" s="94"/>
      <c r="I33" s="94"/>
      <c r="J33" s="94"/>
      <c r="K33" s="94"/>
      <c r="L33" s="109"/>
      <c r="M33" s="109"/>
      <c r="N33" s="109"/>
      <c r="O33" s="109"/>
      <c r="P33" s="109"/>
      <c r="Q33" s="109"/>
      <c r="R33" s="109"/>
      <c r="S33" s="93"/>
      <c r="T33" s="93"/>
      <c r="U33" s="93"/>
      <c r="V33" s="93"/>
      <c r="W33" s="93"/>
      <c r="X33" s="93"/>
      <c r="Y33" s="93"/>
      <c r="Z33" s="93"/>
      <c r="AA33" s="93"/>
    </row>
    <row r="34" spans="1:27">
      <c r="A34" s="94"/>
      <c r="B34" s="112"/>
      <c r="C34" s="94"/>
      <c r="D34" s="94"/>
      <c r="E34" s="94"/>
      <c r="F34" s="94"/>
      <c r="G34" s="94"/>
      <c r="H34" s="94"/>
      <c r="I34" s="94"/>
      <c r="J34" s="94"/>
      <c r="K34" s="94"/>
      <c r="L34" s="109"/>
      <c r="M34" s="109"/>
      <c r="N34" s="109"/>
      <c r="O34" s="109"/>
      <c r="P34" s="109"/>
      <c r="Q34" s="109"/>
      <c r="R34" s="109"/>
      <c r="S34" s="93"/>
      <c r="T34" s="93"/>
      <c r="U34" s="93"/>
      <c r="V34" s="93"/>
      <c r="W34" s="93"/>
      <c r="X34" s="93"/>
      <c r="Y34" s="93"/>
      <c r="Z34" s="93"/>
      <c r="AA34" s="93"/>
    </row>
    <row r="35" spans="1:27">
      <c r="A35" s="94"/>
      <c r="B35" s="112"/>
      <c r="C35" s="94"/>
      <c r="D35" s="94"/>
      <c r="E35" s="94"/>
      <c r="F35" s="94"/>
      <c r="G35" s="94"/>
      <c r="H35" s="94"/>
      <c r="I35" s="94"/>
      <c r="J35" s="94"/>
      <c r="K35" s="94"/>
      <c r="L35" s="109"/>
      <c r="M35" s="109"/>
      <c r="N35" s="109"/>
      <c r="O35" s="109"/>
      <c r="P35" s="109"/>
      <c r="Q35" s="109"/>
      <c r="R35" s="109"/>
      <c r="S35" s="93"/>
      <c r="T35" s="93"/>
      <c r="U35" s="93"/>
      <c r="V35" s="93"/>
      <c r="W35" s="93"/>
      <c r="X35" s="93"/>
      <c r="Y35" s="93"/>
      <c r="Z35" s="93"/>
      <c r="AA35" s="93"/>
    </row>
    <row r="36" spans="1:27">
      <c r="A36" s="94"/>
      <c r="B36" s="112"/>
      <c r="C36" s="94"/>
      <c r="D36" s="94"/>
      <c r="E36" s="94"/>
      <c r="F36" s="94"/>
      <c r="G36" s="94"/>
      <c r="H36" s="94"/>
      <c r="I36" s="94"/>
      <c r="J36" s="94"/>
      <c r="K36" s="94"/>
      <c r="L36" s="109"/>
      <c r="M36" s="109"/>
      <c r="N36" s="109"/>
      <c r="O36" s="109"/>
      <c r="P36" s="109"/>
      <c r="Q36" s="109"/>
      <c r="R36" s="109"/>
      <c r="S36" s="93"/>
      <c r="T36" s="93"/>
      <c r="U36" s="93"/>
      <c r="V36" s="93"/>
      <c r="W36" s="93"/>
      <c r="X36" s="93"/>
      <c r="Y36" s="93"/>
      <c r="Z36" s="93"/>
      <c r="AA36" s="93"/>
    </row>
    <row r="37" spans="1:27">
      <c r="A37" s="94"/>
      <c r="B37" s="112"/>
      <c r="C37" s="94"/>
      <c r="D37" s="94"/>
      <c r="E37" s="94"/>
      <c r="F37" s="94"/>
      <c r="G37" s="94"/>
      <c r="H37" s="94"/>
      <c r="I37" s="94"/>
      <c r="J37" s="94"/>
      <c r="K37" s="94"/>
      <c r="L37" s="109"/>
      <c r="M37" s="109"/>
      <c r="N37" s="109"/>
      <c r="O37" s="109"/>
      <c r="P37" s="109"/>
      <c r="Q37" s="109"/>
      <c r="R37" s="109"/>
      <c r="S37" s="93"/>
      <c r="T37" s="93"/>
      <c r="U37" s="93"/>
      <c r="V37" s="93"/>
      <c r="W37" s="93"/>
      <c r="X37" s="93"/>
      <c r="Y37" s="93"/>
      <c r="Z37" s="93"/>
      <c r="AA37" s="93"/>
    </row>
    <row r="38" spans="1:27">
      <c r="A38" s="94"/>
      <c r="B38" s="112"/>
      <c r="C38" s="94"/>
      <c r="D38" s="94"/>
      <c r="E38" s="94"/>
      <c r="F38" s="94"/>
      <c r="G38" s="94"/>
      <c r="H38" s="94"/>
      <c r="I38" s="94"/>
      <c r="J38" s="94"/>
      <c r="K38" s="94"/>
      <c r="L38" s="109"/>
      <c r="M38" s="109"/>
      <c r="N38" s="109"/>
      <c r="O38" s="109"/>
      <c r="P38" s="109"/>
      <c r="Q38" s="109"/>
      <c r="R38" s="109"/>
      <c r="S38" s="93"/>
      <c r="T38" s="93"/>
      <c r="U38" s="93"/>
      <c r="V38" s="93"/>
      <c r="W38" s="93"/>
      <c r="X38" s="93"/>
      <c r="Y38" s="93"/>
      <c r="Z38" s="93"/>
      <c r="AA38" s="93"/>
    </row>
    <row r="39" spans="1:27">
      <c r="A39" s="94"/>
      <c r="B39" s="112"/>
      <c r="C39" s="94"/>
      <c r="D39" s="94"/>
      <c r="E39" s="94"/>
      <c r="F39" s="94"/>
      <c r="G39" s="94"/>
      <c r="H39" s="94"/>
      <c r="I39" s="94"/>
      <c r="J39" s="94"/>
      <c r="K39" s="94"/>
      <c r="L39" s="109"/>
      <c r="M39" s="109"/>
      <c r="N39" s="109"/>
      <c r="O39" s="109"/>
      <c r="P39" s="109"/>
      <c r="Q39" s="109"/>
      <c r="R39" s="109"/>
      <c r="S39" s="93"/>
      <c r="T39" s="93"/>
      <c r="U39" s="93"/>
      <c r="V39" s="93"/>
      <c r="W39" s="93"/>
      <c r="X39" s="93"/>
      <c r="Y39" s="93"/>
      <c r="Z39" s="93"/>
      <c r="AA39" s="93"/>
    </row>
    <row r="40" spans="1:27">
      <c r="A40" s="94"/>
      <c r="B40" s="112"/>
      <c r="C40" s="94"/>
      <c r="D40" s="94"/>
      <c r="E40" s="94"/>
      <c r="F40" s="94"/>
      <c r="G40" s="94"/>
      <c r="H40" s="94"/>
      <c r="I40" s="94"/>
      <c r="J40" s="94"/>
      <c r="K40" s="94"/>
      <c r="L40" s="109"/>
      <c r="M40" s="109"/>
      <c r="N40" s="109"/>
      <c r="O40" s="109"/>
      <c r="P40" s="109"/>
      <c r="Q40" s="109"/>
      <c r="R40" s="109"/>
      <c r="S40" s="93"/>
      <c r="T40" s="93"/>
      <c r="U40" s="93"/>
      <c r="V40" s="93"/>
      <c r="W40" s="93"/>
      <c r="X40" s="93"/>
      <c r="Y40" s="93"/>
      <c r="Z40" s="93"/>
      <c r="AA40" s="93"/>
    </row>
    <row r="41" spans="1:27">
      <c r="A41" s="109"/>
      <c r="B41" s="109"/>
      <c r="C41" s="109"/>
      <c r="D41" s="109"/>
      <c r="E41" s="109"/>
      <c r="F41" s="109"/>
      <c r="G41" s="109"/>
      <c r="H41" s="109"/>
      <c r="I41" s="109"/>
      <c r="J41" s="109"/>
      <c r="K41" s="109"/>
      <c r="L41" s="109"/>
      <c r="M41" s="109"/>
      <c r="N41" s="109"/>
      <c r="O41" s="109"/>
      <c r="P41" s="109"/>
      <c r="Q41" s="109"/>
      <c r="R41" s="109"/>
      <c r="S41" s="93"/>
      <c r="T41" s="93"/>
      <c r="U41" s="93"/>
      <c r="V41" s="93"/>
      <c r="W41" s="93"/>
      <c r="X41" s="93"/>
      <c r="Y41" s="93"/>
      <c r="Z41" s="93"/>
      <c r="AA41" s="93"/>
    </row>
    <row r="42" spans="1:27">
      <c r="A42" s="109"/>
      <c r="B42" s="109"/>
      <c r="C42" s="109"/>
      <c r="D42" s="109"/>
      <c r="E42" s="109"/>
      <c r="F42" s="109"/>
      <c r="G42" s="109"/>
      <c r="H42" s="109"/>
      <c r="I42" s="109"/>
      <c r="J42" s="109"/>
      <c r="K42" s="109"/>
      <c r="L42" s="109"/>
      <c r="M42" s="109"/>
      <c r="N42" s="109"/>
      <c r="O42" s="109"/>
      <c r="P42" s="109"/>
      <c r="Q42" s="109"/>
      <c r="R42" s="109"/>
      <c r="S42" s="93"/>
      <c r="T42" s="93"/>
      <c r="U42" s="93"/>
      <c r="V42" s="93"/>
      <c r="W42" s="93"/>
      <c r="X42" s="93"/>
      <c r="Y42" s="93"/>
      <c r="Z42" s="93"/>
      <c r="AA42" s="93"/>
    </row>
    <row r="43" spans="1:27">
      <c r="A43" s="109"/>
      <c r="B43" s="109"/>
      <c r="C43" s="109"/>
      <c r="D43" s="109"/>
      <c r="E43" s="109"/>
      <c r="F43" s="109"/>
      <c r="G43" s="109"/>
      <c r="H43" s="109"/>
      <c r="I43" s="109"/>
      <c r="J43" s="109"/>
      <c r="K43" s="109"/>
      <c r="L43" s="109"/>
      <c r="M43" s="109"/>
      <c r="N43" s="109"/>
      <c r="O43" s="109"/>
      <c r="P43" s="109"/>
      <c r="Q43" s="109"/>
      <c r="R43" s="109"/>
      <c r="S43" s="93"/>
      <c r="T43" s="93"/>
      <c r="U43" s="93"/>
      <c r="V43" s="93"/>
      <c r="W43" s="93"/>
      <c r="X43" s="93"/>
      <c r="Y43" s="93"/>
      <c r="Z43" s="93"/>
      <c r="AA43" s="93"/>
    </row>
    <row r="44" spans="1:27">
      <c r="A44" s="109"/>
      <c r="B44" s="109"/>
      <c r="C44" s="109"/>
      <c r="D44" s="109"/>
      <c r="E44" s="109"/>
      <c r="F44" s="109"/>
      <c r="G44" s="109"/>
      <c r="H44" s="109"/>
      <c r="I44" s="109"/>
      <c r="J44" s="109"/>
      <c r="K44" s="109"/>
      <c r="L44" s="109"/>
      <c r="M44" s="109"/>
      <c r="N44" s="109"/>
      <c r="O44" s="109"/>
      <c r="P44" s="109"/>
      <c r="Q44" s="109"/>
      <c r="R44" s="109"/>
      <c r="S44" s="93"/>
      <c r="T44" s="93"/>
      <c r="U44" s="93"/>
      <c r="V44" s="93"/>
      <c r="W44" s="93"/>
      <c r="X44" s="93"/>
      <c r="Y44" s="93"/>
      <c r="Z44" s="93"/>
      <c r="AA44" s="93"/>
    </row>
    <row r="45" spans="1:27">
      <c r="A45" s="109"/>
      <c r="B45" s="109"/>
      <c r="C45" s="109"/>
      <c r="D45" s="109"/>
      <c r="E45" s="109"/>
      <c r="F45" s="109"/>
      <c r="G45" s="109"/>
      <c r="H45" s="109"/>
      <c r="I45" s="109"/>
      <c r="J45" s="109"/>
      <c r="K45" s="109"/>
      <c r="L45" s="109"/>
      <c r="M45" s="109"/>
      <c r="N45" s="109"/>
      <c r="O45" s="109"/>
      <c r="P45" s="109"/>
      <c r="Q45" s="109"/>
      <c r="R45" s="109"/>
      <c r="S45" s="93"/>
      <c r="T45" s="93"/>
      <c r="U45" s="93"/>
      <c r="V45" s="93"/>
      <c r="W45" s="93"/>
      <c r="X45" s="93"/>
      <c r="Y45" s="93"/>
      <c r="Z45" s="93"/>
      <c r="AA45" s="93"/>
    </row>
    <row r="46" spans="1:27">
      <c r="A46" s="109"/>
      <c r="B46" s="109"/>
      <c r="C46" s="109"/>
      <c r="D46" s="109"/>
      <c r="E46" s="109"/>
      <c r="F46" s="109"/>
      <c r="G46" s="109"/>
      <c r="H46" s="109"/>
      <c r="I46" s="109"/>
      <c r="J46" s="109"/>
      <c r="K46" s="109"/>
      <c r="L46" s="109"/>
      <c r="M46" s="109"/>
      <c r="N46" s="109"/>
      <c r="O46" s="109"/>
      <c r="P46" s="109"/>
      <c r="Q46" s="109"/>
      <c r="R46" s="109"/>
      <c r="S46" s="93"/>
      <c r="T46" s="93"/>
      <c r="U46" s="93"/>
      <c r="V46" s="93"/>
      <c r="W46" s="93"/>
      <c r="X46" s="93"/>
      <c r="Y46" s="93"/>
      <c r="Z46" s="93"/>
      <c r="AA46" s="93"/>
    </row>
    <row r="47" spans="1:27">
      <c r="A47" s="109"/>
      <c r="B47" s="109"/>
      <c r="C47" s="109"/>
      <c r="D47" s="109"/>
      <c r="E47" s="109"/>
      <c r="F47" s="109"/>
      <c r="G47" s="109"/>
      <c r="H47" s="109"/>
      <c r="I47" s="109"/>
      <c r="J47" s="109"/>
      <c r="K47" s="109"/>
      <c r="L47" s="109"/>
      <c r="M47" s="109"/>
      <c r="N47" s="109"/>
      <c r="O47" s="109"/>
      <c r="P47" s="109"/>
      <c r="Q47" s="109"/>
      <c r="R47" s="109"/>
      <c r="S47" s="93"/>
      <c r="T47" s="93"/>
      <c r="U47" s="93"/>
      <c r="V47" s="93"/>
      <c r="W47" s="93"/>
      <c r="X47" s="93"/>
      <c r="Y47" s="93"/>
      <c r="Z47" s="93"/>
      <c r="AA47" s="93"/>
    </row>
    <row r="48" spans="1:27">
      <c r="A48" s="109"/>
      <c r="B48" s="109"/>
      <c r="C48" s="109"/>
      <c r="D48" s="109"/>
      <c r="E48" s="109"/>
      <c r="F48" s="109"/>
      <c r="G48" s="109"/>
      <c r="H48" s="109"/>
      <c r="I48" s="109"/>
      <c r="J48" s="109"/>
      <c r="K48" s="109"/>
      <c r="L48" s="109"/>
      <c r="M48" s="109"/>
      <c r="N48" s="109"/>
      <c r="O48" s="109"/>
      <c r="P48" s="109"/>
      <c r="Q48" s="109"/>
      <c r="R48" s="109"/>
      <c r="S48" s="93"/>
      <c r="T48" s="93"/>
      <c r="U48" s="93"/>
      <c r="V48" s="93"/>
      <c r="W48" s="93"/>
      <c r="X48" s="93"/>
      <c r="Y48" s="93"/>
      <c r="Z48" s="93"/>
      <c r="AA48" s="93"/>
    </row>
    <row r="49" spans="1:27">
      <c r="A49" s="109"/>
      <c r="B49" s="109"/>
      <c r="C49" s="109"/>
      <c r="D49" s="109"/>
      <c r="E49" s="109"/>
      <c r="F49" s="109"/>
      <c r="G49" s="109"/>
      <c r="H49" s="109"/>
      <c r="I49" s="109"/>
      <c r="J49" s="109"/>
      <c r="K49" s="109"/>
      <c r="L49" s="109"/>
      <c r="M49" s="109"/>
      <c r="N49" s="109"/>
      <c r="O49" s="109"/>
      <c r="P49" s="109"/>
      <c r="Q49" s="109"/>
      <c r="R49" s="109"/>
      <c r="S49" s="93"/>
      <c r="T49" s="93"/>
      <c r="U49" s="93"/>
      <c r="V49" s="93"/>
      <c r="W49" s="93"/>
      <c r="X49" s="93"/>
      <c r="Y49" s="93"/>
      <c r="Z49" s="93"/>
      <c r="AA49" s="93"/>
    </row>
    <row r="50" spans="1:27">
      <c r="A50" s="109"/>
      <c r="B50" s="109"/>
      <c r="C50" s="109"/>
      <c r="D50" s="109"/>
      <c r="E50" s="109"/>
      <c r="F50" s="109"/>
      <c r="G50" s="109"/>
      <c r="H50" s="109"/>
      <c r="I50" s="109"/>
      <c r="J50" s="109"/>
      <c r="K50" s="109"/>
      <c r="L50" s="109"/>
      <c r="M50" s="109"/>
      <c r="N50" s="109"/>
      <c r="O50" s="109"/>
      <c r="P50" s="109"/>
      <c r="Q50" s="109"/>
      <c r="R50" s="109"/>
      <c r="S50" s="93"/>
      <c r="T50" s="93"/>
      <c r="U50" s="93"/>
      <c r="V50" s="93"/>
      <c r="W50" s="93"/>
      <c r="X50" s="93"/>
      <c r="Y50" s="93"/>
      <c r="Z50" s="93"/>
      <c r="AA50" s="93"/>
    </row>
    <row r="51" spans="1:27">
      <c r="A51" s="109"/>
      <c r="B51" s="109"/>
      <c r="C51" s="109"/>
      <c r="D51" s="109"/>
      <c r="E51" s="109"/>
      <c r="F51" s="109"/>
      <c r="G51" s="109"/>
      <c r="H51" s="109"/>
      <c r="I51" s="109"/>
      <c r="J51" s="109"/>
      <c r="K51" s="109"/>
      <c r="L51" s="109"/>
      <c r="M51" s="109"/>
      <c r="N51" s="109"/>
      <c r="O51" s="109"/>
      <c r="P51" s="109"/>
      <c r="Q51" s="109"/>
      <c r="R51" s="109"/>
      <c r="S51" s="93"/>
      <c r="T51" s="93"/>
      <c r="U51" s="93"/>
      <c r="V51" s="93"/>
      <c r="W51" s="93"/>
      <c r="X51" s="93"/>
      <c r="Y51" s="93"/>
      <c r="Z51" s="93"/>
      <c r="AA51" s="93"/>
    </row>
    <row r="52" spans="1:27">
      <c r="A52" s="109"/>
      <c r="B52" s="109"/>
      <c r="C52" s="109"/>
      <c r="D52" s="109"/>
      <c r="E52" s="109"/>
      <c r="F52" s="109"/>
      <c r="G52" s="109"/>
      <c r="H52" s="109"/>
      <c r="I52" s="109"/>
      <c r="J52" s="109"/>
      <c r="K52" s="109"/>
      <c r="L52" s="109"/>
      <c r="M52" s="109"/>
      <c r="N52" s="109"/>
      <c r="O52" s="109"/>
      <c r="P52" s="109"/>
      <c r="Q52" s="109"/>
      <c r="R52" s="109"/>
      <c r="S52" s="93"/>
      <c r="T52" s="93"/>
      <c r="U52" s="93"/>
      <c r="V52" s="93"/>
      <c r="W52" s="93"/>
      <c r="X52" s="93"/>
      <c r="Y52" s="93"/>
      <c r="Z52" s="93"/>
      <c r="AA52" s="93"/>
    </row>
    <row r="53" spans="1:27">
      <c r="A53" s="109"/>
      <c r="B53" s="109"/>
      <c r="C53" s="109"/>
      <c r="D53" s="109"/>
      <c r="E53" s="109"/>
      <c r="F53" s="109"/>
      <c r="G53" s="109"/>
      <c r="H53" s="109"/>
      <c r="I53" s="109"/>
      <c r="J53" s="109"/>
      <c r="K53" s="109"/>
      <c r="L53" s="109"/>
      <c r="M53" s="109"/>
      <c r="N53" s="109"/>
      <c r="O53" s="109"/>
      <c r="P53" s="109"/>
      <c r="Q53" s="109"/>
      <c r="R53" s="109"/>
      <c r="S53" s="93"/>
      <c r="T53" s="93"/>
      <c r="U53" s="93"/>
      <c r="V53" s="93"/>
      <c r="W53" s="93"/>
      <c r="X53" s="93"/>
      <c r="Y53" s="93"/>
      <c r="Z53" s="93"/>
      <c r="AA53" s="93"/>
    </row>
    <row r="54" spans="1:27">
      <c r="A54" s="109"/>
      <c r="B54" s="109"/>
      <c r="C54" s="109"/>
      <c r="D54" s="109"/>
      <c r="E54" s="109"/>
      <c r="F54" s="109"/>
      <c r="G54" s="109"/>
      <c r="H54" s="109"/>
      <c r="I54" s="109"/>
      <c r="J54" s="109"/>
      <c r="K54" s="109"/>
      <c r="L54" s="109"/>
      <c r="M54" s="109"/>
      <c r="N54" s="109"/>
      <c r="O54" s="109"/>
      <c r="P54" s="109"/>
      <c r="Q54" s="109"/>
      <c r="R54" s="109"/>
      <c r="S54" s="93"/>
      <c r="T54" s="93"/>
      <c r="U54" s="93"/>
      <c r="V54" s="93"/>
      <c r="W54" s="93"/>
      <c r="X54" s="93"/>
      <c r="Y54" s="93"/>
      <c r="Z54" s="93"/>
      <c r="AA54" s="93"/>
    </row>
    <row r="55" spans="1:27">
      <c r="A55" s="109"/>
      <c r="B55" s="109"/>
      <c r="C55" s="109"/>
      <c r="D55" s="109"/>
      <c r="E55" s="109"/>
      <c r="F55" s="109"/>
      <c r="G55" s="109"/>
      <c r="H55" s="109"/>
      <c r="I55" s="109"/>
      <c r="J55" s="109"/>
      <c r="K55" s="109"/>
      <c r="L55" s="109"/>
      <c r="M55" s="109"/>
      <c r="N55" s="109"/>
      <c r="O55" s="109"/>
      <c r="P55" s="109"/>
      <c r="Q55" s="109"/>
      <c r="R55" s="109"/>
      <c r="S55" s="93"/>
      <c r="T55" s="93"/>
      <c r="U55" s="93"/>
      <c r="V55" s="93"/>
      <c r="W55" s="93"/>
      <c r="X55" s="93"/>
      <c r="Y55" s="93"/>
      <c r="Z55" s="93"/>
      <c r="AA55" s="93"/>
    </row>
    <row r="56" spans="1:27">
      <c r="A56" s="109"/>
      <c r="B56" s="109"/>
      <c r="C56" s="109"/>
      <c r="D56" s="109"/>
      <c r="E56" s="109"/>
      <c r="F56" s="109"/>
      <c r="G56" s="109"/>
      <c r="H56" s="109"/>
      <c r="I56" s="109"/>
      <c r="J56" s="109"/>
      <c r="K56" s="109"/>
      <c r="L56" s="109"/>
      <c r="M56" s="109"/>
      <c r="N56" s="109"/>
      <c r="O56" s="109"/>
      <c r="P56" s="109"/>
      <c r="Q56" s="109"/>
      <c r="R56" s="109"/>
      <c r="S56" s="93"/>
      <c r="T56" s="93"/>
      <c r="U56" s="93"/>
      <c r="V56" s="93"/>
      <c r="W56" s="93"/>
      <c r="X56" s="93"/>
      <c r="Y56" s="93"/>
      <c r="Z56" s="93"/>
      <c r="AA56" s="93"/>
    </row>
    <row r="57" spans="1:27">
      <c r="A57" s="109"/>
      <c r="B57" s="109"/>
      <c r="C57" s="109"/>
      <c r="D57" s="109"/>
      <c r="E57" s="109"/>
      <c r="F57" s="109"/>
      <c r="G57" s="109"/>
      <c r="H57" s="109"/>
      <c r="I57" s="109"/>
      <c r="J57" s="109"/>
      <c r="K57" s="109"/>
      <c r="L57" s="109"/>
      <c r="M57" s="109"/>
      <c r="N57" s="109"/>
      <c r="O57" s="109"/>
      <c r="P57" s="109"/>
      <c r="Q57" s="109"/>
      <c r="R57" s="109"/>
      <c r="S57" s="93"/>
      <c r="T57" s="93"/>
      <c r="U57" s="93"/>
      <c r="V57" s="93"/>
      <c r="W57" s="93"/>
      <c r="X57" s="93"/>
      <c r="Y57" s="93"/>
      <c r="Z57" s="93"/>
      <c r="AA57" s="93"/>
    </row>
    <row r="58" spans="1:27">
      <c r="A58" s="109"/>
      <c r="B58" s="109"/>
      <c r="C58" s="109"/>
      <c r="D58" s="109"/>
      <c r="E58" s="109"/>
      <c r="F58" s="109"/>
      <c r="G58" s="109"/>
      <c r="H58" s="109"/>
      <c r="I58" s="109"/>
      <c r="J58" s="109"/>
      <c r="K58" s="109"/>
      <c r="L58" s="109"/>
      <c r="M58" s="109"/>
      <c r="N58" s="109"/>
      <c r="O58" s="109"/>
      <c r="P58" s="109"/>
      <c r="Q58" s="109"/>
      <c r="R58" s="109"/>
      <c r="S58" s="93"/>
      <c r="T58" s="93"/>
      <c r="U58" s="93"/>
      <c r="V58" s="93"/>
      <c r="W58" s="93"/>
      <c r="X58" s="93"/>
      <c r="Y58" s="93"/>
      <c r="Z58" s="93"/>
      <c r="AA58" s="93"/>
    </row>
    <row r="59" spans="1:27">
      <c r="A59" s="109"/>
      <c r="B59" s="109"/>
      <c r="C59" s="109"/>
      <c r="D59" s="109"/>
      <c r="E59" s="109"/>
      <c r="F59" s="109"/>
      <c r="G59" s="109"/>
      <c r="H59" s="109"/>
      <c r="I59" s="109"/>
      <c r="J59" s="109"/>
      <c r="K59" s="109"/>
      <c r="L59" s="109"/>
      <c r="M59" s="109"/>
      <c r="N59" s="109"/>
      <c r="O59" s="109"/>
      <c r="P59" s="109"/>
      <c r="Q59" s="109"/>
      <c r="R59" s="109"/>
      <c r="S59" s="93"/>
      <c r="T59" s="93"/>
      <c r="U59" s="93"/>
      <c r="V59" s="93"/>
      <c r="W59" s="93"/>
      <c r="X59" s="93"/>
      <c r="Y59" s="93"/>
      <c r="Z59" s="93"/>
      <c r="AA59" s="93"/>
    </row>
    <row r="60" spans="1:27">
      <c r="A60" s="109"/>
      <c r="B60" s="109"/>
      <c r="C60" s="109"/>
      <c r="D60" s="109"/>
      <c r="E60" s="109"/>
      <c r="F60" s="109"/>
      <c r="G60" s="109"/>
      <c r="H60" s="109"/>
      <c r="I60" s="109"/>
      <c r="J60" s="109"/>
      <c r="K60" s="109"/>
      <c r="L60" s="109"/>
      <c r="M60" s="109"/>
      <c r="N60" s="109"/>
      <c r="O60" s="109"/>
      <c r="P60" s="109"/>
      <c r="Q60" s="109"/>
      <c r="R60" s="109"/>
      <c r="S60" s="93"/>
      <c r="T60" s="93"/>
      <c r="U60" s="93"/>
      <c r="V60" s="93"/>
      <c r="W60" s="93"/>
      <c r="X60" s="93"/>
      <c r="Y60" s="93"/>
      <c r="Z60" s="93"/>
      <c r="AA60" s="93"/>
    </row>
    <row r="61" spans="1:27">
      <c r="A61" s="109"/>
      <c r="B61" s="109"/>
      <c r="C61" s="109"/>
      <c r="D61" s="109"/>
      <c r="E61" s="109"/>
      <c r="F61" s="109"/>
      <c r="G61" s="109"/>
      <c r="H61" s="109"/>
      <c r="I61" s="109"/>
      <c r="J61" s="109"/>
      <c r="K61" s="109"/>
      <c r="L61" s="109"/>
      <c r="M61" s="109"/>
      <c r="N61" s="109"/>
      <c r="O61" s="109"/>
      <c r="P61" s="109"/>
      <c r="Q61" s="109"/>
      <c r="R61" s="109"/>
      <c r="S61" s="93"/>
      <c r="T61" s="93"/>
      <c r="U61" s="93"/>
      <c r="V61" s="93"/>
      <c r="W61" s="93"/>
      <c r="X61" s="93"/>
      <c r="Y61" s="93"/>
      <c r="Z61" s="93"/>
      <c r="AA61" s="93"/>
    </row>
    <row r="62" spans="1:27">
      <c r="A62" s="109"/>
      <c r="B62" s="109"/>
      <c r="C62" s="109"/>
      <c r="D62" s="109"/>
      <c r="E62" s="109"/>
      <c r="F62" s="109"/>
      <c r="G62" s="109"/>
      <c r="H62" s="109"/>
      <c r="I62" s="109"/>
      <c r="J62" s="109"/>
      <c r="K62" s="109"/>
      <c r="L62" s="109"/>
      <c r="M62" s="109"/>
      <c r="N62" s="109"/>
      <c r="O62" s="109"/>
      <c r="P62" s="109"/>
      <c r="Q62" s="109"/>
      <c r="R62" s="109"/>
      <c r="S62" s="93"/>
      <c r="T62" s="93"/>
      <c r="U62" s="93"/>
      <c r="V62" s="93"/>
      <c r="W62" s="93"/>
      <c r="X62" s="93"/>
      <c r="Y62" s="93"/>
      <c r="Z62" s="93"/>
      <c r="AA62" s="93"/>
    </row>
    <row r="63" spans="1:27">
      <c r="A63" s="109"/>
      <c r="B63" s="109"/>
      <c r="C63" s="109"/>
      <c r="D63" s="109"/>
      <c r="E63" s="109"/>
      <c r="F63" s="109"/>
      <c r="G63" s="109"/>
      <c r="H63" s="109"/>
      <c r="I63" s="109"/>
      <c r="J63" s="109"/>
      <c r="K63" s="109"/>
      <c r="L63" s="109"/>
      <c r="M63" s="109"/>
      <c r="N63" s="109"/>
      <c r="O63" s="109"/>
      <c r="P63" s="109"/>
      <c r="Q63" s="109"/>
      <c r="R63" s="109"/>
      <c r="S63" s="93"/>
      <c r="T63" s="93"/>
      <c r="U63" s="93"/>
      <c r="V63" s="93"/>
      <c r="W63" s="93"/>
      <c r="X63" s="93"/>
      <c r="Y63" s="93"/>
      <c r="Z63" s="93"/>
      <c r="AA63" s="93"/>
    </row>
    <row r="64" spans="1:27">
      <c r="A64" s="109"/>
      <c r="B64" s="109"/>
      <c r="C64" s="109"/>
      <c r="D64" s="109"/>
      <c r="E64" s="109"/>
      <c r="F64" s="109"/>
      <c r="G64" s="109"/>
      <c r="H64" s="109"/>
      <c r="I64" s="109"/>
      <c r="J64" s="109"/>
      <c r="K64" s="109"/>
      <c r="L64" s="109"/>
      <c r="M64" s="109"/>
      <c r="N64" s="109"/>
      <c r="O64" s="109"/>
      <c r="P64" s="109"/>
      <c r="Q64" s="109"/>
      <c r="R64" s="109"/>
      <c r="S64" s="93"/>
      <c r="T64" s="93"/>
      <c r="U64" s="93"/>
      <c r="V64" s="93"/>
      <c r="W64" s="93"/>
      <c r="X64" s="93"/>
      <c r="Y64" s="93"/>
      <c r="Z64" s="93"/>
      <c r="AA64" s="93"/>
    </row>
    <row r="65" spans="1:27">
      <c r="A65" s="109"/>
      <c r="B65" s="109"/>
      <c r="C65" s="109"/>
      <c r="D65" s="109"/>
      <c r="E65" s="109"/>
      <c r="F65" s="109"/>
      <c r="G65" s="109"/>
      <c r="H65" s="109"/>
      <c r="I65" s="109"/>
      <c r="J65" s="109"/>
      <c r="K65" s="109"/>
      <c r="L65" s="109"/>
      <c r="M65" s="109"/>
      <c r="N65" s="109"/>
      <c r="O65" s="109"/>
      <c r="P65" s="109"/>
      <c r="Q65" s="109"/>
      <c r="R65" s="109"/>
      <c r="S65" s="93"/>
      <c r="T65" s="93"/>
      <c r="U65" s="93"/>
      <c r="V65" s="93"/>
      <c r="W65" s="93"/>
      <c r="X65" s="93"/>
      <c r="Y65" s="93"/>
      <c r="Z65" s="93"/>
      <c r="AA65" s="93"/>
    </row>
    <row r="66" spans="1:27">
      <c r="A66" s="109"/>
      <c r="B66" s="109"/>
      <c r="C66" s="109"/>
      <c r="D66" s="109"/>
      <c r="E66" s="109"/>
      <c r="F66" s="109"/>
      <c r="G66" s="109"/>
      <c r="H66" s="109"/>
      <c r="I66" s="109"/>
      <c r="J66" s="109"/>
      <c r="K66" s="109"/>
      <c r="L66" s="109"/>
      <c r="M66" s="109"/>
      <c r="N66" s="109"/>
      <c r="O66" s="109"/>
      <c r="P66" s="109"/>
      <c r="Q66" s="109"/>
      <c r="R66" s="109"/>
      <c r="S66" s="93"/>
      <c r="T66" s="93"/>
      <c r="U66" s="93"/>
      <c r="V66" s="93"/>
      <c r="W66" s="93"/>
      <c r="X66" s="93"/>
      <c r="Y66" s="93"/>
      <c r="Z66" s="93"/>
      <c r="AA66" s="93"/>
    </row>
    <row r="67" spans="1:27">
      <c r="A67" s="109"/>
      <c r="B67" s="109"/>
      <c r="C67" s="109"/>
      <c r="D67" s="109"/>
      <c r="E67" s="109"/>
      <c r="F67" s="109"/>
      <c r="G67" s="109"/>
      <c r="H67" s="109"/>
      <c r="I67" s="109"/>
      <c r="J67" s="109"/>
      <c r="K67" s="109"/>
      <c r="L67" s="109"/>
      <c r="M67" s="109"/>
      <c r="N67" s="109"/>
      <c r="O67" s="109"/>
      <c r="P67" s="109"/>
      <c r="Q67" s="109"/>
      <c r="R67" s="109"/>
      <c r="S67" s="93"/>
      <c r="T67" s="93"/>
      <c r="U67" s="93"/>
      <c r="V67" s="93"/>
      <c r="W67" s="93"/>
      <c r="X67" s="93"/>
      <c r="Y67" s="93"/>
      <c r="Z67" s="93"/>
      <c r="AA67" s="93"/>
    </row>
    <row r="68" spans="1:27">
      <c r="A68" s="109"/>
      <c r="B68" s="109"/>
      <c r="C68" s="109"/>
      <c r="D68" s="109"/>
      <c r="E68" s="109"/>
      <c r="F68" s="109"/>
      <c r="G68" s="109"/>
      <c r="H68" s="109"/>
      <c r="I68" s="109"/>
      <c r="J68" s="109"/>
      <c r="K68" s="109"/>
      <c r="L68" s="109"/>
      <c r="M68" s="109"/>
      <c r="N68" s="109"/>
      <c r="O68" s="109"/>
      <c r="P68" s="109"/>
      <c r="Q68" s="109"/>
      <c r="R68" s="109"/>
      <c r="S68" s="93"/>
      <c r="T68" s="93"/>
      <c r="U68" s="93"/>
      <c r="V68" s="93"/>
      <c r="W68" s="93"/>
      <c r="X68" s="93"/>
      <c r="Y68" s="93"/>
      <c r="Z68" s="93"/>
      <c r="AA68" s="93"/>
    </row>
    <row r="69" spans="1:27">
      <c r="A69" s="109"/>
      <c r="B69" s="109"/>
      <c r="C69" s="109"/>
      <c r="D69" s="109"/>
      <c r="E69" s="109"/>
      <c r="F69" s="109"/>
      <c r="G69" s="109"/>
      <c r="H69" s="109"/>
      <c r="I69" s="109"/>
      <c r="J69" s="109"/>
      <c r="K69" s="109"/>
      <c r="L69" s="109"/>
      <c r="M69" s="109"/>
      <c r="N69" s="109"/>
      <c r="O69" s="109"/>
      <c r="P69" s="109"/>
      <c r="Q69" s="109"/>
      <c r="R69" s="109"/>
      <c r="S69" s="93"/>
      <c r="T69" s="93"/>
      <c r="U69" s="93"/>
      <c r="V69" s="93"/>
      <c r="W69" s="93"/>
      <c r="X69" s="93"/>
      <c r="Y69" s="93"/>
      <c r="Z69" s="93"/>
      <c r="AA69" s="93"/>
    </row>
    <row r="70" spans="1:27">
      <c r="A70" s="109"/>
      <c r="B70" s="109"/>
      <c r="C70" s="109"/>
      <c r="D70" s="109"/>
      <c r="E70" s="109"/>
      <c r="F70" s="109"/>
      <c r="G70" s="109"/>
      <c r="H70" s="109"/>
      <c r="I70" s="109"/>
      <c r="J70" s="109"/>
      <c r="K70" s="109"/>
      <c r="L70" s="109"/>
      <c r="M70" s="109"/>
      <c r="N70" s="109"/>
      <c r="O70" s="109"/>
      <c r="P70" s="109"/>
      <c r="Q70" s="109"/>
      <c r="R70" s="109"/>
      <c r="S70" s="93"/>
      <c r="T70" s="93"/>
      <c r="U70" s="93"/>
      <c r="V70" s="93"/>
      <c r="W70" s="93"/>
      <c r="X70" s="93"/>
      <c r="Y70" s="93"/>
      <c r="Z70" s="93"/>
      <c r="AA70" s="93"/>
    </row>
    <row r="71" spans="1:27">
      <c r="A71" s="109"/>
      <c r="B71" s="109"/>
      <c r="C71" s="109"/>
      <c r="D71" s="109"/>
      <c r="E71" s="109"/>
      <c r="F71" s="109"/>
      <c r="G71" s="109"/>
      <c r="H71" s="109"/>
      <c r="I71" s="109"/>
      <c r="J71" s="109"/>
      <c r="K71" s="109"/>
      <c r="L71" s="109"/>
      <c r="M71" s="109"/>
      <c r="N71" s="109"/>
      <c r="O71" s="109"/>
      <c r="P71" s="109"/>
      <c r="Q71" s="109"/>
      <c r="R71" s="109"/>
      <c r="S71" s="93"/>
      <c r="T71" s="93"/>
      <c r="U71" s="93"/>
      <c r="V71" s="93"/>
      <c r="W71" s="93"/>
      <c r="X71" s="93"/>
      <c r="Y71" s="93"/>
      <c r="Z71" s="93"/>
      <c r="AA71" s="93"/>
    </row>
    <row r="72" spans="1:27">
      <c r="A72" s="109"/>
      <c r="B72" s="109"/>
      <c r="C72" s="109"/>
      <c r="D72" s="109"/>
      <c r="E72" s="109"/>
      <c r="F72" s="109"/>
      <c r="G72" s="109"/>
      <c r="H72" s="109"/>
      <c r="I72" s="109"/>
      <c r="J72" s="109"/>
      <c r="K72" s="109"/>
      <c r="L72" s="109"/>
      <c r="M72" s="109"/>
      <c r="N72" s="109"/>
      <c r="O72" s="109"/>
      <c r="P72" s="109"/>
      <c r="Q72" s="109"/>
      <c r="R72" s="109"/>
      <c r="S72" s="93"/>
      <c r="T72" s="93"/>
      <c r="U72" s="93"/>
      <c r="V72" s="93"/>
      <c r="W72" s="93"/>
      <c r="X72" s="93"/>
      <c r="Y72" s="93"/>
      <c r="Z72" s="93"/>
      <c r="AA72" s="93"/>
    </row>
    <row r="73" spans="1:27">
      <c r="A73" s="109"/>
      <c r="B73" s="109"/>
      <c r="C73" s="109"/>
      <c r="D73" s="109"/>
      <c r="E73" s="109"/>
      <c r="F73" s="109"/>
      <c r="G73" s="109"/>
      <c r="H73" s="109"/>
      <c r="I73" s="109"/>
      <c r="J73" s="109"/>
      <c r="K73" s="109"/>
      <c r="L73" s="109"/>
      <c r="M73" s="109"/>
      <c r="N73" s="109"/>
      <c r="O73" s="109"/>
      <c r="P73" s="109"/>
      <c r="Q73" s="109"/>
      <c r="R73" s="109"/>
      <c r="S73" s="93"/>
      <c r="T73" s="93"/>
      <c r="U73" s="93"/>
      <c r="V73" s="93"/>
      <c r="W73" s="93"/>
      <c r="X73" s="93"/>
      <c r="Y73" s="93"/>
      <c r="Z73" s="93"/>
      <c r="AA73" s="93"/>
    </row>
    <row r="74" spans="1:27">
      <c r="A74" s="109"/>
      <c r="B74" s="109"/>
      <c r="C74" s="109"/>
      <c r="D74" s="109"/>
      <c r="E74" s="109"/>
      <c r="F74" s="109"/>
      <c r="G74" s="109"/>
      <c r="H74" s="109"/>
      <c r="I74" s="109"/>
      <c r="J74" s="109"/>
      <c r="K74" s="109"/>
      <c r="L74" s="109"/>
      <c r="M74" s="109"/>
      <c r="N74" s="109"/>
      <c r="O74" s="109"/>
      <c r="P74" s="109"/>
      <c r="Q74" s="109"/>
      <c r="R74" s="109"/>
      <c r="S74" s="93"/>
      <c r="T74" s="93"/>
      <c r="U74" s="93"/>
      <c r="V74" s="93"/>
      <c r="W74" s="93"/>
      <c r="X74" s="93"/>
      <c r="Y74" s="93"/>
      <c r="Z74" s="93"/>
      <c r="AA74" s="93"/>
    </row>
    <row r="75" spans="1:27">
      <c r="A75" s="109"/>
      <c r="B75" s="109"/>
      <c r="C75" s="109"/>
      <c r="D75" s="109"/>
      <c r="E75" s="109"/>
      <c r="F75" s="109"/>
      <c r="G75" s="109"/>
      <c r="H75" s="109"/>
      <c r="I75" s="109"/>
      <c r="J75" s="109"/>
      <c r="K75" s="109"/>
      <c r="L75" s="109"/>
      <c r="M75" s="109"/>
      <c r="N75" s="109"/>
      <c r="O75" s="109"/>
      <c r="P75" s="109"/>
      <c r="Q75" s="109"/>
      <c r="R75" s="109"/>
      <c r="S75" s="93"/>
      <c r="T75" s="93"/>
      <c r="U75" s="93"/>
      <c r="V75" s="93"/>
      <c r="W75" s="93"/>
      <c r="X75" s="93"/>
      <c r="Y75" s="93"/>
      <c r="Z75" s="93"/>
      <c r="AA75" s="93"/>
    </row>
    <row r="76" spans="1:27">
      <c r="A76" s="109"/>
      <c r="B76" s="109"/>
      <c r="C76" s="109"/>
      <c r="D76" s="109"/>
      <c r="E76" s="109"/>
      <c r="F76" s="109"/>
      <c r="G76" s="109"/>
      <c r="H76" s="109"/>
      <c r="I76" s="109"/>
      <c r="J76" s="109"/>
      <c r="K76" s="109"/>
      <c r="L76" s="109"/>
      <c r="M76" s="109"/>
      <c r="N76" s="109"/>
      <c r="O76" s="109"/>
      <c r="P76" s="109"/>
      <c r="Q76" s="109"/>
      <c r="R76" s="109"/>
      <c r="S76" s="93"/>
      <c r="T76" s="93"/>
      <c r="U76" s="93"/>
      <c r="V76" s="93"/>
      <c r="W76" s="93"/>
      <c r="X76" s="93"/>
      <c r="Y76" s="93"/>
      <c r="Z76" s="93"/>
      <c r="AA76" s="93"/>
    </row>
    <row r="77" spans="1:27">
      <c r="A77" s="109"/>
      <c r="B77" s="109"/>
      <c r="C77" s="109"/>
      <c r="D77" s="109"/>
      <c r="E77" s="109"/>
      <c r="F77" s="109"/>
      <c r="G77" s="109"/>
      <c r="H77" s="109"/>
      <c r="I77" s="109"/>
      <c r="J77" s="109"/>
      <c r="K77" s="109"/>
      <c r="L77" s="109"/>
      <c r="M77" s="109"/>
      <c r="N77" s="109"/>
      <c r="O77" s="109"/>
      <c r="P77" s="109"/>
      <c r="Q77" s="109"/>
      <c r="R77" s="109"/>
      <c r="S77" s="93"/>
      <c r="T77" s="93"/>
      <c r="U77" s="93"/>
      <c r="V77" s="93"/>
      <c r="W77" s="93"/>
      <c r="X77" s="93"/>
      <c r="Y77" s="93"/>
      <c r="Z77" s="93"/>
      <c r="AA77" s="93"/>
    </row>
    <row r="78" spans="1:27">
      <c r="A78" s="109"/>
      <c r="B78" s="109"/>
      <c r="C78" s="109"/>
      <c r="D78" s="109"/>
      <c r="E78" s="109"/>
      <c r="F78" s="109"/>
      <c r="G78" s="109"/>
      <c r="H78" s="109"/>
      <c r="I78" s="109"/>
      <c r="J78" s="109"/>
      <c r="K78" s="109"/>
      <c r="L78" s="109"/>
      <c r="M78" s="109"/>
      <c r="N78" s="109"/>
      <c r="O78" s="109"/>
      <c r="P78" s="109"/>
      <c r="Q78" s="109"/>
      <c r="R78" s="109"/>
      <c r="S78" s="93"/>
      <c r="T78" s="93"/>
      <c r="U78" s="93"/>
      <c r="V78" s="93"/>
      <c r="W78" s="93"/>
      <c r="X78" s="93"/>
      <c r="Y78" s="93"/>
      <c r="Z78" s="93"/>
      <c r="AA78" s="93"/>
    </row>
    <row r="79" spans="1:27">
      <c r="A79" s="109"/>
      <c r="B79" s="109"/>
      <c r="C79" s="109"/>
      <c r="D79" s="109"/>
      <c r="E79" s="109"/>
      <c r="F79" s="109"/>
      <c r="G79" s="109"/>
      <c r="H79" s="109"/>
      <c r="I79" s="109"/>
      <c r="J79" s="109"/>
      <c r="K79" s="109"/>
      <c r="L79" s="109"/>
      <c r="M79" s="109"/>
      <c r="N79" s="109"/>
      <c r="O79" s="109"/>
      <c r="P79" s="109"/>
      <c r="Q79" s="109"/>
      <c r="R79" s="109"/>
      <c r="S79" s="93"/>
      <c r="T79" s="93"/>
      <c r="U79" s="93"/>
      <c r="V79" s="93"/>
      <c r="W79" s="93"/>
      <c r="X79" s="93"/>
      <c r="Y79" s="93"/>
      <c r="Z79" s="93"/>
      <c r="AA79" s="93"/>
    </row>
    <row r="80" spans="1:27">
      <c r="A80" s="109"/>
      <c r="B80" s="109"/>
      <c r="C80" s="109"/>
      <c r="D80" s="109"/>
      <c r="E80" s="109"/>
      <c r="F80" s="109"/>
      <c r="G80" s="109"/>
      <c r="H80" s="109"/>
      <c r="I80" s="109"/>
      <c r="J80" s="109"/>
      <c r="K80" s="109"/>
      <c r="L80" s="109"/>
      <c r="M80" s="109"/>
      <c r="N80" s="109"/>
      <c r="O80" s="109"/>
      <c r="P80" s="109"/>
      <c r="Q80" s="109"/>
      <c r="R80" s="109"/>
      <c r="S80" s="93"/>
      <c r="T80" s="93"/>
      <c r="U80" s="93"/>
      <c r="V80" s="93"/>
      <c r="W80" s="93"/>
      <c r="X80" s="93"/>
      <c r="Y80" s="93"/>
      <c r="Z80" s="93"/>
      <c r="AA80" s="93"/>
    </row>
    <row r="81" spans="1:27">
      <c r="A81" s="109"/>
      <c r="B81" s="109"/>
      <c r="C81" s="109"/>
      <c r="D81" s="109"/>
      <c r="E81" s="109"/>
      <c r="F81" s="109"/>
      <c r="G81" s="109"/>
      <c r="H81" s="109"/>
      <c r="I81" s="109"/>
      <c r="J81" s="109"/>
      <c r="K81" s="109"/>
      <c r="L81" s="109"/>
      <c r="M81" s="109"/>
      <c r="N81" s="109"/>
      <c r="O81" s="109"/>
      <c r="P81" s="109"/>
      <c r="Q81" s="109"/>
      <c r="R81" s="109"/>
      <c r="S81" s="93"/>
      <c r="T81" s="93"/>
      <c r="U81" s="93"/>
      <c r="V81" s="93"/>
      <c r="W81" s="93"/>
      <c r="X81" s="93"/>
      <c r="Y81" s="93"/>
      <c r="Z81" s="93"/>
      <c r="AA81" s="93"/>
    </row>
    <row r="82" spans="1:27" customFormat="1" ht="14.5">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row>
    <row r="83" spans="1:27" customFormat="1" ht="14.5"/>
    <row r="84" spans="1:27" customFormat="1" ht="14.5"/>
    <row r="85" spans="1:27" customFormat="1" ht="14.5"/>
    <row r="86" spans="1:27" customFormat="1" ht="14.5"/>
    <row r="87" spans="1:27" customFormat="1" ht="14.5"/>
    <row r="88" spans="1:27" customFormat="1" ht="14.5"/>
    <row r="89" spans="1:27" customFormat="1" ht="14.5"/>
    <row r="90" spans="1:27" customFormat="1" ht="14.5"/>
    <row r="91" spans="1:27" customFormat="1" ht="14.5"/>
    <row r="92" spans="1:27" customFormat="1" ht="14.5"/>
    <row r="93" spans="1:27" customFormat="1" ht="14.5"/>
    <row r="94" spans="1:27" customFormat="1" ht="14.5"/>
    <row r="95" spans="1:27" customFormat="1" ht="14.5"/>
    <row r="96" spans="1:27" customFormat="1" ht="14.5"/>
    <row r="97" customFormat="1" ht="14.5"/>
    <row r="98" customFormat="1" ht="14.5"/>
    <row r="99" customFormat="1" ht="14.5"/>
    <row r="100" customFormat="1" ht="14.5"/>
    <row r="101" customFormat="1" ht="14.5"/>
    <row r="102" customFormat="1" ht="14.5"/>
    <row r="103" customFormat="1" ht="14.5"/>
    <row r="104" customFormat="1" ht="14.5"/>
    <row r="105" customFormat="1" ht="14.5"/>
    <row r="106" customFormat="1" ht="14.5"/>
    <row r="107" customFormat="1" ht="14.5"/>
    <row r="108" customFormat="1" ht="14.5"/>
    <row r="109" customFormat="1" ht="14.5"/>
    <row r="110" customFormat="1" ht="14.5"/>
    <row r="111" customFormat="1" ht="14.5"/>
    <row r="112" customFormat="1" ht="14.5"/>
    <row r="113" spans="1:11" customFormat="1" ht="14.5"/>
    <row r="114" spans="1:11" customFormat="1" ht="14.5"/>
    <row r="115" spans="1:11" customFormat="1" ht="14.5">
      <c r="A115" s="109"/>
      <c r="B115" s="109"/>
      <c r="C115" s="109"/>
      <c r="D115" s="109"/>
      <c r="E115" s="109"/>
      <c r="F115" s="109"/>
      <c r="G115" s="109"/>
      <c r="H115" s="109"/>
      <c r="I115" s="109"/>
      <c r="J115" s="109"/>
      <c r="K115" s="109"/>
    </row>
    <row r="116" spans="1:11" customFormat="1" ht="14.5">
      <c r="A116" s="109"/>
      <c r="B116" s="109"/>
      <c r="C116" s="109"/>
      <c r="D116" s="109"/>
      <c r="E116" s="109"/>
      <c r="F116" s="109"/>
      <c r="G116" s="109"/>
      <c r="H116" s="109"/>
      <c r="I116" s="109"/>
      <c r="J116" s="109"/>
      <c r="K116" s="109"/>
    </row>
    <row r="117" spans="1:11" customFormat="1" ht="14.5">
      <c r="A117" s="109"/>
      <c r="B117" s="109"/>
      <c r="C117" s="109"/>
      <c r="D117" s="109"/>
      <c r="E117" s="109"/>
      <c r="F117" s="109"/>
      <c r="G117" s="109"/>
      <c r="H117" s="109"/>
      <c r="I117" s="109"/>
      <c r="J117" s="109"/>
      <c r="K117" s="109"/>
    </row>
    <row r="118" spans="1:11" customFormat="1" ht="14.5">
      <c r="A118" s="109"/>
      <c r="B118" s="109"/>
      <c r="C118" s="109"/>
      <c r="D118" s="109"/>
      <c r="E118" s="109"/>
      <c r="F118" s="109"/>
      <c r="G118" s="109"/>
      <c r="H118" s="109"/>
      <c r="I118" s="109"/>
      <c r="J118" s="109"/>
      <c r="K118" s="109"/>
    </row>
    <row r="119" spans="1:11" customFormat="1" ht="14.5">
      <c r="A119" s="109"/>
      <c r="B119" s="109"/>
      <c r="C119" s="109"/>
      <c r="D119" s="109"/>
      <c r="E119" s="109"/>
      <c r="F119" s="109"/>
      <c r="G119" s="109"/>
      <c r="H119" s="109"/>
      <c r="I119" s="109"/>
      <c r="J119" s="109"/>
      <c r="K119" s="109"/>
    </row>
    <row r="120" spans="1:11" customFormat="1" ht="14.5">
      <c r="A120" s="109"/>
      <c r="B120" s="109"/>
      <c r="C120" s="109"/>
      <c r="D120" s="109"/>
      <c r="E120" s="109"/>
      <c r="F120" s="109"/>
      <c r="G120" s="109"/>
      <c r="H120" s="109"/>
      <c r="I120" s="109"/>
      <c r="J120" s="109"/>
      <c r="K120" s="109"/>
    </row>
    <row r="121" spans="1:11" customFormat="1" ht="14.5">
      <c r="A121" s="109"/>
      <c r="B121" s="109"/>
      <c r="C121" s="109"/>
      <c r="D121" s="109"/>
      <c r="E121" s="109"/>
      <c r="F121" s="109"/>
      <c r="G121" s="109"/>
      <c r="H121" s="109"/>
      <c r="I121" s="109"/>
      <c r="J121" s="109"/>
      <c r="K121" s="109"/>
    </row>
    <row r="122" spans="1:11" customFormat="1" ht="14.5">
      <c r="A122" s="109"/>
      <c r="B122" s="109"/>
      <c r="C122" s="109"/>
      <c r="D122" s="109"/>
      <c r="E122" s="109"/>
      <c r="F122" s="109"/>
      <c r="G122" s="109"/>
      <c r="H122" s="109"/>
      <c r="I122" s="109"/>
      <c r="J122" s="109"/>
      <c r="K122" s="109"/>
    </row>
    <row r="123" spans="1:11">
      <c r="A123" s="94"/>
      <c r="B123" s="112"/>
      <c r="C123" s="94"/>
      <c r="D123" s="94"/>
      <c r="E123" s="94"/>
      <c r="F123" s="94"/>
      <c r="G123" s="94"/>
      <c r="H123" s="94"/>
      <c r="I123" s="94"/>
      <c r="J123" s="94"/>
      <c r="K123" s="94"/>
    </row>
    <row r="124" spans="1:11">
      <c r="A124" s="94"/>
      <c r="B124" s="112"/>
      <c r="C124" s="94"/>
      <c r="D124" s="94"/>
      <c r="E124" s="94"/>
      <c r="F124" s="94"/>
      <c r="G124" s="94"/>
      <c r="H124" s="94"/>
      <c r="I124" s="94"/>
      <c r="J124" s="94"/>
      <c r="K124" s="94"/>
    </row>
  </sheetData>
  <mergeCells count="2">
    <mergeCell ref="A1:K1"/>
    <mergeCell ref="B3:K3"/>
  </mergeCells>
  <phoneticPr fontId="11" type="noConversion"/>
  <pageMargins left="0.75" right="0.24092970521541951" top="1" bottom="1" header="0.5" footer="0.5"/>
  <pageSetup orientation="portrait" r:id="rId1"/>
  <headerFooter>
    <oddHeader>&amp;CIVMF Collaborative Data Analytical 
Research Tool (CDART)</oddHeader>
    <oddFooter>&amp;CPage - 13</oddFooter>
  </headerFooter>
  <drawing r:id="rId2"/>
  <extLst>
    <ext xmlns:mx="http://schemas.microsoft.com/office/mac/excel/2008/main" uri="{64002731-A6B0-56B0-2670-7721B7C09600}">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view="pageLayout" workbookViewId="0">
      <selection sqref="A1:F1"/>
    </sheetView>
  </sheetViews>
  <sheetFormatPr defaultColWidth="11.453125" defaultRowHeight="14.5"/>
  <cols>
    <col min="1" max="1" width="7.6328125" customWidth="1"/>
    <col min="2" max="2" width="36.81640625" customWidth="1"/>
    <col min="3" max="3" width="13.36328125" customWidth="1"/>
    <col min="4" max="4" width="12.453125" customWidth="1"/>
    <col min="5" max="5" width="12.81640625" customWidth="1"/>
    <col min="6" max="6" width="14.6328125" customWidth="1"/>
  </cols>
  <sheetData>
    <row r="1" spans="1:6" ht="26">
      <c r="A1" s="245" t="s">
        <v>232</v>
      </c>
      <c r="B1" s="245"/>
      <c r="C1" s="245"/>
      <c r="D1" s="245"/>
      <c r="E1" s="245"/>
      <c r="F1" s="245"/>
    </row>
    <row r="2" spans="1:6" ht="14" customHeight="1">
      <c r="A2" s="127"/>
      <c r="B2" s="127"/>
      <c r="C2" s="127"/>
      <c r="D2" s="127"/>
      <c r="E2" s="127"/>
      <c r="F2" s="127"/>
    </row>
    <row r="3" spans="1:6" ht="53" customHeight="1">
      <c r="A3" s="119" t="s">
        <v>233</v>
      </c>
      <c r="B3" s="119" t="s">
        <v>234</v>
      </c>
      <c r="C3" s="119" t="s">
        <v>235</v>
      </c>
      <c r="D3" s="119" t="s">
        <v>236</v>
      </c>
      <c r="E3" s="119" t="s">
        <v>237</v>
      </c>
      <c r="F3" s="119" t="s">
        <v>238</v>
      </c>
    </row>
    <row r="4" spans="1:6" ht="83.5" customHeight="1">
      <c r="A4" s="120" t="s">
        <v>239</v>
      </c>
      <c r="B4" s="121" t="s">
        <v>240</v>
      </c>
      <c r="C4" s="128">
        <v>11</v>
      </c>
      <c r="D4" s="128" t="s">
        <v>241</v>
      </c>
      <c r="E4" s="128">
        <v>0.75</v>
      </c>
      <c r="F4" s="122">
        <f>11/0.75</f>
        <v>14.666666666666666</v>
      </c>
    </row>
    <row r="5" spans="1:6" ht="43.5">
      <c r="A5" s="122"/>
      <c r="B5" s="122" t="s">
        <v>242</v>
      </c>
      <c r="C5" s="128">
        <v>9</v>
      </c>
      <c r="D5" s="128" t="s">
        <v>243</v>
      </c>
      <c r="E5" s="128">
        <v>0.8</v>
      </c>
      <c r="F5" s="122">
        <f>C5/E5</f>
        <v>11.25</v>
      </c>
    </row>
    <row r="6" spans="1:6" ht="72.5">
      <c r="A6" s="122"/>
      <c r="B6" s="122" t="s">
        <v>244</v>
      </c>
      <c r="C6" s="248">
        <v>21</v>
      </c>
      <c r="D6" s="249" t="s">
        <v>245</v>
      </c>
      <c r="E6" s="249">
        <v>0.85</v>
      </c>
      <c r="F6" s="250">
        <f>C6/E6</f>
        <v>24.705882352941178</v>
      </c>
    </row>
    <row r="7" spans="1:6" ht="58">
      <c r="A7" s="122"/>
      <c r="B7" s="122" t="s">
        <v>246</v>
      </c>
      <c r="C7" s="248"/>
      <c r="D7" s="249"/>
      <c r="E7" s="249"/>
      <c r="F7" s="250"/>
    </row>
    <row r="8" spans="1:6" ht="58">
      <c r="A8" s="122"/>
      <c r="B8" s="122" t="s">
        <v>247</v>
      </c>
      <c r="C8" s="248"/>
      <c r="D8" s="249"/>
      <c r="E8" s="249"/>
      <c r="F8" s="250"/>
    </row>
    <row r="9" spans="1:6" ht="43.5">
      <c r="A9" s="122"/>
      <c r="B9" s="122" t="s">
        <v>248</v>
      </c>
      <c r="C9" s="128">
        <v>13</v>
      </c>
      <c r="D9" s="128" t="s">
        <v>227</v>
      </c>
      <c r="E9" s="128">
        <v>0.75</v>
      </c>
      <c r="F9" s="122">
        <f>11/0.75</f>
        <v>14.666666666666666</v>
      </c>
    </row>
    <row r="10" spans="1:6" ht="15.5">
      <c r="A10" s="122"/>
      <c r="B10" s="122"/>
      <c r="C10" s="128"/>
      <c r="D10" s="122"/>
      <c r="E10" s="129">
        <f>(AVERAGE(E4:E9))</f>
        <v>0.78749999999999998</v>
      </c>
      <c r="F10" s="129"/>
    </row>
    <row r="11" spans="1:6" ht="17">
      <c r="A11" s="123"/>
      <c r="B11" s="124"/>
      <c r="C11" s="125"/>
      <c r="D11" s="107"/>
      <c r="E11" s="107"/>
      <c r="F11" s="107"/>
    </row>
    <row r="12" spans="1:6" ht="15.5">
      <c r="A12" s="107"/>
      <c r="B12" s="124"/>
      <c r="C12" s="125"/>
      <c r="D12" s="107"/>
      <c r="E12" s="107"/>
      <c r="F12" s="107"/>
    </row>
    <row r="13" spans="1:6">
      <c r="A13" s="107"/>
      <c r="B13" s="107"/>
      <c r="C13" s="107"/>
      <c r="D13" s="107"/>
      <c r="E13" s="107"/>
      <c r="F13" s="107"/>
    </row>
    <row r="14" spans="1:6">
      <c r="A14" s="107"/>
      <c r="B14" s="107"/>
      <c r="C14" s="107"/>
      <c r="D14" s="107"/>
      <c r="E14" s="107"/>
      <c r="F14" s="107"/>
    </row>
    <row r="15" spans="1:6">
      <c r="A15" s="107"/>
      <c r="B15" s="107"/>
      <c r="C15" s="107"/>
      <c r="D15" s="107"/>
      <c r="E15" s="107"/>
      <c r="F15" s="107"/>
    </row>
    <row r="16" spans="1:6">
      <c r="A16" s="107"/>
      <c r="B16" s="107"/>
      <c r="C16" s="107"/>
      <c r="D16" s="107"/>
      <c r="E16" s="107"/>
      <c r="F16" s="107"/>
    </row>
    <row r="17" spans="1:6">
      <c r="A17" s="107"/>
      <c r="B17" s="107"/>
      <c r="C17" s="107"/>
      <c r="D17" s="107"/>
      <c r="E17" s="107"/>
      <c r="F17" s="107"/>
    </row>
    <row r="18" spans="1:6">
      <c r="A18" s="107"/>
      <c r="B18" s="107"/>
      <c r="C18" s="107"/>
      <c r="D18" s="107"/>
      <c r="E18" s="107"/>
      <c r="F18" s="107"/>
    </row>
    <row r="19" spans="1:6">
      <c r="A19" s="107"/>
      <c r="B19" s="107"/>
      <c r="C19" s="107"/>
      <c r="D19" s="107"/>
      <c r="E19" s="107"/>
      <c r="F19" s="107"/>
    </row>
    <row r="20" spans="1:6">
      <c r="A20" s="107"/>
      <c r="B20" s="107"/>
      <c r="C20" s="107"/>
      <c r="D20" s="107"/>
      <c r="E20" s="107"/>
      <c r="F20" s="107"/>
    </row>
    <row r="21" spans="1:6" ht="15.5">
      <c r="A21" s="107"/>
      <c r="B21" s="130" t="s">
        <v>249</v>
      </c>
      <c r="C21" s="131" t="s">
        <v>250</v>
      </c>
      <c r="D21" s="107"/>
      <c r="E21" s="107"/>
      <c r="F21" s="107"/>
    </row>
    <row r="22" spans="1:6" ht="15.5">
      <c r="A22" s="107"/>
      <c r="B22" s="122" t="s">
        <v>251</v>
      </c>
      <c r="C22" s="132">
        <v>50</v>
      </c>
      <c r="D22" s="107"/>
      <c r="E22" s="107"/>
      <c r="F22" s="107"/>
    </row>
    <row r="23" spans="1:6" ht="15.5">
      <c r="A23" s="107"/>
      <c r="B23" s="122" t="s">
        <v>252</v>
      </c>
      <c r="C23" s="132">
        <v>60</v>
      </c>
      <c r="D23" s="107"/>
      <c r="E23" s="107"/>
      <c r="F23" s="107"/>
    </row>
    <row r="24" spans="1:6" ht="15.5">
      <c r="A24" s="107"/>
      <c r="B24" s="122" t="s">
        <v>227</v>
      </c>
      <c r="C24" s="132">
        <v>60</v>
      </c>
      <c r="D24" s="107"/>
      <c r="E24" s="107"/>
      <c r="F24" s="107"/>
    </row>
    <row r="25" spans="1:6" ht="15.5">
      <c r="A25" s="107"/>
      <c r="B25" s="122" t="s">
        <v>253</v>
      </c>
      <c r="C25" s="132">
        <v>50</v>
      </c>
      <c r="D25" s="107"/>
      <c r="E25" s="107"/>
      <c r="F25" s="107"/>
    </row>
    <row r="26" spans="1:6" ht="15.5">
      <c r="A26" s="107"/>
      <c r="B26" s="122" t="s">
        <v>254</v>
      </c>
      <c r="C26" s="132">
        <v>65</v>
      </c>
      <c r="D26" s="107"/>
      <c r="E26" s="107"/>
      <c r="F26" s="107"/>
    </row>
    <row r="27" spans="1:6" ht="15.5">
      <c r="A27" s="107"/>
      <c r="B27" s="122" t="s">
        <v>255</v>
      </c>
      <c r="C27" s="132">
        <v>65</v>
      </c>
      <c r="D27" s="107"/>
      <c r="E27" s="107"/>
      <c r="F27" s="107"/>
    </row>
    <row r="28" spans="1:6" ht="15.5">
      <c r="A28" s="107"/>
      <c r="B28" s="133"/>
      <c r="C28" s="134">
        <v>350</v>
      </c>
      <c r="D28" s="107"/>
      <c r="E28" s="107"/>
      <c r="F28" s="107"/>
    </row>
    <row r="29" spans="1:6">
      <c r="A29" s="107"/>
      <c r="B29" s="135" t="s">
        <v>256</v>
      </c>
      <c r="C29" s="136" t="s">
        <v>257</v>
      </c>
      <c r="D29" s="107" t="s">
        <v>258</v>
      </c>
      <c r="E29" s="107"/>
      <c r="F29" s="107"/>
    </row>
    <row r="30" spans="1:6" ht="15.5">
      <c r="A30" s="107"/>
      <c r="B30" s="137"/>
      <c r="C30" s="138">
        <v>65.2</v>
      </c>
      <c r="D30" s="107"/>
      <c r="E30" s="107"/>
      <c r="F30" s="107"/>
    </row>
    <row r="31" spans="1:6">
      <c r="A31" s="107"/>
      <c r="B31" s="136" t="s">
        <v>259</v>
      </c>
      <c r="C31" s="139" t="s">
        <v>260</v>
      </c>
      <c r="D31" s="107"/>
      <c r="E31" s="107"/>
      <c r="F31" s="107"/>
    </row>
    <row r="32" spans="1:6" ht="15.5">
      <c r="A32" s="107"/>
      <c r="B32" s="140" t="s">
        <v>261</v>
      </c>
      <c r="C32" s="107"/>
      <c r="D32" s="107"/>
      <c r="E32" s="107"/>
      <c r="F32" s="107"/>
    </row>
    <row r="33" spans="1:6">
      <c r="A33" s="107"/>
      <c r="B33" s="135" t="s">
        <v>262</v>
      </c>
      <c r="C33" s="139" t="s">
        <v>263</v>
      </c>
      <c r="D33" s="107"/>
      <c r="E33" s="107"/>
      <c r="F33" s="107"/>
    </row>
    <row r="34" spans="1:6">
      <c r="A34" s="107"/>
      <c r="B34" s="137"/>
      <c r="C34" s="136">
        <f>350*6*8</f>
        <v>16800</v>
      </c>
      <c r="D34" s="107"/>
      <c r="E34" s="107"/>
      <c r="F34" s="107"/>
    </row>
    <row r="35" spans="1:6">
      <c r="A35" s="107"/>
      <c r="B35" s="135" t="s">
        <v>264</v>
      </c>
      <c r="C35" s="139" t="s">
        <v>265</v>
      </c>
      <c r="D35" s="107"/>
      <c r="E35" s="141"/>
      <c r="F35" s="107"/>
    </row>
    <row r="36" spans="1:6">
      <c r="A36" s="107"/>
      <c r="B36" s="137"/>
      <c r="C36" s="136">
        <f>16800*10.68</f>
        <v>179424</v>
      </c>
      <c r="D36" s="107"/>
      <c r="E36" s="107"/>
      <c r="F36" s="107"/>
    </row>
    <row r="37" spans="1:6">
      <c r="A37" s="107"/>
      <c r="B37" s="107"/>
      <c r="C37" s="107"/>
      <c r="D37" s="107"/>
      <c r="E37" s="107"/>
      <c r="F37" s="107"/>
    </row>
    <row r="38" spans="1:6">
      <c r="A38" s="107"/>
      <c r="B38" s="107"/>
      <c r="C38" s="107"/>
      <c r="D38" s="107"/>
      <c r="E38" s="107"/>
      <c r="F38" s="107"/>
    </row>
    <row r="39" spans="1:6">
      <c r="A39" s="107"/>
      <c r="B39" s="136" t="s">
        <v>266</v>
      </c>
      <c r="C39" s="136">
        <v>7000</v>
      </c>
      <c r="D39" s="107"/>
      <c r="E39" s="107"/>
      <c r="F39" s="107"/>
    </row>
    <row r="40" spans="1:6">
      <c r="A40" s="107"/>
      <c r="B40" s="136" t="s">
        <v>267</v>
      </c>
      <c r="C40" s="136">
        <v>2000</v>
      </c>
      <c r="D40" s="107"/>
      <c r="E40" s="107"/>
      <c r="F40" s="107"/>
    </row>
    <row r="41" spans="1:6">
      <c r="A41" s="107"/>
      <c r="B41" s="107"/>
      <c r="C41" s="107"/>
      <c r="D41" s="107"/>
      <c r="E41" s="107"/>
      <c r="F41" s="107"/>
    </row>
    <row r="42" spans="1:6">
      <c r="A42" s="107"/>
      <c r="B42" s="135" t="s">
        <v>268</v>
      </c>
      <c r="C42" s="136" t="s">
        <v>269</v>
      </c>
      <c r="D42" s="107"/>
      <c r="E42" s="107"/>
      <c r="F42" s="107"/>
    </row>
    <row r="43" spans="1:6">
      <c r="A43" s="107"/>
      <c r="B43" s="142"/>
      <c r="C43" s="139" t="s">
        <v>270</v>
      </c>
      <c r="D43" s="107"/>
      <c r="E43" s="107"/>
      <c r="F43" s="107"/>
    </row>
    <row r="44" spans="1:6">
      <c r="A44" s="107"/>
      <c r="B44" s="137"/>
      <c r="C44" s="136">
        <f>179424+ 7000+2000</f>
        <v>188424</v>
      </c>
      <c r="D44" s="107"/>
      <c r="E44" s="107"/>
      <c r="F44" s="107"/>
    </row>
    <row r="45" spans="1:6">
      <c r="A45" s="107"/>
      <c r="B45" s="107"/>
      <c r="C45" s="107"/>
      <c r="D45" s="107"/>
      <c r="E45" s="107"/>
      <c r="F45" s="107"/>
    </row>
    <row r="46" spans="1:6" ht="23.5">
      <c r="A46" s="107"/>
      <c r="B46" s="108" t="s">
        <v>271</v>
      </c>
      <c r="C46" s="108">
        <f>179424+ 7000+2000</f>
        <v>188424</v>
      </c>
      <c r="D46" s="107"/>
      <c r="E46" s="107"/>
      <c r="F46" s="107"/>
    </row>
    <row r="47" spans="1:6">
      <c r="A47" s="107"/>
      <c r="B47" s="107"/>
      <c r="C47" s="107"/>
      <c r="D47" s="107"/>
      <c r="E47" s="107"/>
      <c r="F47" s="107"/>
    </row>
    <row r="48" spans="1:6">
      <c r="A48" s="107"/>
      <c r="B48" s="107"/>
      <c r="C48" s="107"/>
      <c r="D48" s="107"/>
      <c r="E48" s="107"/>
      <c r="F48" s="107"/>
    </row>
    <row r="49" spans="1:6">
      <c r="A49" s="107"/>
      <c r="B49" s="107"/>
      <c r="C49" s="107"/>
      <c r="D49" s="107"/>
      <c r="E49" s="107"/>
      <c r="F49" s="107"/>
    </row>
    <row r="50" spans="1:6">
      <c r="A50" s="107"/>
      <c r="B50" s="107"/>
      <c r="C50" s="107"/>
      <c r="D50" s="107"/>
      <c r="E50" s="107"/>
      <c r="F50" s="107"/>
    </row>
    <row r="51" spans="1:6">
      <c r="A51" s="107"/>
      <c r="B51" s="107"/>
      <c r="C51" s="107"/>
      <c r="D51" s="107"/>
      <c r="E51" s="107"/>
      <c r="F51" s="107"/>
    </row>
    <row r="52" spans="1:6">
      <c r="A52" s="107"/>
      <c r="B52" s="107"/>
      <c r="C52" s="107"/>
      <c r="D52" s="107"/>
      <c r="E52" s="107"/>
      <c r="F52" s="107"/>
    </row>
    <row r="53" spans="1:6">
      <c r="A53" s="107"/>
      <c r="B53" s="107"/>
      <c r="C53" s="107"/>
      <c r="D53" s="107"/>
      <c r="E53" s="107"/>
      <c r="F53" s="107"/>
    </row>
    <row r="54" spans="1:6">
      <c r="A54" s="107"/>
      <c r="B54" s="107"/>
      <c r="C54" s="107"/>
      <c r="D54" s="107"/>
      <c r="E54" s="107"/>
      <c r="F54" s="107"/>
    </row>
    <row r="55" spans="1:6">
      <c r="A55" s="107"/>
      <c r="B55" s="107"/>
      <c r="C55" s="107"/>
      <c r="D55" s="107"/>
      <c r="E55" s="107"/>
      <c r="F55" s="107"/>
    </row>
    <row r="56" spans="1:6">
      <c r="A56" s="107"/>
      <c r="B56" s="107"/>
      <c r="C56" s="107"/>
      <c r="D56" s="107"/>
      <c r="E56" s="107"/>
      <c r="F56" s="107"/>
    </row>
    <row r="57" spans="1:6">
      <c r="A57" s="107"/>
      <c r="B57" s="107"/>
      <c r="C57" s="107"/>
      <c r="D57" s="107"/>
      <c r="E57" s="107"/>
      <c r="F57" s="107"/>
    </row>
    <row r="58" spans="1:6">
      <c r="A58" s="107"/>
      <c r="B58" s="107"/>
      <c r="C58" s="107"/>
      <c r="D58" s="107"/>
      <c r="E58" s="107"/>
      <c r="F58" s="107"/>
    </row>
    <row r="59" spans="1:6">
      <c r="A59" s="107"/>
      <c r="B59" s="107"/>
      <c r="C59" s="107"/>
      <c r="D59" s="107"/>
      <c r="E59" s="107"/>
      <c r="F59" s="107"/>
    </row>
    <row r="60" spans="1:6">
      <c r="A60" s="107"/>
      <c r="B60" s="107"/>
      <c r="C60" s="107"/>
      <c r="D60" s="107"/>
      <c r="E60" s="107"/>
      <c r="F60" s="107"/>
    </row>
    <row r="61" spans="1:6">
      <c r="A61" s="107"/>
      <c r="B61" s="107"/>
      <c r="C61" s="107"/>
      <c r="D61" s="107"/>
      <c r="E61" s="107"/>
      <c r="F61" s="107"/>
    </row>
    <row r="62" spans="1:6">
      <c r="A62" s="107"/>
      <c r="B62" s="107"/>
      <c r="C62" s="107"/>
      <c r="D62" s="107"/>
      <c r="E62" s="107"/>
      <c r="F62" s="107"/>
    </row>
  </sheetData>
  <mergeCells count="5">
    <mergeCell ref="A1:F1"/>
    <mergeCell ref="C6:C8"/>
    <mergeCell ref="D6:D8"/>
    <mergeCell ref="E6:E8"/>
    <mergeCell ref="F6:F8"/>
  </mergeCells>
  <phoneticPr fontId="11" type="noConversion"/>
  <pageMargins left="0.22222222222222221" right="0.19444444444444445" top="1" bottom="1" header="0.5" footer="0.5"/>
  <pageSetup orientation="portrait" horizontalDpi="4294967292" verticalDpi="4294967292" r:id="rId1"/>
  <headerFooter>
    <oddHeader>&amp;CIVMF Collaborative Data Analytical 
Research Tool (CDART)</oddHeader>
    <oddFooter>&amp;CPage - 14</oddFooter>
  </headerFooter>
  <extLst>
    <ext xmlns:mx="http://schemas.microsoft.com/office/mac/excel/2008/main" uri="{64002731-A6B0-56B0-2670-7721B7C09600}">
      <mx:PLV Mode="1"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2"/>
  <sheetViews>
    <sheetView tabSelected="1" view="pageLayout" workbookViewId="0">
      <selection activeCell="K16" sqref="K16:P16"/>
    </sheetView>
  </sheetViews>
  <sheetFormatPr defaultColWidth="8.81640625" defaultRowHeight="14.5"/>
  <cols>
    <col min="1" max="9" width="8.81640625" style="191"/>
    <col min="10" max="10" width="13.81640625" style="191" customWidth="1"/>
    <col min="11" max="11" width="8.81640625" style="191"/>
    <col min="12" max="12" width="12.81640625" style="191" customWidth="1"/>
    <col min="13" max="16384" width="8.81640625" style="191"/>
  </cols>
  <sheetData>
    <row r="1" spans="1:20">
      <c r="A1" s="147"/>
      <c r="B1" s="107"/>
      <c r="C1" s="107"/>
      <c r="D1" s="107"/>
      <c r="E1" s="107"/>
      <c r="F1" s="107"/>
      <c r="G1" s="107"/>
      <c r="H1" s="107"/>
      <c r="I1" s="107"/>
      <c r="J1" s="107"/>
      <c r="K1" s="107"/>
      <c r="L1" s="107"/>
      <c r="M1" s="107"/>
      <c r="N1" s="107"/>
      <c r="O1" s="107"/>
      <c r="P1" s="107"/>
      <c r="Q1" s="107"/>
      <c r="R1" s="107"/>
      <c r="S1" s="107"/>
      <c r="T1" s="107"/>
    </row>
    <row r="2" spans="1:20" ht="15.5">
      <c r="A2" s="251" t="s">
        <v>331</v>
      </c>
      <c r="B2" s="251"/>
      <c r="C2" s="251"/>
      <c r="D2" s="251"/>
      <c r="E2" s="251"/>
      <c r="F2" s="251"/>
      <c r="G2" s="251"/>
      <c r="H2" s="251"/>
      <c r="I2" s="251"/>
      <c r="J2" s="251"/>
      <c r="K2" s="258" t="s">
        <v>336</v>
      </c>
      <c r="L2" s="256"/>
      <c r="M2" s="256"/>
      <c r="N2" s="260"/>
      <c r="O2" s="256"/>
      <c r="P2" s="256"/>
      <c r="Q2" s="107"/>
      <c r="R2" s="107"/>
      <c r="S2" s="107"/>
      <c r="T2" s="107"/>
    </row>
    <row r="3" spans="1:20">
      <c r="A3" s="107"/>
      <c r="B3" s="107"/>
      <c r="C3" s="107"/>
      <c r="D3" s="107"/>
      <c r="E3" s="107"/>
      <c r="F3" s="107"/>
      <c r="G3" s="107"/>
      <c r="H3" s="107"/>
      <c r="I3" s="107"/>
      <c r="J3" s="107"/>
      <c r="K3" s="281" t="s">
        <v>337</v>
      </c>
      <c r="L3" s="282" t="s">
        <v>338</v>
      </c>
      <c r="M3" s="283" t="s">
        <v>339</v>
      </c>
      <c r="N3" s="285" t="s">
        <v>340</v>
      </c>
      <c r="O3" s="285" t="s">
        <v>341</v>
      </c>
      <c r="P3" s="285" t="s">
        <v>342</v>
      </c>
      <c r="Q3" s="107"/>
      <c r="R3" s="107"/>
      <c r="S3" s="107"/>
      <c r="T3" s="107"/>
    </row>
    <row r="4" spans="1:20">
      <c r="A4" s="107"/>
      <c r="B4" s="107"/>
      <c r="C4" s="107"/>
      <c r="D4" s="107"/>
      <c r="E4" s="107"/>
      <c r="F4" s="107"/>
      <c r="G4" s="107"/>
      <c r="H4" s="107"/>
      <c r="I4" s="107"/>
      <c r="J4" s="107"/>
      <c r="K4" s="275">
        <v>1.1000000000000001</v>
      </c>
      <c r="L4" s="262" t="s">
        <v>343</v>
      </c>
      <c r="M4" s="276">
        <v>170</v>
      </c>
      <c r="N4" s="277">
        <v>0.25</v>
      </c>
      <c r="O4" s="277">
        <v>0.3</v>
      </c>
      <c r="P4" s="277">
        <v>0.45</v>
      </c>
      <c r="Q4" s="107"/>
      <c r="R4" s="107"/>
      <c r="S4" s="107"/>
      <c r="T4" s="107"/>
    </row>
    <row r="5" spans="1:20" ht="20">
      <c r="A5" s="255"/>
      <c r="B5" s="256"/>
      <c r="C5" s="256"/>
      <c r="D5" s="256"/>
      <c r="E5" s="256"/>
      <c r="F5" s="257"/>
      <c r="G5" s="256"/>
      <c r="H5" s="257"/>
      <c r="I5" s="257"/>
      <c r="J5" s="257"/>
      <c r="K5" s="275">
        <v>1.2</v>
      </c>
      <c r="L5" s="265" t="s">
        <v>344</v>
      </c>
      <c r="M5" s="254">
        <v>280</v>
      </c>
      <c r="N5" s="277">
        <v>0.25</v>
      </c>
      <c r="O5" s="277">
        <v>0.3</v>
      </c>
      <c r="P5" s="277">
        <v>0.45</v>
      </c>
      <c r="Q5" s="107"/>
      <c r="R5" s="107"/>
      <c r="S5" s="107"/>
      <c r="T5" s="107"/>
    </row>
    <row r="6" spans="1:20" ht="15.5">
      <c r="A6" s="258"/>
      <c r="B6" s="256"/>
      <c r="C6" s="256"/>
      <c r="D6" s="256"/>
      <c r="E6" s="256"/>
      <c r="F6" s="256"/>
      <c r="G6" s="256"/>
      <c r="H6" s="257"/>
      <c r="I6" s="257"/>
      <c r="J6" s="257"/>
      <c r="K6" s="275">
        <v>1.3</v>
      </c>
      <c r="L6" s="265" t="s">
        <v>345</v>
      </c>
      <c r="M6" s="254">
        <v>350</v>
      </c>
      <c r="N6" s="277">
        <v>0.2</v>
      </c>
      <c r="O6" s="278">
        <v>0.6</v>
      </c>
      <c r="P6" s="277">
        <v>0.2</v>
      </c>
      <c r="Q6" s="107"/>
      <c r="R6" s="107"/>
      <c r="S6" s="107"/>
      <c r="T6" s="107"/>
    </row>
    <row r="7" spans="1:20">
      <c r="A7" s="256"/>
      <c r="B7" s="256"/>
      <c r="C7" s="256"/>
      <c r="D7" s="256"/>
      <c r="E7" s="256"/>
      <c r="F7" s="256"/>
      <c r="G7" s="256"/>
      <c r="H7" s="257"/>
      <c r="I7" s="257"/>
      <c r="J7" s="257"/>
      <c r="K7" s="275">
        <v>1.4</v>
      </c>
      <c r="L7" s="265" t="s">
        <v>346</v>
      </c>
      <c r="M7" s="254">
        <v>100</v>
      </c>
      <c r="N7" s="277">
        <v>0.45</v>
      </c>
      <c r="O7" s="279">
        <v>0.1</v>
      </c>
      <c r="P7" s="277">
        <v>0.45</v>
      </c>
      <c r="Q7" s="107"/>
      <c r="R7" s="107"/>
      <c r="S7" s="107"/>
      <c r="T7" s="107"/>
    </row>
    <row r="8" spans="1:20">
      <c r="A8" s="256"/>
      <c r="B8" s="259"/>
      <c r="C8" s="107"/>
      <c r="D8" s="107"/>
      <c r="E8" s="256"/>
      <c r="F8" s="256"/>
      <c r="G8" s="256"/>
      <c r="H8" s="257"/>
      <c r="I8" s="257"/>
      <c r="J8" s="257"/>
      <c r="K8" s="275">
        <v>1.5</v>
      </c>
      <c r="L8" s="265" t="s">
        <v>347</v>
      </c>
      <c r="M8" s="254">
        <v>80</v>
      </c>
      <c r="N8" s="277">
        <v>1</v>
      </c>
      <c r="O8" s="277"/>
      <c r="P8" s="277"/>
      <c r="Q8" s="107"/>
      <c r="R8" s="107"/>
      <c r="S8" s="107"/>
      <c r="T8" s="107"/>
    </row>
    <row r="9" spans="1:20">
      <c r="A9" s="256"/>
      <c r="B9" s="107"/>
      <c r="C9" s="107"/>
      <c r="D9" s="107"/>
      <c r="E9" s="126"/>
      <c r="F9" s="256"/>
      <c r="G9" s="256"/>
      <c r="H9" s="257"/>
      <c r="I9" s="257"/>
      <c r="J9" s="257"/>
      <c r="K9" s="275">
        <v>1.6</v>
      </c>
      <c r="L9" s="265" t="s">
        <v>348</v>
      </c>
      <c r="M9" s="254">
        <v>160</v>
      </c>
      <c r="N9" s="277">
        <v>0.1</v>
      </c>
      <c r="O9" s="277">
        <v>0.2</v>
      </c>
      <c r="P9" s="277">
        <v>0.7</v>
      </c>
      <c r="Q9" s="107"/>
      <c r="R9" s="107"/>
      <c r="S9" s="107"/>
      <c r="T9" s="107"/>
    </row>
    <row r="10" spans="1:20">
      <c r="A10" s="256"/>
      <c r="B10" s="256"/>
      <c r="C10" s="107"/>
      <c r="D10" s="107"/>
      <c r="E10" s="107"/>
      <c r="F10" s="256"/>
      <c r="G10" s="256"/>
      <c r="H10" s="257"/>
      <c r="I10" s="257"/>
      <c r="J10" s="257"/>
      <c r="K10" s="257"/>
      <c r="L10" s="257"/>
      <c r="M10" s="257"/>
      <c r="N10" s="257"/>
      <c r="O10" s="257"/>
      <c r="P10" s="107"/>
      <c r="Q10" s="107"/>
      <c r="R10" s="107"/>
      <c r="S10" s="107"/>
      <c r="T10" s="107"/>
    </row>
    <row r="11" spans="1:20">
      <c r="A11" s="256"/>
      <c r="B11" s="107"/>
      <c r="C11" s="107"/>
      <c r="D11" s="107"/>
      <c r="E11" s="107"/>
      <c r="F11" s="256"/>
      <c r="G11" s="256"/>
      <c r="H11" s="257"/>
      <c r="I11" s="257"/>
      <c r="J11" s="257"/>
      <c r="K11" s="257"/>
      <c r="L11" s="257"/>
      <c r="M11" s="257"/>
      <c r="N11" s="257"/>
      <c r="O11" s="257"/>
      <c r="P11" s="107"/>
      <c r="Q11" s="107"/>
      <c r="R11" s="107"/>
      <c r="S11" s="107"/>
      <c r="T11" s="107"/>
    </row>
    <row r="12" spans="1:20">
      <c r="A12" s="256"/>
      <c r="B12" s="107"/>
      <c r="C12" s="107"/>
      <c r="D12" s="107"/>
      <c r="E12" s="107"/>
      <c r="F12" s="256"/>
      <c r="G12" s="256"/>
      <c r="H12" s="257"/>
      <c r="I12" s="257"/>
      <c r="J12" s="257"/>
      <c r="K12" s="107"/>
      <c r="L12" s="107"/>
      <c r="M12" s="267" t="s">
        <v>349</v>
      </c>
      <c r="N12" s="280">
        <v>323.5</v>
      </c>
      <c r="O12" s="280">
        <v>387</v>
      </c>
      <c r="P12" s="280">
        <v>429.5</v>
      </c>
      <c r="Q12" s="107"/>
      <c r="R12" s="107"/>
      <c r="S12" s="107"/>
      <c r="T12" s="107"/>
    </row>
    <row r="13" spans="1:20">
      <c r="A13" s="107"/>
      <c r="B13" s="107"/>
      <c r="C13" s="107"/>
      <c r="D13" s="107"/>
      <c r="E13" s="107"/>
      <c r="F13" s="256"/>
      <c r="G13" s="256"/>
      <c r="H13" s="257"/>
      <c r="I13" s="257"/>
      <c r="J13" s="257"/>
      <c r="K13" s="257"/>
      <c r="L13" s="257"/>
      <c r="M13" s="257"/>
      <c r="N13" s="257"/>
      <c r="O13" s="257"/>
      <c r="P13" s="107"/>
      <c r="Q13" s="107"/>
      <c r="R13" s="107"/>
      <c r="S13" s="107"/>
      <c r="T13" s="107"/>
    </row>
    <row r="14" spans="1:20" ht="14" customHeight="1">
      <c r="A14" s="107"/>
      <c r="B14" s="107"/>
      <c r="C14" s="107"/>
      <c r="D14" s="107"/>
      <c r="E14" s="107"/>
      <c r="F14" s="256"/>
      <c r="G14" s="256"/>
      <c r="H14" s="257"/>
      <c r="I14" s="257"/>
      <c r="J14" s="257"/>
      <c r="K14" s="257"/>
      <c r="L14" s="257"/>
      <c r="M14" s="257"/>
      <c r="N14" s="257"/>
      <c r="O14" s="257"/>
      <c r="P14" s="107"/>
      <c r="Q14" s="107"/>
      <c r="R14" s="107"/>
      <c r="S14" s="107"/>
      <c r="T14" s="107"/>
    </row>
    <row r="15" spans="1:20" ht="15.5">
      <c r="A15" s="107"/>
      <c r="B15" s="107"/>
      <c r="C15" s="107"/>
      <c r="D15" s="107"/>
      <c r="E15" s="107"/>
      <c r="F15" s="256"/>
      <c r="G15" s="256"/>
      <c r="H15" s="257"/>
      <c r="I15" s="257"/>
      <c r="J15" s="257"/>
      <c r="K15" s="258" t="s">
        <v>350</v>
      </c>
      <c r="L15" s="256"/>
      <c r="M15" s="256"/>
      <c r="N15" s="260"/>
      <c r="O15" s="256"/>
      <c r="P15" s="256"/>
      <c r="Q15" s="107"/>
      <c r="R15" s="107"/>
      <c r="S15" s="107"/>
      <c r="T15" s="107"/>
    </row>
    <row r="16" spans="1:20">
      <c r="A16" s="107"/>
      <c r="B16" s="107"/>
      <c r="C16" s="107"/>
      <c r="D16" s="107"/>
      <c r="E16" s="107"/>
      <c r="F16" s="256"/>
      <c r="G16" s="256"/>
      <c r="H16" s="257"/>
      <c r="I16" s="257"/>
      <c r="J16" s="257"/>
      <c r="K16" s="281" t="s">
        <v>337</v>
      </c>
      <c r="L16" s="282" t="s">
        <v>338</v>
      </c>
      <c r="M16" s="283"/>
      <c r="N16" s="285" t="s">
        <v>340</v>
      </c>
      <c r="O16" s="285" t="s">
        <v>341</v>
      </c>
      <c r="P16" s="285" t="s">
        <v>342</v>
      </c>
      <c r="Q16" s="107"/>
      <c r="R16" s="107"/>
      <c r="S16" s="107"/>
      <c r="T16" s="107"/>
    </row>
    <row r="17" spans="1:20">
      <c r="A17" s="107"/>
      <c r="B17" s="107"/>
      <c r="C17" s="107"/>
      <c r="D17" s="107"/>
      <c r="E17" s="107"/>
      <c r="F17" s="256"/>
      <c r="G17" s="256"/>
      <c r="H17" s="257"/>
      <c r="I17" s="257"/>
      <c r="J17" s="257"/>
      <c r="K17" s="275">
        <v>1.1000000000000001</v>
      </c>
      <c r="L17" s="262" t="s">
        <v>343</v>
      </c>
      <c r="M17" s="257"/>
      <c r="N17" s="262">
        <v>110</v>
      </c>
      <c r="O17" s="262">
        <v>60</v>
      </c>
      <c r="P17" s="262"/>
      <c r="Q17" s="107"/>
      <c r="R17" s="107"/>
      <c r="S17" s="107"/>
      <c r="T17" s="107"/>
    </row>
    <row r="18" spans="1:20" ht="15.5">
      <c r="A18" s="258" t="s">
        <v>351</v>
      </c>
      <c r="B18" s="256"/>
      <c r="C18" s="256"/>
      <c r="D18" s="260"/>
      <c r="E18" s="256"/>
      <c r="F18" s="256"/>
      <c r="G18" s="256"/>
      <c r="H18" s="257"/>
      <c r="I18" s="257"/>
      <c r="J18" s="257"/>
      <c r="K18" s="275">
        <v>1.2</v>
      </c>
      <c r="L18" s="265" t="s">
        <v>344</v>
      </c>
      <c r="M18" s="257"/>
      <c r="N18" s="265">
        <v>110</v>
      </c>
      <c r="O18" s="265">
        <v>110</v>
      </c>
      <c r="P18" s="265">
        <v>60</v>
      </c>
      <c r="Q18" s="107"/>
      <c r="R18" s="107"/>
      <c r="S18" s="107"/>
      <c r="T18" s="107"/>
    </row>
    <row r="19" spans="1:20">
      <c r="A19" s="281" t="s">
        <v>337</v>
      </c>
      <c r="B19" s="282" t="s">
        <v>338</v>
      </c>
      <c r="C19" s="283" t="s">
        <v>339</v>
      </c>
      <c r="D19" s="284">
        <v>1</v>
      </c>
      <c r="E19" s="284">
        <v>2</v>
      </c>
      <c r="F19" s="284">
        <v>3</v>
      </c>
      <c r="G19" s="256"/>
      <c r="H19" s="257"/>
      <c r="I19" s="257"/>
      <c r="J19" s="257"/>
      <c r="K19" s="275">
        <v>1.3</v>
      </c>
      <c r="L19" s="265" t="s">
        <v>345</v>
      </c>
      <c r="M19" s="257"/>
      <c r="N19" s="265">
        <v>80</v>
      </c>
      <c r="O19" s="265">
        <v>180</v>
      </c>
      <c r="P19" s="265">
        <v>90</v>
      </c>
      <c r="Q19" s="107"/>
      <c r="R19" s="107"/>
      <c r="S19" s="107"/>
      <c r="T19" s="107"/>
    </row>
    <row r="20" spans="1:20">
      <c r="A20" s="261">
        <v>1.1000000000000001</v>
      </c>
      <c r="B20" s="262" t="s">
        <v>343</v>
      </c>
      <c r="C20" s="263">
        <v>170</v>
      </c>
      <c r="D20" s="262">
        <v>80</v>
      </c>
      <c r="E20" s="262">
        <v>100</v>
      </c>
      <c r="F20" s="262"/>
      <c r="G20" s="256"/>
      <c r="H20" s="257"/>
      <c r="I20" s="257"/>
      <c r="J20" s="257"/>
      <c r="K20" s="275">
        <v>1.4</v>
      </c>
      <c r="L20" s="265" t="s">
        <v>346</v>
      </c>
      <c r="M20" s="257"/>
      <c r="N20" s="265">
        <v>80</v>
      </c>
      <c r="O20" s="265">
        <v>75</v>
      </c>
      <c r="P20" s="265">
        <v>150</v>
      </c>
      <c r="Q20" s="107"/>
      <c r="R20" s="107"/>
      <c r="S20" s="107"/>
      <c r="T20" s="107"/>
    </row>
    <row r="21" spans="1:20">
      <c r="A21" s="264">
        <v>1.2</v>
      </c>
      <c r="B21" s="265" t="s">
        <v>344</v>
      </c>
      <c r="C21" s="263">
        <v>280</v>
      </c>
      <c r="D21" s="265">
        <v>90</v>
      </c>
      <c r="E21" s="265">
        <v>60</v>
      </c>
      <c r="F21" s="265">
        <v>80</v>
      </c>
      <c r="G21" s="256"/>
      <c r="H21" s="257"/>
      <c r="I21" s="257"/>
      <c r="J21" s="257"/>
      <c r="K21" s="275">
        <v>1.5</v>
      </c>
      <c r="L21" s="265" t="s">
        <v>347</v>
      </c>
      <c r="M21" s="257"/>
      <c r="N21" s="265">
        <v>60</v>
      </c>
      <c r="O21" s="265"/>
      <c r="P21" s="265"/>
      <c r="Q21" s="107"/>
      <c r="R21" s="107"/>
      <c r="S21" s="107"/>
      <c r="T21" s="107"/>
    </row>
    <row r="22" spans="1:20">
      <c r="A22" s="264">
        <v>1.3</v>
      </c>
      <c r="B22" s="265" t="s">
        <v>345</v>
      </c>
      <c r="C22" s="263">
        <v>350</v>
      </c>
      <c r="D22" s="265">
        <v>100</v>
      </c>
      <c r="E22" s="265">
        <v>80</v>
      </c>
      <c r="F22" s="265">
        <v>80</v>
      </c>
      <c r="G22" s="257"/>
      <c r="H22" s="257"/>
      <c r="I22" s="257"/>
      <c r="J22" s="257"/>
      <c r="K22" s="275">
        <v>1.6</v>
      </c>
      <c r="L22" s="265" t="s">
        <v>348</v>
      </c>
      <c r="M22" s="257"/>
      <c r="N22" s="265">
        <v>80</v>
      </c>
      <c r="O22" s="265">
        <v>80</v>
      </c>
      <c r="P22" s="265">
        <v>80</v>
      </c>
      <c r="Q22" s="107"/>
      <c r="R22" s="107"/>
      <c r="S22" s="107"/>
      <c r="T22" s="107"/>
    </row>
    <row r="23" spans="1:20">
      <c r="A23" s="264">
        <v>1.4</v>
      </c>
      <c r="B23" s="265" t="s">
        <v>346</v>
      </c>
      <c r="C23" s="263">
        <v>100</v>
      </c>
      <c r="D23" s="265">
        <v>60</v>
      </c>
      <c r="E23" s="265">
        <v>80</v>
      </c>
      <c r="F23" s="265">
        <v>100</v>
      </c>
      <c r="G23" s="107"/>
      <c r="H23" s="107"/>
      <c r="I23" s="107"/>
      <c r="J23" s="107"/>
      <c r="K23" s="107"/>
      <c r="L23" s="107"/>
      <c r="M23" s="257"/>
      <c r="N23" s="265"/>
      <c r="O23" s="265"/>
      <c r="P23" s="265"/>
      <c r="Q23" s="107"/>
      <c r="R23" s="107"/>
      <c r="S23" s="107"/>
      <c r="T23" s="107"/>
    </row>
    <row r="24" spans="1:20">
      <c r="A24" s="264">
        <v>1.5</v>
      </c>
      <c r="B24" s="265" t="s">
        <v>347</v>
      </c>
      <c r="C24" s="263">
        <v>80</v>
      </c>
      <c r="D24" s="265">
        <v>50</v>
      </c>
      <c r="E24" s="265"/>
      <c r="F24" s="265"/>
      <c r="G24" s="107"/>
      <c r="H24" s="107"/>
      <c r="I24" s="107"/>
      <c r="J24" s="107"/>
      <c r="K24" s="266" t="s">
        <v>352</v>
      </c>
      <c r="L24" s="257"/>
      <c r="M24" s="257"/>
      <c r="N24" s="257"/>
      <c r="O24" s="257"/>
      <c r="P24" s="257"/>
      <c r="Q24" s="107"/>
      <c r="R24" s="107"/>
      <c r="S24" s="107"/>
      <c r="T24" s="107"/>
    </row>
    <row r="25" spans="1:20">
      <c r="A25" s="264">
        <v>1.6</v>
      </c>
      <c r="B25" s="265" t="s">
        <v>348</v>
      </c>
      <c r="C25" s="263">
        <v>160</v>
      </c>
      <c r="D25" s="265">
        <v>80</v>
      </c>
      <c r="E25" s="265">
        <v>80</v>
      </c>
      <c r="F25" s="265"/>
      <c r="G25" s="107"/>
      <c r="H25" s="107"/>
      <c r="I25" s="107"/>
      <c r="J25" s="107"/>
      <c r="K25" s="257"/>
      <c r="L25" s="257"/>
      <c r="M25" s="270" t="s">
        <v>353</v>
      </c>
      <c r="N25" s="280">
        <f>SUM(N17:N24)</f>
        <v>520</v>
      </c>
      <c r="O25" s="280">
        <f>SUM(O17:O24)</f>
        <v>505</v>
      </c>
      <c r="P25" s="280">
        <f>SUM(P17:P24)</f>
        <v>380</v>
      </c>
      <c r="Q25" s="107"/>
      <c r="R25" s="107"/>
      <c r="S25" s="107"/>
      <c r="T25" s="107"/>
    </row>
    <row r="26" spans="1:20">
      <c r="A26" s="264"/>
      <c r="B26" s="265"/>
      <c r="C26" s="263"/>
      <c r="D26" s="265"/>
      <c r="E26" s="265"/>
      <c r="F26" s="265"/>
      <c r="G26" s="107"/>
      <c r="H26" s="107"/>
      <c r="I26" s="107"/>
      <c r="J26" s="107"/>
      <c r="K26" s="257"/>
      <c r="L26" s="257"/>
      <c r="M26" s="257"/>
      <c r="N26" s="257"/>
      <c r="O26" s="257"/>
      <c r="P26" s="257"/>
      <c r="Q26" s="107"/>
      <c r="R26" s="107"/>
      <c r="S26" s="107"/>
      <c r="T26" s="107"/>
    </row>
    <row r="27" spans="1:20">
      <c r="A27" s="264"/>
      <c r="B27" s="265"/>
      <c r="C27" s="263"/>
      <c r="D27" s="265"/>
      <c r="E27" s="265"/>
      <c r="F27" s="265"/>
      <c r="G27" s="107"/>
      <c r="H27" s="107"/>
      <c r="I27" s="107"/>
      <c r="J27" s="107"/>
      <c r="K27" s="257"/>
      <c r="L27" s="257"/>
      <c r="M27" s="267" t="s">
        <v>354</v>
      </c>
      <c r="N27" s="257">
        <v>520</v>
      </c>
      <c r="O27" s="257">
        <v>1025</v>
      </c>
      <c r="P27" s="257">
        <v>1405</v>
      </c>
      <c r="Q27" s="107"/>
      <c r="R27" s="107"/>
      <c r="S27" s="107"/>
      <c r="T27" s="107"/>
    </row>
    <row r="28" spans="1:20">
      <c r="A28" s="264"/>
      <c r="B28" s="265"/>
      <c r="C28" s="263"/>
      <c r="D28" s="265"/>
      <c r="E28" s="265"/>
      <c r="F28" s="265"/>
      <c r="G28" s="107"/>
      <c r="H28" s="107"/>
      <c r="I28" s="107"/>
      <c r="J28" s="107"/>
      <c r="K28" s="107"/>
      <c r="L28" s="107"/>
      <c r="M28" s="257"/>
      <c r="N28" s="265"/>
      <c r="O28" s="265"/>
      <c r="P28" s="265"/>
      <c r="Q28" s="107"/>
      <c r="R28" s="107"/>
      <c r="S28" s="107"/>
      <c r="T28" s="107"/>
    </row>
    <row r="29" spans="1:20">
      <c r="A29" s="264"/>
      <c r="B29" s="265"/>
      <c r="C29" s="263"/>
      <c r="D29" s="265"/>
      <c r="E29" s="265"/>
      <c r="F29" s="265"/>
      <c r="G29" s="107"/>
      <c r="H29" s="107"/>
      <c r="I29" s="107"/>
      <c r="J29" s="107"/>
      <c r="K29" s="107"/>
      <c r="L29" s="107"/>
      <c r="M29" s="107"/>
      <c r="N29" s="107"/>
      <c r="O29" s="107"/>
      <c r="P29" s="107"/>
      <c r="Q29" s="107"/>
      <c r="R29" s="107"/>
      <c r="S29" s="107"/>
      <c r="T29" s="107"/>
    </row>
    <row r="30" spans="1:20">
      <c r="A30" s="264"/>
      <c r="B30" s="265"/>
      <c r="C30" s="263"/>
      <c r="D30" s="265"/>
      <c r="E30" s="265"/>
      <c r="F30" s="265"/>
      <c r="G30" s="107"/>
      <c r="H30" s="107"/>
      <c r="I30" s="107"/>
      <c r="J30" s="107"/>
      <c r="K30" s="107"/>
      <c r="L30" s="107"/>
      <c r="M30" s="107"/>
      <c r="N30" s="107"/>
      <c r="O30" s="107"/>
      <c r="P30" s="107"/>
      <c r="Q30" s="107"/>
      <c r="R30" s="107"/>
      <c r="S30" s="107"/>
      <c r="T30" s="107"/>
    </row>
    <row r="31" spans="1:20">
      <c r="A31" s="264"/>
      <c r="B31" s="265"/>
      <c r="C31" s="263"/>
      <c r="D31" s="265"/>
      <c r="E31" s="265"/>
      <c r="F31" s="265"/>
      <c r="G31" s="107"/>
      <c r="H31" s="107"/>
      <c r="I31" s="107"/>
      <c r="J31" s="107"/>
      <c r="K31" s="107"/>
      <c r="L31" s="107"/>
      <c r="M31" s="107"/>
      <c r="N31" s="107"/>
      <c r="O31" s="107"/>
      <c r="P31" s="107"/>
      <c r="Q31" s="107"/>
      <c r="R31" s="107"/>
      <c r="S31" s="107"/>
      <c r="T31" s="107"/>
    </row>
    <row r="32" spans="1:20">
      <c r="A32" s="266" t="s">
        <v>352</v>
      </c>
      <c r="B32" s="257"/>
      <c r="C32" s="257"/>
      <c r="D32" s="257"/>
      <c r="E32" s="257"/>
      <c r="F32" s="257"/>
      <c r="G32" s="107"/>
      <c r="H32" s="107"/>
      <c r="I32" s="107"/>
      <c r="J32" s="107"/>
      <c r="K32" s="107"/>
      <c r="L32" s="107"/>
      <c r="M32" s="107"/>
      <c r="N32" s="107"/>
      <c r="O32" s="107"/>
      <c r="P32" s="107"/>
      <c r="Q32" s="107"/>
      <c r="R32" s="107"/>
      <c r="S32" s="107"/>
      <c r="T32" s="107"/>
    </row>
    <row r="33" spans="1:20">
      <c r="A33" s="257"/>
      <c r="B33" s="267" t="s">
        <v>355</v>
      </c>
      <c r="C33" s="268">
        <f>SUM(C20:C31)</f>
        <v>1140</v>
      </c>
      <c r="D33" s="269">
        <f>SUM(D20:D32)</f>
        <v>460</v>
      </c>
      <c r="E33" s="269">
        <f t="shared" ref="E33:F33" si="0">SUM(E20:E32)</f>
        <v>400</v>
      </c>
      <c r="F33" s="269">
        <f t="shared" si="0"/>
        <v>260</v>
      </c>
      <c r="G33" s="107"/>
      <c r="H33" s="107"/>
      <c r="I33" s="107"/>
      <c r="J33" s="107"/>
      <c r="K33" s="107"/>
      <c r="L33" s="107"/>
      <c r="M33" s="107"/>
      <c r="N33" s="107"/>
      <c r="O33" s="107"/>
      <c r="P33" s="107"/>
      <c r="Q33" s="107"/>
      <c r="R33" s="107"/>
      <c r="S33" s="107"/>
      <c r="T33" s="107"/>
    </row>
    <row r="34" spans="1:20">
      <c r="A34" s="257"/>
      <c r="B34" s="267"/>
      <c r="C34" s="270" t="s">
        <v>356</v>
      </c>
      <c r="D34" s="256">
        <f>IF(ISBLANK(D19),NA(),SUM($D33:D33))</f>
        <v>460</v>
      </c>
      <c r="E34" s="256">
        <f>IF(ISBLANK(E19),NA(),SUM($D33:E33))</f>
        <v>860</v>
      </c>
      <c r="F34" s="256">
        <f>IF(ISBLANK(F19),NA(),SUM($D33:F33))</f>
        <v>1120</v>
      </c>
      <c r="G34" s="107"/>
      <c r="H34" s="107"/>
      <c r="I34" s="107"/>
      <c r="J34" s="107"/>
      <c r="K34" s="107"/>
      <c r="L34" s="107"/>
      <c r="M34" s="107"/>
      <c r="N34" s="107"/>
      <c r="O34" s="107"/>
      <c r="P34" s="107"/>
      <c r="Q34" s="107"/>
      <c r="R34" s="107"/>
      <c r="S34" s="107"/>
      <c r="T34" s="107"/>
    </row>
    <row r="35" spans="1:20">
      <c r="A35" s="257"/>
      <c r="B35" s="257"/>
      <c r="C35" s="257"/>
      <c r="D35" s="257"/>
      <c r="E35" s="257"/>
      <c r="F35" s="257"/>
      <c r="G35" s="107"/>
      <c r="H35" s="107"/>
      <c r="I35" s="107"/>
      <c r="J35" s="107"/>
      <c r="K35" s="107"/>
      <c r="L35" s="107"/>
      <c r="M35" s="107"/>
      <c r="N35" s="107"/>
      <c r="O35" s="107"/>
      <c r="P35" s="107"/>
      <c r="Q35" s="107"/>
      <c r="R35" s="107"/>
      <c r="S35" s="107"/>
      <c r="T35" s="107"/>
    </row>
    <row r="36" spans="1:20" ht="15.5">
      <c r="A36" s="271" t="s">
        <v>357</v>
      </c>
      <c r="B36" s="257"/>
      <c r="C36" s="257"/>
      <c r="D36" s="257"/>
      <c r="E36" s="257"/>
      <c r="F36" s="257"/>
      <c r="G36" s="107"/>
      <c r="H36" s="107"/>
      <c r="I36" s="107"/>
      <c r="J36" s="107"/>
      <c r="K36" s="107"/>
      <c r="L36" s="107"/>
      <c r="M36" s="107"/>
      <c r="N36" s="107"/>
      <c r="O36" s="107"/>
      <c r="P36" s="107"/>
      <c r="Q36" s="107"/>
      <c r="R36" s="107"/>
      <c r="S36" s="107"/>
      <c r="T36" s="107"/>
    </row>
    <row r="37" spans="1:20">
      <c r="A37" s="257"/>
      <c r="B37" s="257"/>
      <c r="C37" s="270" t="s">
        <v>354</v>
      </c>
      <c r="D37" s="265">
        <f>[2]AC!D24</f>
        <v>520</v>
      </c>
      <c r="E37" s="265">
        <f>[2]AC!E24</f>
        <v>1025</v>
      </c>
      <c r="F37" s="265">
        <f>[2]AC!F24</f>
        <v>1405</v>
      </c>
      <c r="G37" s="107"/>
      <c r="H37" s="107"/>
      <c r="I37" s="107"/>
      <c r="J37" s="107"/>
      <c r="K37" s="107"/>
      <c r="L37" s="107"/>
      <c r="M37" s="107"/>
      <c r="N37" s="107"/>
      <c r="O37" s="107"/>
      <c r="P37" s="107"/>
      <c r="Q37" s="107"/>
      <c r="R37" s="107"/>
      <c r="S37" s="107"/>
      <c r="T37" s="107"/>
    </row>
    <row r="38" spans="1:20">
      <c r="A38" s="257"/>
      <c r="B38" s="257"/>
      <c r="C38" s="270" t="s">
        <v>336</v>
      </c>
      <c r="D38" s="265">
        <f>[2]EV!D22</f>
        <v>323.5</v>
      </c>
      <c r="E38" s="265">
        <f>[2]EV!E22</f>
        <v>387</v>
      </c>
      <c r="F38" s="265">
        <f>[2]EV!F22</f>
        <v>429.5</v>
      </c>
      <c r="G38" s="107"/>
      <c r="H38" s="107"/>
      <c r="I38" s="107"/>
      <c r="J38" s="107"/>
      <c r="K38" s="107"/>
      <c r="L38" s="107"/>
      <c r="M38" s="107"/>
      <c r="N38" s="107"/>
      <c r="O38" s="107"/>
      <c r="P38" s="107"/>
      <c r="Q38" s="107"/>
      <c r="R38" s="107"/>
      <c r="S38" s="107"/>
      <c r="T38" s="107"/>
    </row>
    <row r="39" spans="1:20">
      <c r="A39" s="257"/>
      <c r="B39" s="257"/>
      <c r="C39" s="257"/>
      <c r="D39" s="257"/>
      <c r="E39" s="257"/>
      <c r="F39" s="257"/>
      <c r="G39" s="107"/>
      <c r="H39" s="107"/>
      <c r="I39" s="107"/>
      <c r="J39" s="107"/>
      <c r="K39" s="107"/>
      <c r="L39" s="107"/>
      <c r="M39" s="107"/>
      <c r="N39" s="107"/>
      <c r="O39" s="107"/>
      <c r="P39" s="107"/>
      <c r="Q39" s="107"/>
      <c r="R39" s="107"/>
      <c r="S39" s="107"/>
      <c r="T39" s="107"/>
    </row>
    <row r="40" spans="1:20" ht="15.5">
      <c r="A40" s="271" t="s">
        <v>358</v>
      </c>
      <c r="B40" s="257"/>
      <c r="C40" s="257"/>
      <c r="D40" s="257"/>
      <c r="E40" s="257"/>
      <c r="F40" s="257"/>
      <c r="G40" s="107"/>
      <c r="H40" s="107"/>
      <c r="I40" s="107"/>
      <c r="J40" s="107"/>
      <c r="K40" s="107"/>
      <c r="L40" s="107"/>
      <c r="M40" s="107"/>
      <c r="N40" s="107"/>
      <c r="O40" s="107"/>
      <c r="P40" s="107"/>
      <c r="Q40" s="107"/>
      <c r="R40" s="107"/>
      <c r="S40" s="107"/>
      <c r="T40" s="107"/>
    </row>
    <row r="41" spans="1:20">
      <c r="A41" s="257"/>
      <c r="B41" s="257"/>
      <c r="C41" s="270" t="s">
        <v>359</v>
      </c>
      <c r="D41" s="272">
        <f>IF(AND(ISBLANK(D37),ISBLANK(D38))," - ",D38-D37)</f>
        <v>-196.5</v>
      </c>
      <c r="E41" s="272">
        <f t="shared" ref="E41:F41" si="1">IF(AND(ISBLANK(E37),ISBLANK(E38))," - ",E38-E37)</f>
        <v>-638</v>
      </c>
      <c r="F41" s="272">
        <f t="shared" si="1"/>
        <v>-975.5</v>
      </c>
      <c r="G41" s="107"/>
      <c r="H41" s="107"/>
      <c r="I41" s="107"/>
      <c r="J41" s="107"/>
      <c r="K41" s="107"/>
      <c r="L41" s="107"/>
      <c r="M41" s="107"/>
      <c r="N41" s="107"/>
      <c r="O41" s="107"/>
      <c r="P41" s="107"/>
      <c r="Q41" s="107"/>
      <c r="R41" s="107"/>
      <c r="S41" s="107"/>
      <c r="T41" s="107"/>
    </row>
    <row r="42" spans="1:20">
      <c r="A42" s="257"/>
      <c r="B42" s="257"/>
      <c r="C42" s="270" t="s">
        <v>360</v>
      </c>
      <c r="D42" s="272">
        <f>IF(AND(ISBLANK(D37),ISBLANK(D38))," - ",D38-D34)</f>
        <v>-136.5</v>
      </c>
      <c r="E42" s="272">
        <f t="shared" ref="E42:F42" si="2">IF(AND(ISBLANK(E37),ISBLANK(E38))," - ",E38-E34)</f>
        <v>-473</v>
      </c>
      <c r="F42" s="272">
        <f t="shared" si="2"/>
        <v>-690.5</v>
      </c>
      <c r="G42" s="107"/>
      <c r="H42" s="107"/>
      <c r="I42" s="107"/>
      <c r="J42" s="107"/>
      <c r="K42" s="107"/>
      <c r="L42" s="107"/>
      <c r="M42" s="107"/>
      <c r="N42" s="107"/>
      <c r="O42" s="107"/>
      <c r="P42" s="107"/>
      <c r="Q42" s="107"/>
      <c r="R42" s="107"/>
      <c r="S42" s="107"/>
      <c r="T42" s="107"/>
    </row>
    <row r="43" spans="1:20">
      <c r="A43" s="257"/>
      <c r="B43" s="257"/>
      <c r="C43" s="270" t="s">
        <v>361</v>
      </c>
      <c r="D43" s="273">
        <f>IF(AND(ISBLANK(D37),ISBLANK(D38))," - ",D38/D37)</f>
        <v>0.62211538461538463</v>
      </c>
      <c r="E43" s="273">
        <f t="shared" ref="E43:F43" si="3">IF(AND(ISBLANK(E37),ISBLANK(E38))," - ",E38/E37)</f>
        <v>0.3775609756097561</v>
      </c>
      <c r="F43" s="273">
        <f t="shared" si="3"/>
        <v>0.30569395017793594</v>
      </c>
      <c r="G43" s="107"/>
      <c r="H43" s="107"/>
      <c r="I43" s="107"/>
      <c r="J43" s="107"/>
      <c r="K43" s="107"/>
      <c r="L43" s="107"/>
      <c r="M43" s="107"/>
      <c r="N43" s="107"/>
      <c r="O43" s="107"/>
      <c r="P43" s="107"/>
      <c r="Q43" s="107"/>
      <c r="R43" s="107"/>
      <c r="S43" s="107"/>
      <c r="T43" s="107"/>
    </row>
    <row r="44" spans="1:20">
      <c r="A44" s="257"/>
      <c r="B44" s="257"/>
      <c r="C44" s="270" t="s">
        <v>362</v>
      </c>
      <c r="D44" s="273">
        <f>IF(AND(ISBLANK(D37),ISBLANK(D38))," - ",D38/D34)</f>
        <v>0.70326086956521738</v>
      </c>
      <c r="E44" s="273">
        <f t="shared" ref="E44:F44" si="4">IF(AND(ISBLANK(E37),ISBLANK(E38))," - ",E38/E34)</f>
        <v>0.45</v>
      </c>
      <c r="F44" s="273">
        <f t="shared" si="4"/>
        <v>0.38348214285714288</v>
      </c>
      <c r="G44" s="107"/>
      <c r="H44" s="107"/>
      <c r="I44" s="107"/>
      <c r="J44" s="107"/>
      <c r="K44" s="107"/>
      <c r="L44" s="107"/>
      <c r="M44" s="107"/>
      <c r="N44" s="107"/>
      <c r="O44" s="107"/>
      <c r="P44" s="107"/>
      <c r="Q44" s="107"/>
      <c r="R44" s="107"/>
      <c r="S44" s="107"/>
      <c r="T44" s="107"/>
    </row>
    <row r="45" spans="1:20">
      <c r="A45" s="257"/>
      <c r="B45" s="257"/>
      <c r="C45" s="270" t="s">
        <v>363</v>
      </c>
      <c r="D45" s="274">
        <f>IF(AND(ISBLANK(D37),ISBLANK(D38))," - ",$C$33/D43)</f>
        <v>1832.4574961360124</v>
      </c>
      <c r="E45" s="274">
        <f t="shared" ref="E45:F45" si="5">IF(AND(ISBLANK(E37),ISBLANK(E38))," - ",$C$33/E43)</f>
        <v>3019.3798449612405</v>
      </c>
      <c r="F45" s="274">
        <f t="shared" si="5"/>
        <v>3729.2200232828873</v>
      </c>
      <c r="G45" s="107"/>
      <c r="H45" s="107"/>
      <c r="I45" s="107"/>
      <c r="J45" s="107"/>
      <c r="K45" s="107"/>
      <c r="L45" s="107"/>
      <c r="M45" s="107"/>
      <c r="N45" s="107"/>
      <c r="O45" s="107"/>
      <c r="P45" s="107"/>
      <c r="Q45" s="107"/>
      <c r="R45" s="107"/>
      <c r="S45" s="107"/>
      <c r="T45" s="107"/>
    </row>
    <row r="46" spans="1:20">
      <c r="A46" s="107"/>
      <c r="B46" s="257"/>
      <c r="C46" s="107"/>
      <c r="D46" s="107"/>
      <c r="E46" s="107"/>
      <c r="F46" s="107"/>
      <c r="G46" s="107"/>
      <c r="H46" s="107"/>
      <c r="I46" s="107"/>
      <c r="J46" s="107"/>
      <c r="K46" s="107"/>
      <c r="L46" s="107"/>
      <c r="M46" s="107"/>
      <c r="N46" s="107"/>
      <c r="O46" s="107"/>
      <c r="P46" s="107"/>
      <c r="Q46" s="107"/>
      <c r="R46" s="107"/>
      <c r="S46" s="107"/>
      <c r="T46" s="107"/>
    </row>
    <row r="47" spans="1:20">
      <c r="B47" s="253"/>
    </row>
    <row r="48" spans="1:20">
      <c r="B48" s="253"/>
    </row>
    <row r="49" spans="1:15">
      <c r="B49" s="253"/>
    </row>
    <row r="50" spans="1:15">
      <c r="A50" s="253"/>
      <c r="B50" s="253"/>
      <c r="C50" s="253"/>
      <c r="D50" s="253"/>
      <c r="E50" s="253"/>
      <c r="F50" s="253"/>
      <c r="G50" s="253"/>
      <c r="H50" s="253"/>
      <c r="I50" s="253"/>
      <c r="J50" s="253"/>
    </row>
    <row r="52" spans="1:15">
      <c r="K52" s="253"/>
      <c r="L52" s="253"/>
      <c r="M52" s="253"/>
      <c r="N52" s="253"/>
      <c r="O52" s="253"/>
    </row>
  </sheetData>
  <mergeCells count="1">
    <mergeCell ref="A2:J2"/>
  </mergeCells>
  <conditionalFormatting sqref="D43:F44">
    <cfRule type="cellIs" dxfId="15" priority="1" stopIfTrue="1" operator="lessThan">
      <formula>1</formula>
    </cfRule>
    <cfRule type="cellIs" dxfId="14" priority="2" stopIfTrue="1" operator="greaterThanOrEqual">
      <formula>1</formula>
    </cfRule>
  </conditionalFormatting>
  <conditionalFormatting sqref="D41:F42">
    <cfRule type="cellIs" dxfId="13" priority="3" stopIfTrue="1" operator="greaterThanOrEqual">
      <formula>0</formula>
    </cfRule>
    <cfRule type="cellIs" dxfId="12" priority="4" stopIfTrue="1" operator="lessThan">
      <formula>0</formula>
    </cfRule>
  </conditionalFormatting>
  <pageMargins left="0.45833333333333331" right="0.30555555555555558" top="0.75" bottom="0.75" header="0.3" footer="0.3"/>
  <pageSetup orientation="portrait" r:id="rId1"/>
  <headerFooter>
    <oddHeader>&amp;CIVMF Collaborative Data Analytical 
Research Tool (CDART)</oddHeader>
    <oddFooter>&amp;CPage - 15</oddFooter>
  </headerFooter>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T45"/>
  <sheetViews>
    <sheetView view="pageLayout" topLeftCell="K2" zoomScaleNormal="100" workbookViewId="0">
      <selection activeCell="K2" sqref="K2:O2"/>
    </sheetView>
  </sheetViews>
  <sheetFormatPr defaultRowHeight="14.5"/>
  <cols>
    <col min="11" max="11" width="11.1796875" bestFit="1" customWidth="1"/>
    <col min="12" max="12" width="20.81640625" bestFit="1" customWidth="1"/>
    <col min="13" max="13" width="18.90625" customWidth="1"/>
    <col min="14" max="14" width="19.54296875" bestFit="1" customWidth="1"/>
    <col min="15" max="15" width="17.54296875" bestFit="1" customWidth="1"/>
  </cols>
  <sheetData>
    <row r="1" spans="11:20">
      <c r="K1" s="107"/>
      <c r="L1" s="107"/>
      <c r="M1" s="107"/>
      <c r="N1" s="107"/>
      <c r="O1" s="107"/>
    </row>
    <row r="2" spans="11:20" ht="15.5">
      <c r="K2" s="251" t="s">
        <v>277</v>
      </c>
      <c r="L2" s="251"/>
      <c r="M2" s="251"/>
      <c r="N2" s="251"/>
      <c r="O2" s="251"/>
      <c r="P2" s="189"/>
      <c r="Q2" s="189"/>
      <c r="R2" s="189"/>
      <c r="S2" s="189"/>
      <c r="T2" s="189"/>
    </row>
    <row r="3" spans="11:20">
      <c r="K3" s="107"/>
      <c r="L3" s="107"/>
      <c r="M3" s="107"/>
      <c r="N3" s="107"/>
      <c r="O3" s="107"/>
    </row>
    <row r="4" spans="11:20">
      <c r="K4" s="107"/>
      <c r="L4" s="107"/>
      <c r="M4" s="107"/>
      <c r="N4" s="107"/>
      <c r="O4" s="107"/>
    </row>
    <row r="5" spans="11:20">
      <c r="K5" s="107"/>
      <c r="L5" s="107"/>
      <c r="M5" s="107"/>
      <c r="N5" s="107"/>
      <c r="O5" s="107"/>
    </row>
    <row r="6" spans="11:20">
      <c r="K6" s="107"/>
      <c r="L6" s="107"/>
      <c r="M6" s="107"/>
      <c r="N6" s="107"/>
      <c r="O6" s="107"/>
    </row>
    <row r="7" spans="11:20">
      <c r="K7" s="107"/>
      <c r="L7" s="107"/>
      <c r="M7" s="107"/>
      <c r="N7" s="107"/>
      <c r="O7" s="107"/>
    </row>
    <row r="8" spans="11:20">
      <c r="K8" s="107"/>
      <c r="L8" s="107"/>
      <c r="M8" s="107"/>
      <c r="N8" s="107"/>
      <c r="O8" s="107"/>
    </row>
    <row r="9" spans="11:20">
      <c r="K9" s="107"/>
      <c r="L9" s="107"/>
      <c r="M9" s="107"/>
      <c r="N9" s="107"/>
      <c r="O9" s="107"/>
    </row>
    <row r="10" spans="11:20">
      <c r="K10" s="107"/>
      <c r="L10" s="107"/>
      <c r="M10" s="107"/>
      <c r="N10" s="107"/>
      <c r="O10" s="107"/>
    </row>
    <row r="11" spans="11:20">
      <c r="K11" s="107"/>
      <c r="L11" s="107"/>
      <c r="M11" s="107"/>
      <c r="N11" s="107"/>
      <c r="O11" s="107"/>
    </row>
    <row r="12" spans="11:20">
      <c r="K12" s="107"/>
      <c r="L12" s="107"/>
      <c r="M12" s="107"/>
      <c r="N12" s="107"/>
      <c r="O12" s="107"/>
    </row>
    <row r="13" spans="11:20">
      <c r="K13" s="107"/>
      <c r="L13" s="107"/>
      <c r="M13" s="107"/>
      <c r="N13" s="107"/>
      <c r="O13" s="107"/>
    </row>
    <row r="14" spans="11:20">
      <c r="K14" s="107"/>
      <c r="L14" s="107"/>
      <c r="M14" s="107"/>
      <c r="N14" s="107"/>
      <c r="O14" s="107"/>
    </row>
    <row r="15" spans="11:20">
      <c r="K15" s="107"/>
      <c r="L15" s="107"/>
      <c r="M15" s="107"/>
      <c r="N15" s="107"/>
      <c r="O15" s="107"/>
    </row>
    <row r="16" spans="11:20">
      <c r="K16" s="107"/>
      <c r="L16" s="107"/>
      <c r="M16" s="107"/>
      <c r="N16" s="107"/>
      <c r="O16" s="107"/>
    </row>
    <row r="17" spans="11:15">
      <c r="K17" s="107"/>
      <c r="L17" s="107"/>
      <c r="M17" s="107"/>
      <c r="N17" s="107"/>
      <c r="O17" s="107"/>
    </row>
    <row r="18" spans="11:15">
      <c r="K18" s="107"/>
      <c r="L18" s="107"/>
      <c r="M18" s="107"/>
      <c r="N18" s="107"/>
      <c r="O18" s="107"/>
    </row>
    <row r="19" spans="11:15">
      <c r="K19" s="107"/>
      <c r="L19" s="107"/>
      <c r="M19" s="107"/>
      <c r="N19" s="107"/>
      <c r="O19" s="107"/>
    </row>
    <row r="20" spans="11:15">
      <c r="K20" s="107"/>
      <c r="L20" s="107"/>
      <c r="M20" s="107"/>
      <c r="N20" s="107"/>
      <c r="O20" s="107"/>
    </row>
    <row r="21" spans="11:15">
      <c r="K21" s="107"/>
      <c r="L21" s="107"/>
      <c r="M21" s="107"/>
      <c r="N21" s="107"/>
      <c r="O21" s="107"/>
    </row>
    <row r="22" spans="11:15">
      <c r="K22" s="107"/>
      <c r="L22" s="107"/>
      <c r="M22" s="107"/>
      <c r="N22" s="107"/>
      <c r="O22" s="107"/>
    </row>
    <row r="23" spans="11:15">
      <c r="K23" s="107"/>
      <c r="L23" s="107"/>
      <c r="M23" s="107"/>
      <c r="N23" s="107"/>
      <c r="O23" s="107"/>
    </row>
    <row r="24" spans="11:15">
      <c r="K24" s="107"/>
      <c r="L24" s="107"/>
      <c r="M24" s="107"/>
      <c r="N24" s="107"/>
      <c r="O24" s="107"/>
    </row>
    <row r="25" spans="11:15">
      <c r="K25" s="107"/>
      <c r="L25" s="107"/>
      <c r="M25" s="107"/>
      <c r="N25" s="107"/>
      <c r="O25" s="107"/>
    </row>
    <row r="26" spans="11:15">
      <c r="K26" s="107"/>
      <c r="L26" s="107"/>
      <c r="M26" s="107"/>
      <c r="N26" s="107"/>
      <c r="O26" s="107"/>
    </row>
    <row r="27" spans="11:15">
      <c r="K27" s="107"/>
      <c r="L27" s="107"/>
      <c r="M27" s="107"/>
      <c r="N27" s="107"/>
      <c r="O27" s="107"/>
    </row>
    <row r="28" spans="11:15">
      <c r="K28" s="107"/>
      <c r="L28" s="107"/>
      <c r="M28" s="107"/>
      <c r="N28" s="107"/>
      <c r="O28" s="107"/>
    </row>
    <row r="29" spans="11:15">
      <c r="K29" s="107"/>
      <c r="L29" s="107"/>
      <c r="M29" s="107"/>
      <c r="N29" s="107"/>
      <c r="O29" s="107"/>
    </row>
    <row r="30" spans="11:15" ht="15.5">
      <c r="K30" s="192" t="s">
        <v>145</v>
      </c>
      <c r="L30" s="193" t="s">
        <v>335</v>
      </c>
      <c r="M30" s="193" t="s">
        <v>334</v>
      </c>
      <c r="N30" s="193" t="s">
        <v>333</v>
      </c>
      <c r="O30" s="194" t="s">
        <v>332</v>
      </c>
    </row>
    <row r="31" spans="11:15" ht="15.5">
      <c r="K31" s="195">
        <v>42643</v>
      </c>
      <c r="L31" s="196">
        <v>2</v>
      </c>
      <c r="M31" s="196"/>
      <c r="N31" s="196"/>
      <c r="O31" s="197"/>
    </row>
    <row r="32" spans="11:15" ht="15.5">
      <c r="K32" s="195">
        <v>42644</v>
      </c>
      <c r="L32" s="198">
        <v>3</v>
      </c>
      <c r="M32" s="196">
        <v>2</v>
      </c>
      <c r="N32" s="196"/>
      <c r="O32" s="197"/>
    </row>
    <row r="33" spans="11:15" ht="15.5">
      <c r="K33" s="195">
        <v>42645</v>
      </c>
      <c r="L33" s="196">
        <v>3</v>
      </c>
      <c r="M33" s="196">
        <v>2</v>
      </c>
      <c r="N33" s="196">
        <v>1</v>
      </c>
      <c r="O33" s="197"/>
    </row>
    <row r="34" spans="11:15" ht="15.5">
      <c r="K34" s="195">
        <v>42646</v>
      </c>
      <c r="L34" s="196">
        <v>4</v>
      </c>
      <c r="M34" s="196">
        <v>3</v>
      </c>
      <c r="N34" s="196">
        <v>2</v>
      </c>
      <c r="O34" s="197">
        <v>1</v>
      </c>
    </row>
    <row r="35" spans="11:15" ht="15.5">
      <c r="K35" s="195">
        <v>42647</v>
      </c>
      <c r="L35" s="196">
        <v>5</v>
      </c>
      <c r="M35" s="196">
        <v>3</v>
      </c>
      <c r="N35" s="196">
        <v>2</v>
      </c>
      <c r="O35" s="197">
        <v>2</v>
      </c>
    </row>
    <row r="36" spans="11:15" ht="15.5">
      <c r="K36" s="195">
        <v>42648</v>
      </c>
      <c r="L36" s="196">
        <v>6</v>
      </c>
      <c r="M36" s="196">
        <v>4</v>
      </c>
      <c r="N36" s="196">
        <v>2</v>
      </c>
      <c r="O36" s="197">
        <v>2</v>
      </c>
    </row>
    <row r="37" spans="11:15" ht="15.5">
      <c r="K37" s="195">
        <v>42649</v>
      </c>
      <c r="L37" s="196">
        <v>9</v>
      </c>
      <c r="M37" s="196">
        <v>5</v>
      </c>
      <c r="N37" s="196">
        <v>4</v>
      </c>
      <c r="O37" s="197">
        <v>2</v>
      </c>
    </row>
    <row r="38" spans="11:15" ht="15.5">
      <c r="K38" s="195">
        <v>42650</v>
      </c>
      <c r="L38" s="196">
        <v>9</v>
      </c>
      <c r="M38" s="196">
        <v>5</v>
      </c>
      <c r="N38" s="196">
        <v>5</v>
      </c>
      <c r="O38" s="197">
        <v>4</v>
      </c>
    </row>
    <row r="39" spans="11:15" ht="15.5">
      <c r="K39" s="195">
        <v>42651</v>
      </c>
      <c r="L39" s="196">
        <v>12</v>
      </c>
      <c r="M39" s="196">
        <v>7</v>
      </c>
      <c r="N39" s="196">
        <v>5</v>
      </c>
      <c r="O39" s="197">
        <v>5</v>
      </c>
    </row>
    <row r="40" spans="11:15" ht="15.5">
      <c r="K40" s="195">
        <v>42652</v>
      </c>
      <c r="L40" s="196">
        <v>12</v>
      </c>
      <c r="M40" s="196">
        <v>8</v>
      </c>
      <c r="N40" s="196">
        <v>7</v>
      </c>
      <c r="O40" s="197">
        <v>5</v>
      </c>
    </row>
    <row r="41" spans="11:15" ht="15.5">
      <c r="K41" s="195">
        <v>42653</v>
      </c>
      <c r="L41" s="196">
        <v>13</v>
      </c>
      <c r="M41" s="196">
        <v>10</v>
      </c>
      <c r="N41" s="196">
        <v>7</v>
      </c>
      <c r="O41" s="197">
        <v>6</v>
      </c>
    </row>
    <row r="42" spans="11:15" ht="15.5">
      <c r="K42" s="195">
        <v>42654</v>
      </c>
      <c r="L42" s="196">
        <v>14</v>
      </c>
      <c r="M42" s="196">
        <v>11</v>
      </c>
      <c r="N42" s="196">
        <v>9</v>
      </c>
      <c r="O42" s="197">
        <v>8</v>
      </c>
    </row>
    <row r="43" spans="11:15" ht="15.5">
      <c r="K43" s="195">
        <v>42655</v>
      </c>
      <c r="L43" s="196">
        <v>15</v>
      </c>
      <c r="M43" s="196">
        <v>14</v>
      </c>
      <c r="N43" s="196">
        <v>11</v>
      </c>
      <c r="O43" s="197">
        <v>8</v>
      </c>
    </row>
    <row r="44" spans="11:15" ht="15.5">
      <c r="K44" s="199">
        <v>42656</v>
      </c>
      <c r="L44" s="200">
        <v>15</v>
      </c>
      <c r="M44" s="200">
        <v>15</v>
      </c>
      <c r="N44" s="200">
        <v>11</v>
      </c>
      <c r="O44" s="201">
        <v>10</v>
      </c>
    </row>
    <row r="45" spans="11:15">
      <c r="K45" s="107"/>
      <c r="L45" s="107"/>
      <c r="M45" s="107"/>
      <c r="N45" s="107"/>
      <c r="O45" s="107"/>
    </row>
  </sheetData>
  <mergeCells count="1">
    <mergeCell ref="K2:O2"/>
  </mergeCells>
  <pageMargins left="0.7" right="0.7" top="0.75" bottom="0.75" header="0.3" footer="0.3"/>
  <pageSetup orientation="portrait" r:id="rId1"/>
  <headerFooter>
    <oddHeader>&amp;CIVMF Collaborative Data Analytical 
Research Tool (CDART)</oddHeader>
    <oddFooter>&amp;CPage - 16</oddFooter>
  </headerFooter>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R45"/>
  <sheetViews>
    <sheetView view="pageLayout" topLeftCell="K1" zoomScaleNormal="100" workbookViewId="0">
      <selection activeCell="Q9" sqref="Q9"/>
    </sheetView>
  </sheetViews>
  <sheetFormatPr defaultRowHeight="14.5"/>
  <cols>
    <col min="12" max="12" width="22.90625" bestFit="1" customWidth="1"/>
    <col min="14" max="14" width="12.6328125" bestFit="1" customWidth="1"/>
  </cols>
  <sheetData>
    <row r="1" spans="11:18">
      <c r="K1" s="107"/>
      <c r="L1" s="107"/>
      <c r="M1" s="107"/>
      <c r="N1" s="107"/>
      <c r="O1" s="107"/>
      <c r="P1" s="107"/>
      <c r="Q1" s="107"/>
      <c r="R1" s="107"/>
    </row>
    <row r="2" spans="11:18" ht="15.5">
      <c r="K2" s="251" t="s">
        <v>326</v>
      </c>
      <c r="L2" s="251"/>
      <c r="M2" s="251"/>
      <c r="N2" s="251"/>
      <c r="O2" s="251"/>
      <c r="P2" s="251"/>
      <c r="Q2" s="251"/>
      <c r="R2" s="251"/>
    </row>
    <row r="3" spans="11:18">
      <c r="K3" s="107"/>
      <c r="L3" s="107"/>
      <c r="M3" s="107"/>
      <c r="N3" s="107"/>
      <c r="O3" s="107"/>
      <c r="P3" s="107"/>
      <c r="Q3" s="107"/>
      <c r="R3" s="107"/>
    </row>
    <row r="4" spans="11:18">
      <c r="K4" s="107"/>
      <c r="L4" s="107"/>
      <c r="M4" s="136" t="s">
        <v>327</v>
      </c>
      <c r="N4" s="136" t="s">
        <v>328</v>
      </c>
      <c r="O4" s="107"/>
      <c r="P4" s="107"/>
      <c r="Q4" s="107"/>
      <c r="R4" s="107"/>
    </row>
    <row r="5" spans="11:18">
      <c r="K5" s="107"/>
      <c r="L5" s="107"/>
      <c r="M5" s="139">
        <v>1</v>
      </c>
      <c r="N5" s="139">
        <v>30</v>
      </c>
      <c r="O5" s="107"/>
      <c r="P5" s="107"/>
      <c r="Q5" s="107"/>
      <c r="R5" s="107"/>
    </row>
    <row r="6" spans="11:18">
      <c r="K6" s="107"/>
      <c r="L6" s="107"/>
      <c r="M6" s="139">
        <v>2</v>
      </c>
      <c r="N6" s="139">
        <v>35</v>
      </c>
      <c r="O6" s="107"/>
      <c r="P6" s="107"/>
      <c r="Q6" s="107"/>
      <c r="R6" s="107"/>
    </row>
    <row r="7" spans="11:18">
      <c r="K7" s="107"/>
      <c r="L7" s="107"/>
      <c r="M7" s="139">
        <v>3</v>
      </c>
      <c r="N7" s="139">
        <v>33</v>
      </c>
      <c r="O7" s="107"/>
      <c r="P7" s="107"/>
      <c r="Q7" s="107"/>
      <c r="R7" s="107"/>
    </row>
    <row r="8" spans="11:18">
      <c r="K8" s="107"/>
      <c r="L8" s="107"/>
      <c r="M8" s="139">
        <v>4</v>
      </c>
      <c r="N8" s="139">
        <v>30</v>
      </c>
      <c r="O8" s="107"/>
      <c r="P8" s="107"/>
      <c r="Q8" s="107"/>
      <c r="R8" s="107"/>
    </row>
    <row r="9" spans="11:18">
      <c r="K9" s="107"/>
      <c r="L9" s="107"/>
      <c r="M9" s="139">
        <v>5</v>
      </c>
      <c r="N9" s="139">
        <v>30</v>
      </c>
      <c r="O9" s="107"/>
      <c r="P9" s="107"/>
      <c r="Q9" s="107"/>
      <c r="R9" s="107"/>
    </row>
    <row r="10" spans="11:18">
      <c r="K10" s="107"/>
      <c r="L10" s="107"/>
      <c r="M10" s="107"/>
      <c r="N10" s="107"/>
      <c r="O10" s="107"/>
      <c r="P10" s="107"/>
      <c r="Q10" s="107"/>
      <c r="R10" s="107"/>
    </row>
    <row r="11" spans="11:18" ht="29">
      <c r="K11" s="107"/>
      <c r="L11" s="107"/>
      <c r="M11" s="190" t="s">
        <v>329</v>
      </c>
      <c r="N11" s="107">
        <f>AVERAGE(N5:N9)</f>
        <v>31.6</v>
      </c>
      <c r="O11" s="107"/>
      <c r="P11" s="107"/>
      <c r="Q11" s="107"/>
      <c r="R11" s="107"/>
    </row>
    <row r="12" spans="11:18">
      <c r="K12" s="107"/>
      <c r="L12" s="107"/>
      <c r="M12" s="107"/>
      <c r="N12" s="107"/>
      <c r="O12" s="107"/>
      <c r="P12" s="107"/>
      <c r="Q12" s="107"/>
      <c r="R12" s="107"/>
    </row>
    <row r="13" spans="11:18">
      <c r="K13" s="107"/>
      <c r="L13" s="107"/>
      <c r="M13" s="107"/>
      <c r="N13" s="107"/>
      <c r="O13" s="107"/>
      <c r="P13" s="107"/>
      <c r="Q13" s="107"/>
      <c r="R13" s="107"/>
    </row>
    <row r="14" spans="11:18">
      <c r="K14" s="107"/>
      <c r="L14" s="107"/>
      <c r="M14" s="107"/>
      <c r="N14" s="107"/>
      <c r="O14" s="107"/>
      <c r="P14" s="107"/>
      <c r="Q14" s="107"/>
      <c r="R14" s="107"/>
    </row>
    <row r="15" spans="11:18">
      <c r="K15" s="107"/>
      <c r="L15" s="107"/>
      <c r="M15" s="107"/>
      <c r="N15" s="107"/>
      <c r="O15" s="107"/>
      <c r="P15" s="107"/>
      <c r="Q15" s="107"/>
      <c r="R15" s="107"/>
    </row>
    <row r="16" spans="11:18">
      <c r="K16" s="107"/>
      <c r="L16" s="107"/>
      <c r="M16" s="107"/>
      <c r="N16" s="107"/>
      <c r="O16" s="107"/>
      <c r="P16" s="107"/>
      <c r="Q16" s="107"/>
      <c r="R16" s="107"/>
    </row>
    <row r="17" spans="11:18">
      <c r="K17" s="107"/>
      <c r="L17" s="107"/>
      <c r="M17" s="107"/>
      <c r="N17" s="107"/>
      <c r="O17" s="107"/>
      <c r="P17" s="107"/>
      <c r="Q17" s="107"/>
      <c r="R17" s="107"/>
    </row>
    <row r="18" spans="11:18">
      <c r="K18" s="107"/>
      <c r="L18" s="107"/>
      <c r="M18" s="107"/>
      <c r="N18" s="107"/>
      <c r="O18" s="107"/>
      <c r="P18" s="107"/>
      <c r="Q18" s="107"/>
      <c r="R18" s="107"/>
    </row>
    <row r="19" spans="11:18">
      <c r="K19" s="107"/>
      <c r="L19" s="107"/>
      <c r="M19" s="107"/>
      <c r="N19" s="107"/>
      <c r="O19" s="107"/>
      <c r="P19" s="107"/>
      <c r="Q19" s="107"/>
      <c r="R19" s="107"/>
    </row>
    <row r="20" spans="11:18">
      <c r="K20" s="107"/>
      <c r="L20" s="107"/>
      <c r="M20" s="107"/>
      <c r="N20" s="107"/>
      <c r="O20" s="107"/>
      <c r="P20" s="107"/>
      <c r="Q20" s="107"/>
      <c r="R20" s="107"/>
    </row>
    <row r="21" spans="11:18">
      <c r="K21" s="107"/>
      <c r="L21" s="107"/>
      <c r="M21" s="107"/>
      <c r="N21" s="107"/>
      <c r="O21" s="107"/>
      <c r="P21" s="107"/>
      <c r="Q21" s="107"/>
      <c r="R21" s="107"/>
    </row>
    <row r="22" spans="11:18">
      <c r="K22" s="107"/>
      <c r="L22" s="107"/>
      <c r="M22" s="107"/>
      <c r="N22" s="107"/>
      <c r="O22" s="107"/>
      <c r="P22" s="107"/>
      <c r="Q22" s="107"/>
      <c r="R22" s="107"/>
    </row>
    <row r="23" spans="11:18">
      <c r="K23" s="107"/>
      <c r="L23" s="107"/>
      <c r="M23" s="107"/>
      <c r="N23" s="107"/>
      <c r="O23" s="107"/>
      <c r="P23" s="107"/>
      <c r="Q23" s="107"/>
      <c r="R23" s="107"/>
    </row>
    <row r="24" spans="11:18">
      <c r="K24" s="107"/>
      <c r="L24" s="107"/>
      <c r="M24" s="107"/>
      <c r="N24" s="107"/>
      <c r="O24" s="107"/>
      <c r="P24" s="107"/>
      <c r="Q24" s="107"/>
      <c r="R24" s="107"/>
    </row>
    <row r="25" spans="11:18">
      <c r="K25" s="107"/>
      <c r="L25" s="107"/>
      <c r="M25" s="107"/>
      <c r="N25" s="107"/>
      <c r="O25" s="107"/>
      <c r="P25" s="107"/>
      <c r="Q25" s="107"/>
      <c r="R25" s="107"/>
    </row>
    <row r="26" spans="11:18">
      <c r="K26" s="107"/>
      <c r="L26" s="107"/>
      <c r="M26" s="107"/>
      <c r="N26" s="107"/>
      <c r="O26" s="107"/>
      <c r="P26" s="107"/>
      <c r="Q26" s="107"/>
      <c r="R26" s="107"/>
    </row>
    <row r="27" spans="11:18">
      <c r="K27" s="107"/>
      <c r="L27" s="107"/>
      <c r="M27" s="107"/>
      <c r="N27" s="107"/>
      <c r="O27" s="107"/>
      <c r="P27" s="107"/>
      <c r="Q27" s="107"/>
      <c r="R27" s="107"/>
    </row>
    <row r="28" spans="11:18">
      <c r="K28" s="107"/>
      <c r="L28" s="107"/>
      <c r="M28" s="107"/>
      <c r="N28" s="107"/>
      <c r="O28" s="107"/>
      <c r="P28" s="107"/>
      <c r="Q28" s="107"/>
      <c r="R28" s="107"/>
    </row>
    <row r="29" spans="11:18">
      <c r="K29" s="107"/>
      <c r="L29" s="107"/>
      <c r="M29" s="107"/>
      <c r="N29" s="107"/>
      <c r="O29" s="107"/>
      <c r="P29" s="107"/>
      <c r="Q29" s="107"/>
      <c r="R29" s="107"/>
    </row>
    <row r="30" spans="11:18">
      <c r="K30" s="107"/>
      <c r="L30" s="107"/>
      <c r="M30" s="107"/>
      <c r="N30" s="107"/>
      <c r="O30" s="107"/>
      <c r="P30" s="107"/>
      <c r="Q30" s="107"/>
      <c r="R30" s="107"/>
    </row>
    <row r="31" spans="11:18">
      <c r="K31" s="107"/>
      <c r="L31" s="107"/>
      <c r="M31" s="107"/>
      <c r="N31" s="107"/>
      <c r="O31" s="107"/>
      <c r="P31" s="107"/>
      <c r="Q31" s="107"/>
      <c r="R31" s="107"/>
    </row>
    <row r="32" spans="11:18">
      <c r="K32" s="107"/>
      <c r="L32" s="107"/>
      <c r="M32" s="107"/>
      <c r="N32" s="107"/>
      <c r="O32" s="107"/>
      <c r="P32" s="107"/>
      <c r="Q32" s="107"/>
      <c r="R32" s="107"/>
    </row>
    <row r="33" spans="11:18">
      <c r="K33" s="107"/>
      <c r="L33" s="107"/>
      <c r="M33" s="107"/>
      <c r="N33" s="107"/>
      <c r="O33" s="107"/>
      <c r="P33" s="107"/>
      <c r="Q33" s="107"/>
      <c r="R33" s="107"/>
    </row>
    <row r="34" spans="11:18">
      <c r="K34" s="107"/>
      <c r="L34" s="107"/>
      <c r="M34" s="107"/>
      <c r="N34" s="107"/>
      <c r="O34" s="107"/>
      <c r="P34" s="107"/>
      <c r="Q34" s="107"/>
      <c r="R34" s="107"/>
    </row>
    <row r="35" spans="11:18">
      <c r="K35" s="107"/>
      <c r="L35" s="107"/>
      <c r="M35" s="107"/>
      <c r="N35" s="107"/>
      <c r="O35" s="107"/>
      <c r="P35" s="107"/>
      <c r="Q35" s="107"/>
      <c r="R35" s="107"/>
    </row>
    <row r="36" spans="11:18">
      <c r="K36" s="107"/>
      <c r="L36" s="107"/>
      <c r="M36" s="107"/>
      <c r="N36" s="107"/>
      <c r="O36" s="107"/>
      <c r="P36" s="107"/>
      <c r="Q36" s="107"/>
      <c r="R36" s="107"/>
    </row>
    <row r="37" spans="11:18">
      <c r="K37" s="107"/>
      <c r="L37" s="107"/>
      <c r="M37" s="107"/>
      <c r="N37" s="107"/>
      <c r="O37" s="107"/>
      <c r="P37" s="107"/>
      <c r="Q37" s="107"/>
      <c r="R37" s="107"/>
    </row>
    <row r="38" spans="11:18">
      <c r="K38" s="107"/>
      <c r="L38" s="107"/>
      <c r="M38" s="107"/>
      <c r="N38" s="107"/>
      <c r="O38" s="107"/>
      <c r="P38" s="107"/>
      <c r="Q38" s="107"/>
      <c r="R38" s="107"/>
    </row>
    <row r="39" spans="11:18">
      <c r="K39" s="107"/>
      <c r="L39" s="107"/>
      <c r="M39" s="107"/>
      <c r="N39" s="107"/>
      <c r="O39" s="107"/>
      <c r="P39" s="107"/>
      <c r="Q39" s="107"/>
      <c r="R39" s="107"/>
    </row>
    <row r="40" spans="11:18">
      <c r="K40" s="107"/>
      <c r="L40" s="107"/>
      <c r="M40" s="107"/>
      <c r="N40" s="107"/>
      <c r="O40" s="107"/>
      <c r="P40" s="107"/>
      <c r="Q40" s="107"/>
      <c r="R40" s="107"/>
    </row>
    <row r="41" spans="11:18">
      <c r="K41" s="107"/>
      <c r="L41" s="107"/>
      <c r="M41" s="107"/>
      <c r="N41" s="107"/>
      <c r="O41" s="107"/>
      <c r="P41" s="107"/>
      <c r="Q41" s="107"/>
      <c r="R41" s="107"/>
    </row>
    <row r="42" spans="11:18">
      <c r="K42" s="107"/>
      <c r="L42" s="107"/>
      <c r="M42" s="107"/>
      <c r="N42" s="107"/>
      <c r="O42" s="107"/>
      <c r="P42" s="107"/>
      <c r="Q42" s="107"/>
      <c r="R42" s="107"/>
    </row>
    <row r="43" spans="11:18">
      <c r="K43" s="107"/>
      <c r="L43" s="107"/>
      <c r="M43" s="107"/>
      <c r="N43" s="107"/>
      <c r="O43" s="107"/>
      <c r="P43" s="107"/>
      <c r="Q43" s="107"/>
      <c r="R43" s="107"/>
    </row>
    <row r="44" spans="11:18">
      <c r="K44" s="107"/>
      <c r="L44" s="107"/>
      <c r="M44" s="107"/>
      <c r="N44" s="107"/>
      <c r="O44" s="107"/>
      <c r="P44" s="107"/>
      <c r="Q44" s="107"/>
      <c r="R44" s="107"/>
    </row>
    <row r="45" spans="11:18">
      <c r="K45" s="107"/>
      <c r="L45" s="107"/>
      <c r="M45" s="107"/>
      <c r="N45" s="107"/>
      <c r="O45" s="107"/>
      <c r="P45" s="107"/>
      <c r="Q45" s="107"/>
      <c r="R45" s="107"/>
    </row>
  </sheetData>
  <mergeCells count="1">
    <mergeCell ref="K2:R2"/>
  </mergeCells>
  <pageMargins left="0.7" right="0.7" top="0.75" bottom="0.75" header="0.3" footer="0.3"/>
  <pageSetup orientation="portrait" r:id="rId1"/>
  <headerFooter>
    <oddHeader>&amp;CIVMF Collaborative Data Analytical 
Research Tool (CDART)</oddHeader>
    <oddFooter>&amp;CPage - 17</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view="pageLayout" topLeftCell="A16" workbookViewId="0">
      <selection activeCell="C31" sqref="C31"/>
    </sheetView>
  </sheetViews>
  <sheetFormatPr defaultColWidth="15.08984375" defaultRowHeight="15" customHeight="1"/>
  <cols>
    <col min="1" max="9" width="7.453125" customWidth="1"/>
    <col min="10" max="10" width="10.453125" customWidth="1"/>
    <col min="11" max="26" width="7.453125" customWidth="1"/>
  </cols>
  <sheetData>
    <row r="1" spans="1:11" ht="14.5">
      <c r="A1" s="1"/>
      <c r="B1" s="3"/>
      <c r="C1" s="3"/>
      <c r="D1" s="3"/>
      <c r="E1" s="3"/>
      <c r="F1" s="3"/>
      <c r="G1" s="3"/>
      <c r="H1" s="3"/>
      <c r="I1" s="3"/>
      <c r="J1" s="4"/>
      <c r="K1" s="146"/>
    </row>
    <row r="2" spans="1:11" ht="14.5">
      <c r="A2" s="5"/>
      <c r="B2" s="2"/>
      <c r="C2" s="2"/>
      <c r="D2" s="2"/>
      <c r="E2" s="2"/>
      <c r="F2" s="2"/>
      <c r="G2" s="2"/>
      <c r="H2" s="2"/>
      <c r="I2" s="2"/>
      <c r="J2" s="7"/>
      <c r="K2" s="146"/>
    </row>
    <row r="3" spans="1:11" ht="14.5">
      <c r="A3" s="5"/>
      <c r="B3" s="2"/>
      <c r="C3" s="2"/>
      <c r="D3" s="2"/>
      <c r="E3" s="2"/>
      <c r="F3" s="2"/>
      <c r="G3" s="2"/>
      <c r="H3" s="2"/>
      <c r="I3" s="2"/>
      <c r="J3" s="7"/>
      <c r="K3" s="146"/>
    </row>
    <row r="4" spans="1:11" ht="14.25" customHeight="1">
      <c r="A4" s="5"/>
      <c r="B4" s="224" t="s">
        <v>3</v>
      </c>
      <c r="C4" s="217"/>
      <c r="D4" s="217"/>
      <c r="E4" s="217"/>
      <c r="F4" s="217"/>
      <c r="G4" s="217"/>
      <c r="H4" s="217"/>
      <c r="I4" s="217"/>
      <c r="J4" s="7"/>
      <c r="K4" s="146"/>
    </row>
    <row r="5" spans="1:11" ht="15" customHeight="1">
      <c r="A5" s="5"/>
      <c r="B5" s="217"/>
      <c r="C5" s="220"/>
      <c r="D5" s="220"/>
      <c r="E5" s="220"/>
      <c r="F5" s="220"/>
      <c r="G5" s="220"/>
      <c r="H5" s="220"/>
      <c r="I5" s="217"/>
      <c r="J5" s="7"/>
      <c r="K5" s="146"/>
    </row>
    <row r="6" spans="1:11" ht="15" customHeight="1">
      <c r="A6" s="5"/>
      <c r="B6" s="217"/>
      <c r="C6" s="217"/>
      <c r="D6" s="217"/>
      <c r="E6" s="217"/>
      <c r="F6" s="217"/>
      <c r="G6" s="217"/>
      <c r="H6" s="217"/>
      <c r="I6" s="217"/>
      <c r="J6" s="7"/>
      <c r="K6" s="146"/>
    </row>
    <row r="7" spans="1:11" ht="14.5">
      <c r="A7" s="5"/>
      <c r="B7" s="2"/>
      <c r="C7" s="2"/>
      <c r="D7" s="2"/>
      <c r="E7" s="2"/>
      <c r="F7" s="2"/>
      <c r="G7" s="2"/>
      <c r="H7" s="2"/>
      <c r="I7" s="2"/>
      <c r="J7" s="7"/>
      <c r="K7" s="146"/>
    </row>
    <row r="8" spans="1:11" ht="14.5">
      <c r="A8" s="5"/>
      <c r="B8" s="2"/>
      <c r="C8" s="2"/>
      <c r="D8" s="2"/>
      <c r="E8" s="2"/>
      <c r="F8" s="2"/>
      <c r="G8" s="2"/>
      <c r="H8" s="223" t="s">
        <v>4</v>
      </c>
      <c r="I8" s="217"/>
      <c r="J8" s="7"/>
      <c r="K8" s="146"/>
    </row>
    <row r="9" spans="1:11" ht="14.5">
      <c r="A9" s="5"/>
      <c r="B9" s="18" t="s">
        <v>5</v>
      </c>
      <c r="C9" s="2"/>
      <c r="D9" s="2"/>
      <c r="E9" s="2"/>
      <c r="F9" s="2"/>
      <c r="G9" s="2"/>
      <c r="H9" s="2"/>
      <c r="I9" s="11">
        <v>1</v>
      </c>
      <c r="J9" s="7"/>
      <c r="K9" s="146"/>
    </row>
    <row r="10" spans="1:11" ht="14.5">
      <c r="A10" s="5"/>
      <c r="B10" s="18" t="s">
        <v>6</v>
      </c>
      <c r="C10" s="2"/>
      <c r="D10" s="2"/>
      <c r="E10" s="2"/>
      <c r="F10" s="2"/>
      <c r="G10" s="2"/>
      <c r="H10" s="2"/>
      <c r="I10" s="11">
        <v>2</v>
      </c>
      <c r="J10" s="7"/>
      <c r="K10" s="146"/>
    </row>
    <row r="11" spans="1:11" ht="14.5">
      <c r="A11" s="5"/>
      <c r="B11" s="18" t="s">
        <v>7</v>
      </c>
      <c r="C11" s="2"/>
      <c r="D11" s="2"/>
      <c r="E11" s="2"/>
      <c r="F11" s="2"/>
      <c r="G11" s="2"/>
      <c r="H11" s="2"/>
      <c r="I11" s="11">
        <v>3</v>
      </c>
      <c r="J11" s="7"/>
      <c r="K11" s="146"/>
    </row>
    <row r="12" spans="1:11" ht="14.5">
      <c r="A12" s="5"/>
      <c r="B12" s="18" t="s">
        <v>8</v>
      </c>
      <c r="C12" s="2"/>
      <c r="D12" s="2"/>
      <c r="E12" s="2"/>
      <c r="F12" s="2"/>
      <c r="G12" s="2"/>
      <c r="H12" s="2"/>
      <c r="I12" s="11">
        <v>4</v>
      </c>
      <c r="J12" s="7"/>
      <c r="K12" s="146"/>
    </row>
    <row r="13" spans="1:11" ht="14.5">
      <c r="A13" s="5"/>
      <c r="B13" s="2" t="s">
        <v>9</v>
      </c>
      <c r="C13" s="2"/>
      <c r="D13" s="2"/>
      <c r="E13" s="2"/>
      <c r="F13" s="2"/>
      <c r="G13" s="2"/>
      <c r="H13" s="2"/>
      <c r="I13" s="11"/>
      <c r="J13" s="7"/>
      <c r="K13" s="146"/>
    </row>
    <row r="14" spans="1:11" ht="14.5">
      <c r="A14" s="5"/>
      <c r="B14" s="2"/>
      <c r="C14" s="18" t="s">
        <v>10</v>
      </c>
      <c r="D14" s="2"/>
      <c r="E14" s="2"/>
      <c r="F14" s="2"/>
      <c r="G14" s="2"/>
      <c r="H14" s="2"/>
      <c r="I14" s="11">
        <v>5</v>
      </c>
      <c r="J14" s="7"/>
      <c r="K14" s="146"/>
    </row>
    <row r="15" spans="1:11" ht="14.5">
      <c r="A15" s="5"/>
      <c r="B15" s="2"/>
      <c r="C15" s="18" t="s">
        <v>11</v>
      </c>
      <c r="D15" s="2"/>
      <c r="E15" s="2"/>
      <c r="F15" s="2"/>
      <c r="G15" s="2"/>
      <c r="H15" s="2"/>
      <c r="I15" s="11">
        <v>6</v>
      </c>
      <c r="J15" s="7"/>
      <c r="K15" s="146"/>
    </row>
    <row r="16" spans="1:11" ht="14.5">
      <c r="A16" s="5"/>
      <c r="B16" s="2"/>
      <c r="C16" s="18" t="s">
        <v>12</v>
      </c>
      <c r="D16" s="2"/>
      <c r="E16" s="2"/>
      <c r="F16" s="2"/>
      <c r="G16" s="2"/>
      <c r="H16" s="2"/>
      <c r="I16" s="11">
        <v>7</v>
      </c>
      <c r="J16" s="7"/>
      <c r="K16" s="146"/>
    </row>
    <row r="17" spans="1:11" ht="14.5">
      <c r="A17" s="5"/>
      <c r="B17" s="2"/>
      <c r="C17" s="18" t="s">
        <v>13</v>
      </c>
      <c r="D17" s="2"/>
      <c r="E17" s="2"/>
      <c r="F17" s="2"/>
      <c r="G17" s="2"/>
      <c r="H17" s="2"/>
      <c r="I17" s="11">
        <v>8</v>
      </c>
      <c r="J17" s="7"/>
      <c r="K17" s="146"/>
    </row>
    <row r="18" spans="1:11" ht="14.5">
      <c r="A18" s="5"/>
      <c r="B18" s="109" t="s">
        <v>14</v>
      </c>
      <c r="C18" s="2"/>
      <c r="D18" s="2"/>
      <c r="E18" s="2"/>
      <c r="F18" s="2"/>
      <c r="G18" s="2"/>
      <c r="H18" s="2"/>
      <c r="I18" s="11"/>
      <c r="J18" s="7"/>
      <c r="K18" s="146"/>
    </row>
    <row r="19" spans="1:11" ht="14.5">
      <c r="A19" s="5"/>
      <c r="B19" s="126"/>
      <c r="C19" s="79" t="s">
        <v>15</v>
      </c>
      <c r="D19" s="2"/>
      <c r="E19" s="2"/>
      <c r="F19" s="2"/>
      <c r="G19" s="2"/>
      <c r="H19" s="2"/>
      <c r="I19" s="11">
        <v>9</v>
      </c>
      <c r="J19" s="7"/>
      <c r="K19" s="146"/>
    </row>
    <row r="20" spans="1:11" ht="14.5">
      <c r="A20" s="5"/>
      <c r="B20" s="2"/>
      <c r="C20" s="78" t="s">
        <v>16</v>
      </c>
      <c r="D20" s="2"/>
      <c r="E20" s="2"/>
      <c r="F20" s="2"/>
      <c r="G20" s="2"/>
      <c r="H20" s="2"/>
      <c r="I20" s="11">
        <v>10</v>
      </c>
      <c r="J20" s="7"/>
      <c r="K20" s="146"/>
    </row>
    <row r="21" spans="1:11" ht="14.5">
      <c r="A21" s="5"/>
      <c r="B21" s="2"/>
      <c r="C21" s="18" t="s">
        <v>17</v>
      </c>
      <c r="D21" s="2"/>
      <c r="E21" s="2"/>
      <c r="F21" s="2"/>
      <c r="G21" s="2"/>
      <c r="H21" s="2"/>
      <c r="I21" s="11">
        <v>11</v>
      </c>
      <c r="J21" s="7"/>
      <c r="K21" s="146"/>
    </row>
    <row r="22" spans="1:11" ht="14.5">
      <c r="A22" s="5"/>
      <c r="B22" s="2"/>
      <c r="C22" s="18" t="s">
        <v>18</v>
      </c>
      <c r="D22" s="2"/>
      <c r="E22" s="2"/>
      <c r="F22" s="2"/>
      <c r="G22" s="2"/>
      <c r="H22" s="2"/>
      <c r="I22" s="11">
        <v>12</v>
      </c>
      <c r="J22" s="7"/>
      <c r="K22" s="146"/>
    </row>
    <row r="23" spans="1:11" ht="14.5">
      <c r="A23" s="5"/>
      <c r="B23" s="2" t="s">
        <v>19</v>
      </c>
      <c r="C23" s="2"/>
      <c r="D23" s="2"/>
      <c r="E23" s="2"/>
      <c r="F23" s="2"/>
      <c r="G23" s="2"/>
      <c r="H23" s="2"/>
      <c r="I23" s="11"/>
      <c r="J23" s="7"/>
      <c r="K23" s="146"/>
    </row>
    <row r="24" spans="1:11" ht="14.5">
      <c r="A24" s="5"/>
      <c r="B24" s="2"/>
      <c r="C24" s="18" t="s">
        <v>20</v>
      </c>
      <c r="D24" s="2"/>
      <c r="E24" s="2"/>
      <c r="F24" s="2"/>
      <c r="G24" s="2"/>
      <c r="H24" s="2"/>
      <c r="I24" s="11">
        <v>13</v>
      </c>
      <c r="J24" s="7"/>
      <c r="K24" s="146"/>
    </row>
    <row r="25" spans="1:11" ht="14.5">
      <c r="A25" s="5"/>
      <c r="B25" s="2"/>
      <c r="C25" s="18" t="s">
        <v>21</v>
      </c>
      <c r="D25" s="2"/>
      <c r="E25" s="2"/>
      <c r="F25" s="2"/>
      <c r="G25" s="2"/>
      <c r="H25" s="2"/>
      <c r="I25" s="11">
        <v>14</v>
      </c>
      <c r="J25" s="7"/>
      <c r="K25" s="146"/>
    </row>
    <row r="26" spans="1:11" ht="14.5">
      <c r="A26" s="5"/>
      <c r="B26" s="2" t="s">
        <v>274</v>
      </c>
      <c r="C26" s="2"/>
      <c r="D26" s="2"/>
      <c r="E26" s="2"/>
      <c r="F26" s="2"/>
      <c r="G26" s="2"/>
      <c r="H26" s="2"/>
      <c r="I26" s="2"/>
      <c r="J26" s="7"/>
      <c r="K26" s="146"/>
    </row>
    <row r="27" spans="1:11" ht="14.5">
      <c r="A27" s="5"/>
      <c r="B27" s="2"/>
      <c r="C27" s="18" t="s">
        <v>275</v>
      </c>
      <c r="D27" s="2"/>
      <c r="E27" s="2"/>
      <c r="F27" s="2"/>
      <c r="G27" s="2"/>
      <c r="H27" s="2"/>
      <c r="I27" s="167">
        <v>13</v>
      </c>
      <c r="J27" s="7"/>
      <c r="K27" s="146"/>
    </row>
    <row r="28" spans="1:11" ht="14.5">
      <c r="A28" s="5"/>
      <c r="B28" s="2"/>
      <c r="C28" s="18" t="s">
        <v>276</v>
      </c>
      <c r="D28" s="2"/>
      <c r="E28" s="2"/>
      <c r="F28" s="2"/>
      <c r="G28" s="2"/>
      <c r="H28" s="2"/>
      <c r="I28" s="167">
        <v>15</v>
      </c>
      <c r="J28" s="7"/>
      <c r="K28" s="146"/>
    </row>
    <row r="29" spans="1:11" ht="14.5">
      <c r="A29" s="5"/>
      <c r="B29" s="2"/>
      <c r="C29" s="18" t="s">
        <v>277</v>
      </c>
      <c r="D29" s="2"/>
      <c r="E29" s="2"/>
      <c r="F29" s="2"/>
      <c r="G29" s="2"/>
      <c r="H29" s="2"/>
      <c r="I29" s="167">
        <v>16</v>
      </c>
      <c r="J29" s="7"/>
      <c r="K29" s="146"/>
    </row>
    <row r="30" spans="1:11" ht="14.5">
      <c r="A30" s="5"/>
      <c r="B30" s="2"/>
      <c r="C30" s="18" t="s">
        <v>278</v>
      </c>
      <c r="D30" s="2"/>
      <c r="E30" s="2"/>
      <c r="F30" s="2"/>
      <c r="G30" s="2"/>
      <c r="H30" s="2"/>
      <c r="I30" s="167">
        <v>17</v>
      </c>
      <c r="J30" s="7"/>
      <c r="K30" s="146"/>
    </row>
    <row r="31" spans="1:11" ht="14.5">
      <c r="A31" s="5"/>
      <c r="B31" s="2"/>
      <c r="C31" s="18" t="s">
        <v>279</v>
      </c>
      <c r="D31" s="2"/>
      <c r="E31" s="2"/>
      <c r="F31" s="2"/>
      <c r="G31" s="2"/>
      <c r="H31" s="2"/>
      <c r="I31" s="167">
        <v>18</v>
      </c>
      <c r="J31" s="7"/>
      <c r="K31" s="146"/>
    </row>
    <row r="32" spans="1:11" ht="14.5">
      <c r="A32" s="5"/>
      <c r="B32" s="2"/>
      <c r="C32" s="2"/>
      <c r="D32" s="2"/>
      <c r="E32" s="2"/>
      <c r="F32" s="2"/>
      <c r="G32" s="2"/>
      <c r="H32" s="2"/>
      <c r="I32" s="2"/>
      <c r="J32" s="7"/>
      <c r="K32" s="146"/>
    </row>
    <row r="33" spans="1:11" ht="14.5">
      <c r="A33" s="5"/>
      <c r="B33" s="2"/>
      <c r="C33" s="2"/>
      <c r="D33" s="2"/>
      <c r="E33" s="2"/>
      <c r="F33" s="2"/>
      <c r="G33" s="2"/>
      <c r="H33" s="2"/>
      <c r="I33" s="2"/>
      <c r="J33" s="7"/>
      <c r="K33" s="146"/>
    </row>
    <row r="34" spans="1:11" ht="14.5">
      <c r="A34" s="5"/>
      <c r="B34" s="2"/>
      <c r="C34" s="2"/>
      <c r="D34" s="2"/>
      <c r="E34" s="2"/>
      <c r="F34" s="2"/>
      <c r="G34" s="2"/>
      <c r="H34" s="2"/>
      <c r="I34" s="2"/>
      <c r="J34" s="7"/>
      <c r="K34" s="146"/>
    </row>
    <row r="35" spans="1:11" ht="14.5">
      <c r="A35" s="5"/>
      <c r="B35" s="2"/>
      <c r="C35" s="2"/>
      <c r="D35" s="2"/>
      <c r="E35" s="2"/>
      <c r="F35" s="2"/>
      <c r="G35" s="2"/>
      <c r="H35" s="2"/>
      <c r="I35" s="2"/>
      <c r="J35" s="7"/>
      <c r="K35" s="146"/>
    </row>
    <row r="36" spans="1:11" ht="14.5">
      <c r="A36" s="5"/>
      <c r="B36" s="2"/>
      <c r="C36" s="2"/>
      <c r="D36" s="2"/>
      <c r="E36" s="2"/>
      <c r="F36" s="2"/>
      <c r="G36" s="2"/>
      <c r="H36" s="2"/>
      <c r="I36" s="2"/>
      <c r="J36" s="7"/>
      <c r="K36" s="146"/>
    </row>
    <row r="37" spans="1:11" ht="14.5">
      <c r="A37" s="5"/>
      <c r="B37" s="2"/>
      <c r="C37" s="2"/>
      <c r="D37" s="2"/>
      <c r="E37" s="2"/>
      <c r="F37" s="2"/>
      <c r="G37" s="2"/>
      <c r="H37" s="2"/>
      <c r="I37" s="2"/>
      <c r="J37" s="7"/>
      <c r="K37" s="146"/>
    </row>
    <row r="38" spans="1:11" ht="14.5">
      <c r="A38" s="5"/>
      <c r="B38" s="2"/>
      <c r="C38" s="2"/>
      <c r="D38" s="2"/>
      <c r="E38" s="2"/>
      <c r="F38" s="2"/>
      <c r="G38" s="2"/>
      <c r="H38" s="2"/>
      <c r="I38" s="2"/>
      <c r="J38" s="7"/>
      <c r="K38" s="146"/>
    </row>
    <row r="39" spans="1:11" ht="14.5">
      <c r="A39" s="5"/>
      <c r="B39" s="2"/>
      <c r="C39" s="2"/>
      <c r="D39" s="2"/>
      <c r="E39" s="2"/>
      <c r="F39" s="2"/>
      <c r="G39" s="2"/>
      <c r="H39" s="2"/>
      <c r="I39" s="2"/>
      <c r="J39" s="7"/>
      <c r="K39" s="146"/>
    </row>
    <row r="40" spans="1:11" ht="14.5">
      <c r="A40" s="5"/>
      <c r="B40" s="2"/>
      <c r="C40" s="2"/>
      <c r="D40" s="2"/>
      <c r="E40" s="2"/>
      <c r="F40" s="2"/>
      <c r="G40" s="2"/>
      <c r="H40" s="2"/>
      <c r="I40" s="2"/>
      <c r="J40" s="7"/>
      <c r="K40" s="146"/>
    </row>
    <row r="41" spans="1:11" ht="14.5">
      <c r="A41" s="5"/>
      <c r="B41" s="2"/>
      <c r="C41" s="2"/>
      <c r="D41" s="2"/>
      <c r="E41" s="2"/>
      <c r="F41" s="2"/>
      <c r="G41" s="2"/>
      <c r="H41" s="2"/>
      <c r="I41" s="2"/>
      <c r="J41" s="7"/>
      <c r="K41" s="146"/>
    </row>
    <row r="42" spans="1:11" ht="14.5">
      <c r="A42" s="5"/>
      <c r="B42" s="2"/>
      <c r="C42" s="2"/>
      <c r="D42" s="2"/>
      <c r="E42" s="2"/>
      <c r="F42" s="2"/>
      <c r="G42" s="2"/>
      <c r="H42" s="2"/>
      <c r="I42" s="2"/>
      <c r="J42" s="7"/>
      <c r="K42" s="146"/>
    </row>
    <row r="43" spans="1:11" ht="14.5">
      <c r="A43" s="5"/>
      <c r="B43" s="2"/>
      <c r="C43" s="2"/>
      <c r="D43" s="2"/>
      <c r="E43" s="2"/>
      <c r="F43" s="2"/>
      <c r="G43" s="2"/>
      <c r="H43" s="2"/>
      <c r="I43" s="2"/>
      <c r="J43" s="7"/>
      <c r="K43" s="146"/>
    </row>
    <row r="44" spans="1:11" ht="14.5">
      <c r="A44" s="12"/>
      <c r="B44" s="13"/>
      <c r="C44" s="13"/>
      <c r="D44" s="13"/>
      <c r="E44" s="13"/>
      <c r="F44" s="13"/>
      <c r="G44" s="13"/>
      <c r="H44" s="13"/>
      <c r="I44" s="13"/>
      <c r="J44" s="14"/>
      <c r="K44" s="146"/>
    </row>
    <row r="45" spans="1:11" ht="14.5">
      <c r="A45" s="109"/>
      <c r="B45" s="109"/>
      <c r="C45" s="109"/>
      <c r="D45" s="109"/>
      <c r="E45" s="109"/>
      <c r="F45" s="109"/>
      <c r="G45" s="109"/>
      <c r="H45" s="109"/>
      <c r="I45" s="109"/>
      <c r="J45" s="8"/>
      <c r="K45" s="6"/>
    </row>
    <row r="46" spans="1:11" ht="14.5">
      <c r="A46" s="109"/>
      <c r="B46" s="109"/>
      <c r="C46" s="109"/>
      <c r="D46" s="109"/>
      <c r="E46" s="109"/>
      <c r="F46" s="109"/>
      <c r="G46" s="109"/>
      <c r="H46" s="109"/>
      <c r="I46" s="109"/>
      <c r="J46" s="8"/>
      <c r="K46" s="6"/>
    </row>
    <row r="47" spans="1:11" ht="14.5">
      <c r="A47" s="109"/>
      <c r="B47" s="109"/>
      <c r="C47" s="109"/>
      <c r="D47" s="109"/>
      <c r="E47" s="109"/>
      <c r="F47" s="109"/>
      <c r="G47" s="109"/>
      <c r="H47" s="109"/>
      <c r="I47" s="109"/>
      <c r="J47" s="8"/>
      <c r="K47" s="6"/>
    </row>
    <row r="48" spans="1:11" ht="14.5">
      <c r="A48" s="109"/>
      <c r="B48" s="109"/>
      <c r="C48" s="109"/>
      <c r="D48" s="109"/>
      <c r="E48" s="109"/>
      <c r="F48" s="109"/>
      <c r="G48" s="109"/>
      <c r="H48" s="109"/>
      <c r="I48" s="109"/>
      <c r="J48" s="8"/>
      <c r="K48" s="6"/>
    </row>
    <row r="49" spans="3:11" ht="14.5">
      <c r="C49" s="109"/>
      <c r="D49" s="109"/>
      <c r="E49" s="109"/>
      <c r="F49" s="109"/>
      <c r="G49" s="109"/>
      <c r="H49" s="109"/>
      <c r="I49" s="109"/>
      <c r="J49" s="8"/>
      <c r="K49" s="6"/>
    </row>
    <row r="50" spans="3:11" ht="14.5">
      <c r="C50" s="109"/>
      <c r="D50" s="109"/>
      <c r="E50" s="109"/>
      <c r="F50" s="109"/>
      <c r="G50" s="109"/>
      <c r="H50" s="109"/>
      <c r="I50" s="109"/>
      <c r="J50" s="8"/>
      <c r="K50" s="6"/>
    </row>
    <row r="51" spans="3:11" ht="14.5">
      <c r="C51" s="109"/>
      <c r="D51" s="109"/>
      <c r="E51" s="109"/>
      <c r="F51" s="109"/>
      <c r="G51" s="109"/>
      <c r="H51" s="109"/>
      <c r="I51" s="109"/>
      <c r="J51" s="8"/>
      <c r="K51" s="6"/>
    </row>
    <row r="52" spans="3:11" ht="14.5">
      <c r="C52" s="109"/>
      <c r="D52" s="109"/>
      <c r="E52" s="109"/>
      <c r="F52" s="109"/>
      <c r="G52" s="109"/>
      <c r="H52" s="109"/>
      <c r="I52" s="109"/>
      <c r="J52" s="8"/>
      <c r="K52" s="6"/>
    </row>
    <row r="53" spans="3:11" ht="14.5">
      <c r="C53" s="109"/>
      <c r="D53" s="109"/>
      <c r="E53" s="109"/>
      <c r="F53" s="109"/>
      <c r="G53" s="109"/>
      <c r="H53" s="109"/>
      <c r="I53" s="109"/>
      <c r="J53" s="8"/>
      <c r="K53" s="6"/>
    </row>
    <row r="54" spans="3:11" ht="14.5">
      <c r="C54" s="109"/>
      <c r="D54" s="109"/>
      <c r="E54" s="109"/>
      <c r="F54" s="109"/>
      <c r="G54" s="109"/>
      <c r="H54" s="109"/>
      <c r="I54" s="109"/>
      <c r="J54" s="8"/>
      <c r="K54" s="6"/>
    </row>
    <row r="55" spans="3:11" ht="14.5">
      <c r="C55" s="109"/>
      <c r="D55" s="109"/>
      <c r="E55" s="109"/>
      <c r="F55" s="109"/>
      <c r="G55" s="109"/>
      <c r="H55" s="109"/>
      <c r="I55" s="109"/>
      <c r="J55" s="8"/>
      <c r="K55" s="6"/>
    </row>
    <row r="56" spans="3:11" ht="14.5">
      <c r="C56" s="109"/>
      <c r="D56" s="109"/>
      <c r="E56" s="109"/>
      <c r="F56" s="109"/>
      <c r="G56" s="109"/>
      <c r="H56" s="109"/>
      <c r="I56" s="109"/>
      <c r="J56" s="8"/>
      <c r="K56" s="6"/>
    </row>
    <row r="57" spans="3:11" ht="14.5">
      <c r="C57" s="109"/>
      <c r="D57" s="109"/>
      <c r="E57" s="109"/>
      <c r="F57" s="109"/>
      <c r="G57" s="109"/>
      <c r="H57" s="109"/>
      <c r="I57" s="109"/>
      <c r="J57" s="8"/>
      <c r="K57" s="6"/>
    </row>
    <row r="58" spans="3:11" ht="14.5">
      <c r="C58" s="109"/>
      <c r="D58" s="109"/>
      <c r="E58" s="109"/>
      <c r="F58" s="109"/>
      <c r="G58" s="109"/>
      <c r="H58" s="109"/>
      <c r="I58" s="109"/>
      <c r="J58" s="8"/>
      <c r="K58" s="6"/>
    </row>
    <row r="59" spans="3:11" ht="14.5">
      <c r="C59" s="109"/>
      <c r="D59" s="109"/>
      <c r="E59" s="109"/>
      <c r="F59" s="109"/>
      <c r="G59" s="109"/>
      <c r="H59" s="109"/>
      <c r="I59" s="109"/>
      <c r="J59" s="8"/>
      <c r="K59" s="6"/>
    </row>
    <row r="60" spans="3:11" ht="14.5">
      <c r="C60" s="109"/>
      <c r="D60" s="109"/>
      <c r="E60" s="109"/>
      <c r="F60" s="109"/>
      <c r="G60" s="109"/>
      <c r="H60" s="109"/>
      <c r="I60" s="109"/>
      <c r="J60" s="8"/>
      <c r="K60" s="6"/>
    </row>
    <row r="61" spans="3:11" ht="14.5">
      <c r="C61" s="109"/>
      <c r="D61" s="109"/>
      <c r="E61" s="109"/>
      <c r="F61" s="109"/>
      <c r="G61" s="109"/>
      <c r="H61" s="109"/>
      <c r="I61" s="109"/>
      <c r="J61" s="8"/>
      <c r="K61" s="6"/>
    </row>
    <row r="62" spans="3:11" ht="14.5">
      <c r="C62" s="109"/>
      <c r="D62" s="109"/>
      <c r="E62" s="109"/>
      <c r="F62" s="109"/>
      <c r="G62" s="109"/>
      <c r="H62" s="109"/>
      <c r="I62" s="109"/>
      <c r="J62" s="8"/>
      <c r="K62" s="6"/>
    </row>
    <row r="63" spans="3:11" ht="14.5">
      <c r="C63" s="109"/>
      <c r="D63" s="109"/>
      <c r="E63" s="109"/>
      <c r="F63" s="109"/>
      <c r="G63" s="109"/>
      <c r="H63" s="109"/>
      <c r="I63" s="109"/>
      <c r="J63" s="8"/>
      <c r="K63" s="6"/>
    </row>
    <row r="64" spans="3:11" ht="14.5">
      <c r="C64" s="109"/>
      <c r="D64" s="109"/>
      <c r="E64" s="109"/>
      <c r="F64" s="109"/>
      <c r="G64" s="109"/>
      <c r="H64" s="109"/>
      <c r="I64" s="109"/>
      <c r="J64" s="8"/>
      <c r="K64" s="6"/>
    </row>
    <row r="65" spans="10:11" ht="14.5">
      <c r="J65" s="8"/>
      <c r="K65" s="6"/>
    </row>
    <row r="66" spans="10:11" ht="14.5">
      <c r="J66" s="8"/>
      <c r="K66" s="6"/>
    </row>
    <row r="67" spans="10:11" ht="14.5">
      <c r="J67" s="8"/>
      <c r="K67" s="6"/>
    </row>
    <row r="68" spans="10:11" ht="14.5">
      <c r="J68" s="8"/>
      <c r="K68" s="6"/>
    </row>
    <row r="69" spans="10:11" ht="14.5">
      <c r="J69" s="8"/>
      <c r="K69" s="6"/>
    </row>
    <row r="70" spans="10:11" ht="14.5">
      <c r="J70" s="8"/>
      <c r="K70" s="6"/>
    </row>
    <row r="71" spans="10:11" ht="14.5">
      <c r="J71" s="8"/>
      <c r="K71" s="6"/>
    </row>
    <row r="72" spans="10:11" ht="14.5">
      <c r="J72" s="8"/>
      <c r="K72" s="6"/>
    </row>
    <row r="73" spans="10:11" ht="14.5">
      <c r="J73" s="8"/>
      <c r="K73" s="6"/>
    </row>
    <row r="74" spans="10:11" ht="14.5">
      <c r="J74" s="8"/>
      <c r="K74" s="6"/>
    </row>
    <row r="75" spans="10:11" ht="14.5">
      <c r="J75" s="8"/>
      <c r="K75" s="6"/>
    </row>
    <row r="76" spans="10:11" ht="14.5">
      <c r="J76" s="8"/>
      <c r="K76" s="6"/>
    </row>
    <row r="77" spans="10:11" ht="14.5">
      <c r="J77" s="8"/>
      <c r="K77" s="6"/>
    </row>
    <row r="78" spans="10:11" ht="14.5">
      <c r="J78" s="8"/>
      <c r="K78" s="6"/>
    </row>
    <row r="79" spans="10:11" ht="14.5">
      <c r="J79" s="8"/>
      <c r="K79" s="6"/>
    </row>
    <row r="80" spans="10:11" ht="14.5">
      <c r="J80" s="8"/>
      <c r="K80" s="6"/>
    </row>
    <row r="81" spans="10:11" ht="14.5">
      <c r="J81" s="8"/>
      <c r="K81" s="6"/>
    </row>
    <row r="82" spans="10:11" ht="14.5">
      <c r="J82" s="8"/>
      <c r="K82" s="6"/>
    </row>
    <row r="83" spans="10:11" ht="14.5">
      <c r="J83" s="8"/>
      <c r="K83" s="6"/>
    </row>
    <row r="84" spans="10:11" ht="14.5">
      <c r="J84" s="8"/>
      <c r="K84" s="6"/>
    </row>
    <row r="85" spans="10:11" ht="14.5">
      <c r="J85" s="8"/>
      <c r="K85" s="6"/>
    </row>
    <row r="86" spans="10:11" ht="14.5">
      <c r="J86" s="8"/>
      <c r="K86" s="6"/>
    </row>
    <row r="87" spans="10:11" ht="14.5">
      <c r="J87" s="8"/>
      <c r="K87" s="6"/>
    </row>
    <row r="88" spans="10:11" ht="14.5">
      <c r="J88" s="8"/>
      <c r="K88" s="6"/>
    </row>
    <row r="89" spans="10:11" ht="14.5">
      <c r="J89" s="8"/>
      <c r="K89" s="6"/>
    </row>
    <row r="90" spans="10:11" ht="14.5">
      <c r="J90" s="8"/>
      <c r="K90" s="6"/>
    </row>
    <row r="91" spans="10:11" ht="14.5">
      <c r="J91" s="8"/>
      <c r="K91" s="6"/>
    </row>
    <row r="92" spans="10:11" ht="14.5">
      <c r="J92" s="8"/>
      <c r="K92" s="6"/>
    </row>
    <row r="93" spans="10:11" ht="14.5">
      <c r="J93" s="8"/>
      <c r="K93" s="6"/>
    </row>
    <row r="94" spans="10:11" ht="14.5">
      <c r="J94" s="8"/>
      <c r="K94" s="6"/>
    </row>
    <row r="95" spans="10:11" ht="14.5">
      <c r="J95" s="8"/>
      <c r="K95" s="6"/>
    </row>
    <row r="96" spans="10:11" ht="14.5">
      <c r="J96" s="8"/>
      <c r="K96" s="6"/>
    </row>
    <row r="97" spans="10:11" ht="14.5">
      <c r="J97" s="8"/>
      <c r="K97" s="6"/>
    </row>
    <row r="98" spans="10:11" ht="14.5">
      <c r="J98" s="8"/>
      <c r="K98" s="6"/>
    </row>
    <row r="99" spans="10:11" ht="14.5">
      <c r="J99" s="8"/>
      <c r="K99" s="6"/>
    </row>
    <row r="100" spans="10:11" ht="14.5">
      <c r="J100" s="8"/>
      <c r="K100" s="6"/>
    </row>
    <row r="101" spans="10:11" ht="14.5">
      <c r="J101" s="8"/>
      <c r="K101" s="6"/>
    </row>
    <row r="102" spans="10:11" ht="14.5">
      <c r="J102" s="8"/>
      <c r="K102" s="6"/>
    </row>
    <row r="103" spans="10:11" ht="14.5">
      <c r="J103" s="8"/>
      <c r="K103" s="6"/>
    </row>
    <row r="104" spans="10:11" ht="14.5">
      <c r="J104" s="8"/>
      <c r="K104" s="6"/>
    </row>
    <row r="105" spans="10:11" ht="14.5">
      <c r="J105" s="8"/>
      <c r="K105" s="6"/>
    </row>
    <row r="106" spans="10:11" ht="14.5">
      <c r="J106" s="8"/>
      <c r="K106" s="6"/>
    </row>
    <row r="107" spans="10:11" ht="14.5">
      <c r="J107" s="8"/>
      <c r="K107" s="6"/>
    </row>
    <row r="108" spans="10:11" ht="14.5">
      <c r="J108" s="8"/>
      <c r="K108" s="6"/>
    </row>
    <row r="109" spans="10:11" ht="14.5">
      <c r="J109" s="8"/>
      <c r="K109" s="6"/>
    </row>
    <row r="110" spans="10:11" ht="14.5">
      <c r="J110" s="8"/>
      <c r="K110" s="6"/>
    </row>
    <row r="111" spans="10:11" ht="14.5">
      <c r="J111" s="8"/>
      <c r="K111" s="6"/>
    </row>
    <row r="112" spans="10:11" ht="14.5">
      <c r="J112" s="8"/>
      <c r="K112" s="6"/>
    </row>
    <row r="113" spans="10:11" ht="14.5">
      <c r="J113" s="8"/>
      <c r="K113" s="6"/>
    </row>
    <row r="114" spans="10:11" ht="14.5">
      <c r="J114" s="8"/>
      <c r="K114" s="6"/>
    </row>
    <row r="115" spans="10:11" ht="14.5">
      <c r="J115" s="8"/>
      <c r="K115" s="6"/>
    </row>
    <row r="116" spans="10:11" ht="14.5">
      <c r="J116" s="8"/>
      <c r="K116" s="6"/>
    </row>
    <row r="117" spans="10:11" ht="14.5">
      <c r="J117" s="8"/>
      <c r="K117" s="6"/>
    </row>
    <row r="118" spans="10:11" ht="14.5">
      <c r="J118" s="8"/>
      <c r="K118" s="6"/>
    </row>
    <row r="119" spans="10:11" ht="14.5">
      <c r="J119" s="8"/>
      <c r="K119" s="6"/>
    </row>
    <row r="120" spans="10:11" ht="14.5">
      <c r="J120" s="8"/>
      <c r="K120" s="6"/>
    </row>
    <row r="121" spans="10:11" ht="14.5">
      <c r="J121" s="8"/>
      <c r="K121" s="6"/>
    </row>
    <row r="122" spans="10:11" ht="14.5">
      <c r="J122" s="8"/>
      <c r="K122" s="6"/>
    </row>
    <row r="123" spans="10:11" ht="14.5">
      <c r="J123" s="8"/>
      <c r="K123" s="6"/>
    </row>
    <row r="124" spans="10:11" ht="14.5">
      <c r="J124" s="8"/>
      <c r="K124" s="6"/>
    </row>
    <row r="125" spans="10:11" ht="14.5">
      <c r="J125" s="8"/>
      <c r="K125" s="6"/>
    </row>
    <row r="126" spans="10:11" ht="14.5">
      <c r="J126" s="8"/>
      <c r="K126" s="6"/>
    </row>
    <row r="127" spans="10:11" ht="14.5">
      <c r="J127" s="8"/>
      <c r="K127" s="6"/>
    </row>
    <row r="128" spans="10:11" ht="14.5">
      <c r="J128" s="8"/>
      <c r="K128" s="6"/>
    </row>
    <row r="129" spans="10:11" ht="14.5">
      <c r="J129" s="8"/>
      <c r="K129" s="6"/>
    </row>
    <row r="130" spans="10:11" ht="14.5">
      <c r="J130" s="8"/>
      <c r="K130" s="6"/>
    </row>
    <row r="131" spans="10:11" ht="14.5">
      <c r="J131" s="8"/>
      <c r="K131" s="6"/>
    </row>
    <row r="132" spans="10:11" ht="14.5">
      <c r="J132" s="8"/>
      <c r="K132" s="6"/>
    </row>
    <row r="133" spans="10:11" ht="14.5">
      <c r="J133" s="8"/>
      <c r="K133" s="6"/>
    </row>
    <row r="134" spans="10:11" ht="14.5">
      <c r="J134" s="8"/>
      <c r="K134" s="6"/>
    </row>
    <row r="135" spans="10:11" ht="14.5">
      <c r="J135" s="8"/>
      <c r="K135" s="6"/>
    </row>
    <row r="136" spans="10:11" ht="14.5">
      <c r="J136" s="8"/>
      <c r="K136" s="6"/>
    </row>
    <row r="137" spans="10:11" ht="14.5">
      <c r="J137" s="8"/>
      <c r="K137" s="6"/>
    </row>
    <row r="138" spans="10:11" ht="14.5">
      <c r="J138" s="8"/>
      <c r="K138" s="6"/>
    </row>
    <row r="139" spans="10:11" ht="14.5">
      <c r="J139" s="8"/>
      <c r="K139" s="6"/>
    </row>
    <row r="140" spans="10:11" ht="14.5">
      <c r="J140" s="8"/>
      <c r="K140" s="6"/>
    </row>
    <row r="141" spans="10:11" ht="14.5">
      <c r="J141" s="8"/>
      <c r="K141" s="6"/>
    </row>
    <row r="142" spans="10:11" ht="14.5">
      <c r="J142" s="8"/>
      <c r="K142" s="6"/>
    </row>
    <row r="143" spans="10:11" ht="14.5">
      <c r="J143" s="8"/>
      <c r="K143" s="6"/>
    </row>
    <row r="144" spans="10:11" ht="14.5">
      <c r="J144" s="8"/>
      <c r="K144" s="6"/>
    </row>
    <row r="145" spans="10:11" ht="14.5">
      <c r="J145" s="8"/>
      <c r="K145" s="6"/>
    </row>
    <row r="146" spans="10:11" ht="14.5">
      <c r="J146" s="8"/>
      <c r="K146" s="6"/>
    </row>
    <row r="147" spans="10:11" ht="14.5">
      <c r="J147" s="8"/>
      <c r="K147" s="6"/>
    </row>
    <row r="148" spans="10:11" ht="14.5">
      <c r="J148" s="8"/>
      <c r="K148" s="6"/>
    </row>
    <row r="149" spans="10:11" ht="14.5">
      <c r="J149" s="8"/>
      <c r="K149" s="6"/>
    </row>
    <row r="150" spans="10:11" ht="14.5">
      <c r="J150" s="8"/>
      <c r="K150" s="6"/>
    </row>
    <row r="151" spans="10:11" ht="14.5">
      <c r="J151" s="8"/>
      <c r="K151" s="6"/>
    </row>
    <row r="152" spans="10:11" ht="14.5">
      <c r="J152" s="8"/>
      <c r="K152" s="6"/>
    </row>
    <row r="153" spans="10:11" ht="14.5">
      <c r="J153" s="8"/>
      <c r="K153" s="6"/>
    </row>
    <row r="154" spans="10:11" ht="14.5">
      <c r="J154" s="8"/>
      <c r="K154" s="6"/>
    </row>
    <row r="155" spans="10:11" ht="14.5">
      <c r="J155" s="8"/>
      <c r="K155" s="6"/>
    </row>
    <row r="156" spans="10:11" ht="14.5">
      <c r="J156" s="8"/>
      <c r="K156" s="6"/>
    </row>
    <row r="157" spans="10:11" ht="14.5">
      <c r="J157" s="8"/>
      <c r="K157" s="6"/>
    </row>
    <row r="158" spans="10:11" ht="14.5">
      <c r="J158" s="8"/>
      <c r="K158" s="6"/>
    </row>
    <row r="159" spans="10:11" ht="14.5">
      <c r="J159" s="8"/>
      <c r="K159" s="6"/>
    </row>
    <row r="160" spans="10:11" ht="14.5">
      <c r="J160" s="8"/>
      <c r="K160" s="6"/>
    </row>
    <row r="161" spans="10:11" ht="14.5">
      <c r="J161" s="8"/>
      <c r="K161" s="6"/>
    </row>
    <row r="162" spans="10:11" ht="14.5">
      <c r="J162" s="8"/>
      <c r="K162" s="6"/>
    </row>
    <row r="163" spans="10:11" ht="14.5">
      <c r="J163" s="8"/>
      <c r="K163" s="6"/>
    </row>
    <row r="164" spans="10:11" ht="14.5">
      <c r="J164" s="8"/>
      <c r="K164" s="6"/>
    </row>
    <row r="165" spans="10:11" ht="14.5">
      <c r="J165" s="8"/>
      <c r="K165" s="6"/>
    </row>
    <row r="166" spans="10:11" ht="14.5">
      <c r="J166" s="8"/>
      <c r="K166" s="6"/>
    </row>
    <row r="167" spans="10:11" ht="14.5">
      <c r="J167" s="8"/>
      <c r="K167" s="6"/>
    </row>
    <row r="168" spans="10:11" ht="14.5">
      <c r="J168" s="8"/>
      <c r="K168" s="6"/>
    </row>
    <row r="169" spans="10:11" ht="14.5">
      <c r="J169" s="8"/>
      <c r="K169" s="6"/>
    </row>
    <row r="170" spans="10:11" ht="14.5">
      <c r="J170" s="8"/>
      <c r="K170" s="6"/>
    </row>
    <row r="171" spans="10:11" ht="14.5">
      <c r="J171" s="8"/>
      <c r="K171" s="6"/>
    </row>
    <row r="172" spans="10:11" ht="14.5">
      <c r="J172" s="8"/>
      <c r="K172" s="6"/>
    </row>
    <row r="173" spans="10:11" ht="14.5">
      <c r="J173" s="8"/>
      <c r="K173" s="6"/>
    </row>
    <row r="174" spans="10:11" ht="14.5">
      <c r="J174" s="8"/>
      <c r="K174" s="6"/>
    </row>
    <row r="175" spans="10:11" ht="14.5">
      <c r="J175" s="8"/>
      <c r="K175" s="6"/>
    </row>
    <row r="176" spans="10:11" ht="14.5">
      <c r="J176" s="8"/>
      <c r="K176" s="6"/>
    </row>
    <row r="177" spans="10:11" ht="14.5">
      <c r="J177" s="8"/>
      <c r="K177" s="6"/>
    </row>
    <row r="178" spans="10:11" ht="14.5">
      <c r="J178" s="8"/>
      <c r="K178" s="6"/>
    </row>
    <row r="179" spans="10:11" ht="14.5">
      <c r="J179" s="8"/>
      <c r="K179" s="6"/>
    </row>
    <row r="180" spans="10:11" ht="14.5">
      <c r="J180" s="8"/>
      <c r="K180" s="6"/>
    </row>
    <row r="181" spans="10:11" ht="14.5">
      <c r="J181" s="8"/>
      <c r="K181" s="6"/>
    </row>
    <row r="182" spans="10:11" ht="14.5">
      <c r="J182" s="8"/>
      <c r="K182" s="6"/>
    </row>
    <row r="183" spans="10:11" ht="14.5">
      <c r="J183" s="8"/>
      <c r="K183" s="6"/>
    </row>
    <row r="184" spans="10:11" ht="14.5">
      <c r="J184" s="8"/>
      <c r="K184" s="6"/>
    </row>
    <row r="185" spans="10:11" ht="14.5">
      <c r="J185" s="8"/>
      <c r="K185" s="6"/>
    </row>
    <row r="186" spans="10:11" ht="14.5">
      <c r="J186" s="8"/>
      <c r="K186" s="6"/>
    </row>
    <row r="187" spans="10:11" ht="14.5">
      <c r="J187" s="8"/>
      <c r="K187" s="6"/>
    </row>
    <row r="188" spans="10:11" ht="14.5">
      <c r="J188" s="8"/>
      <c r="K188" s="6"/>
    </row>
    <row r="189" spans="10:11" ht="14.5">
      <c r="J189" s="8"/>
      <c r="K189" s="6"/>
    </row>
    <row r="190" spans="10:11" ht="14.5">
      <c r="J190" s="8"/>
      <c r="K190" s="6"/>
    </row>
    <row r="191" spans="10:11" ht="14.5">
      <c r="J191" s="8"/>
      <c r="K191" s="6"/>
    </row>
    <row r="192" spans="10:11" ht="14.5">
      <c r="J192" s="8"/>
      <c r="K192" s="6"/>
    </row>
    <row r="193" spans="10:11" ht="14.5">
      <c r="J193" s="8"/>
      <c r="K193" s="6"/>
    </row>
    <row r="194" spans="10:11" ht="14.5">
      <c r="J194" s="8"/>
      <c r="K194" s="6"/>
    </row>
    <row r="195" spans="10:11" ht="14.5">
      <c r="J195" s="8"/>
      <c r="K195" s="6"/>
    </row>
    <row r="196" spans="10:11" ht="14.5">
      <c r="J196" s="8"/>
      <c r="K196" s="6"/>
    </row>
    <row r="197" spans="10:11" ht="14.5">
      <c r="J197" s="8"/>
      <c r="K197" s="6"/>
    </row>
    <row r="198" spans="10:11" ht="14.5">
      <c r="J198" s="8"/>
      <c r="K198" s="6"/>
    </row>
    <row r="199" spans="10:11" ht="14.5">
      <c r="J199" s="8"/>
      <c r="K199" s="6"/>
    </row>
    <row r="200" spans="10:11" ht="14.5">
      <c r="J200" s="8"/>
      <c r="K200" s="6"/>
    </row>
    <row r="201" spans="10:11" ht="14.5">
      <c r="J201" s="8"/>
      <c r="K201" s="6"/>
    </row>
    <row r="202" spans="10:11" ht="14.5">
      <c r="J202" s="8"/>
      <c r="K202" s="6"/>
    </row>
    <row r="203" spans="10:11" ht="14.5">
      <c r="J203" s="8"/>
      <c r="K203" s="6"/>
    </row>
    <row r="204" spans="10:11" ht="14.5">
      <c r="J204" s="8"/>
      <c r="K204" s="6"/>
    </row>
    <row r="205" spans="10:11" ht="14.5">
      <c r="J205" s="8"/>
      <c r="K205" s="6"/>
    </row>
    <row r="206" spans="10:11" ht="14.5">
      <c r="J206" s="8"/>
      <c r="K206" s="6"/>
    </row>
    <row r="207" spans="10:11" ht="14.5">
      <c r="J207" s="8"/>
      <c r="K207" s="6"/>
    </row>
    <row r="208" spans="10:11" ht="14.5">
      <c r="J208" s="8"/>
      <c r="K208" s="6"/>
    </row>
    <row r="209" spans="10:11" ht="14.5">
      <c r="J209" s="8"/>
      <c r="K209" s="6"/>
    </row>
    <row r="210" spans="10:11" ht="14.5">
      <c r="J210" s="8"/>
      <c r="K210" s="6"/>
    </row>
    <row r="211" spans="10:11" ht="14.5">
      <c r="J211" s="8"/>
      <c r="K211" s="6"/>
    </row>
    <row r="212" spans="10:11" ht="14.5">
      <c r="J212" s="8"/>
      <c r="K212" s="6"/>
    </row>
    <row r="213" spans="10:11" ht="14.5">
      <c r="J213" s="8"/>
      <c r="K213" s="6"/>
    </row>
    <row r="214" spans="10:11" ht="14.5">
      <c r="J214" s="8"/>
      <c r="K214" s="6"/>
    </row>
    <row r="215" spans="10:11" ht="14.5">
      <c r="J215" s="8"/>
      <c r="K215" s="6"/>
    </row>
    <row r="216" spans="10:11" ht="14.5">
      <c r="J216" s="8"/>
      <c r="K216" s="6"/>
    </row>
    <row r="217" spans="10:11" ht="14.5">
      <c r="J217" s="8"/>
      <c r="K217" s="6"/>
    </row>
    <row r="218" spans="10:11" ht="14.5">
      <c r="J218" s="8"/>
      <c r="K218" s="6"/>
    </row>
    <row r="219" spans="10:11" ht="14.5">
      <c r="J219" s="8"/>
      <c r="K219" s="6"/>
    </row>
    <row r="220" spans="10:11" ht="14.5">
      <c r="J220" s="8"/>
      <c r="K220" s="6"/>
    </row>
    <row r="221" spans="10:11" ht="14.5">
      <c r="J221" s="8"/>
      <c r="K221" s="6"/>
    </row>
    <row r="222" spans="10:11" ht="14.5">
      <c r="J222" s="8"/>
      <c r="K222" s="6"/>
    </row>
    <row r="223" spans="10:11" ht="14.5">
      <c r="J223" s="8"/>
      <c r="K223" s="6"/>
    </row>
    <row r="224" spans="10:11" ht="14.5">
      <c r="J224" s="8"/>
      <c r="K224" s="6"/>
    </row>
    <row r="225" spans="10:11" ht="14.5">
      <c r="J225" s="8"/>
      <c r="K225" s="6"/>
    </row>
    <row r="226" spans="10:11" ht="14.5">
      <c r="J226" s="8"/>
      <c r="K226" s="6"/>
    </row>
    <row r="227" spans="10:11" ht="14.5">
      <c r="J227" s="8"/>
      <c r="K227" s="6"/>
    </row>
    <row r="228" spans="10:11" ht="14.5">
      <c r="J228" s="8"/>
      <c r="K228" s="6"/>
    </row>
    <row r="229" spans="10:11" ht="14.5">
      <c r="J229" s="8"/>
      <c r="K229" s="6"/>
    </row>
    <row r="230" spans="10:11" ht="14.5">
      <c r="J230" s="8"/>
      <c r="K230" s="6"/>
    </row>
    <row r="231" spans="10:11" ht="14.5">
      <c r="J231" s="8"/>
      <c r="K231" s="6"/>
    </row>
    <row r="232" spans="10:11" ht="14.5">
      <c r="J232" s="8"/>
      <c r="K232" s="6"/>
    </row>
    <row r="233" spans="10:11" ht="14.5">
      <c r="J233" s="8"/>
      <c r="K233" s="6"/>
    </row>
    <row r="234" spans="10:11" ht="14.5">
      <c r="J234" s="8"/>
      <c r="K234" s="6"/>
    </row>
    <row r="235" spans="10:11" ht="14.5">
      <c r="J235" s="8"/>
      <c r="K235" s="6"/>
    </row>
    <row r="236" spans="10:11" ht="14.5">
      <c r="J236" s="8"/>
      <c r="K236" s="6"/>
    </row>
    <row r="237" spans="10:11" ht="14.5">
      <c r="J237" s="8"/>
      <c r="K237" s="6"/>
    </row>
    <row r="238" spans="10:11" ht="14.5">
      <c r="J238" s="8"/>
      <c r="K238" s="6"/>
    </row>
    <row r="239" spans="10:11" ht="14.5">
      <c r="J239" s="8"/>
      <c r="K239" s="6"/>
    </row>
    <row r="240" spans="10:11" ht="14.5">
      <c r="J240" s="8"/>
      <c r="K240" s="6"/>
    </row>
    <row r="241" spans="10:11" ht="14.5">
      <c r="J241" s="8"/>
      <c r="K241" s="6"/>
    </row>
    <row r="242" spans="10:11" ht="14.5">
      <c r="J242" s="8"/>
      <c r="K242" s="6"/>
    </row>
    <row r="243" spans="10:11" ht="14.5">
      <c r="J243" s="8"/>
      <c r="K243" s="6"/>
    </row>
    <row r="244" spans="10:11" ht="14.5">
      <c r="J244" s="8"/>
      <c r="K244" s="6"/>
    </row>
    <row r="245" spans="10:11" ht="14.5">
      <c r="J245" s="8"/>
      <c r="K245" s="6"/>
    </row>
    <row r="246" spans="10:11" ht="14.5">
      <c r="J246" s="8"/>
      <c r="K246" s="6"/>
    </row>
    <row r="247" spans="10:11" ht="14.5">
      <c r="J247" s="8"/>
      <c r="K247" s="6"/>
    </row>
    <row r="248" spans="10:11" ht="14.5">
      <c r="J248" s="8"/>
      <c r="K248" s="6"/>
    </row>
    <row r="249" spans="10:11" ht="14.5">
      <c r="J249" s="8"/>
      <c r="K249" s="6"/>
    </row>
    <row r="250" spans="10:11" ht="14.5">
      <c r="J250" s="8"/>
      <c r="K250" s="6"/>
    </row>
    <row r="251" spans="10:11" ht="14.5">
      <c r="J251" s="8"/>
      <c r="K251" s="6"/>
    </row>
    <row r="252" spans="10:11" ht="14.5">
      <c r="J252" s="8"/>
      <c r="K252" s="6"/>
    </row>
    <row r="253" spans="10:11" ht="14.5">
      <c r="J253" s="8"/>
      <c r="K253" s="6"/>
    </row>
    <row r="254" spans="10:11" ht="14.5">
      <c r="J254" s="8"/>
      <c r="K254" s="6"/>
    </row>
    <row r="255" spans="10:11" ht="14.5">
      <c r="J255" s="8"/>
      <c r="K255" s="6"/>
    </row>
    <row r="256" spans="10:11" ht="14.5">
      <c r="J256" s="8"/>
      <c r="K256" s="6"/>
    </row>
    <row r="257" spans="10:11" ht="14.5">
      <c r="J257" s="8"/>
      <c r="K257" s="6"/>
    </row>
    <row r="258" spans="10:11" ht="14.5">
      <c r="J258" s="8"/>
      <c r="K258" s="6"/>
    </row>
    <row r="259" spans="10:11" ht="14.5">
      <c r="J259" s="8"/>
      <c r="K259" s="6"/>
    </row>
    <row r="260" spans="10:11" ht="14.5">
      <c r="J260" s="8"/>
      <c r="K260" s="6"/>
    </row>
    <row r="261" spans="10:11" ht="14.5">
      <c r="J261" s="8"/>
      <c r="K261" s="6"/>
    </row>
    <row r="262" spans="10:11" ht="14.5">
      <c r="J262" s="8"/>
      <c r="K262" s="6"/>
    </row>
    <row r="263" spans="10:11" ht="14.5">
      <c r="J263" s="8"/>
      <c r="K263" s="6"/>
    </row>
    <row r="264" spans="10:11" ht="14.5">
      <c r="J264" s="8"/>
      <c r="K264" s="6"/>
    </row>
    <row r="265" spans="10:11" ht="14.5">
      <c r="J265" s="8"/>
      <c r="K265" s="6"/>
    </row>
    <row r="266" spans="10:11" ht="14.5">
      <c r="J266" s="8"/>
      <c r="K266" s="6"/>
    </row>
    <row r="267" spans="10:11" ht="14.5">
      <c r="J267" s="8"/>
      <c r="K267" s="6"/>
    </row>
    <row r="268" spans="10:11" ht="14.5">
      <c r="J268" s="8"/>
      <c r="K268" s="6"/>
    </row>
    <row r="269" spans="10:11" ht="14.5">
      <c r="J269" s="8"/>
      <c r="K269" s="6"/>
    </row>
    <row r="270" spans="10:11" ht="14.5">
      <c r="J270" s="8"/>
      <c r="K270" s="6"/>
    </row>
    <row r="271" spans="10:11" ht="14.5">
      <c r="J271" s="8"/>
      <c r="K271" s="6"/>
    </row>
    <row r="272" spans="10:11" ht="14.5">
      <c r="J272" s="8"/>
      <c r="K272" s="6"/>
    </row>
    <row r="273" spans="10:11" ht="14.5">
      <c r="J273" s="8"/>
      <c r="K273" s="6"/>
    </row>
    <row r="274" spans="10:11" ht="14.5">
      <c r="J274" s="8"/>
      <c r="K274" s="6"/>
    </row>
    <row r="275" spans="10:11" ht="14.5">
      <c r="J275" s="8"/>
      <c r="K275" s="6"/>
    </row>
    <row r="276" spans="10:11" ht="14.5">
      <c r="J276" s="8"/>
      <c r="K276" s="6"/>
    </row>
    <row r="277" spans="10:11" ht="14.5">
      <c r="J277" s="8"/>
      <c r="K277" s="6"/>
    </row>
    <row r="278" spans="10:11" ht="14.5">
      <c r="J278" s="8"/>
      <c r="K278" s="6"/>
    </row>
    <row r="279" spans="10:11" ht="14.5">
      <c r="J279" s="8"/>
      <c r="K279" s="6"/>
    </row>
    <row r="280" spans="10:11" ht="14.5">
      <c r="J280" s="8"/>
      <c r="K280" s="6"/>
    </row>
    <row r="281" spans="10:11" ht="14.5">
      <c r="J281" s="8"/>
      <c r="K281" s="6"/>
    </row>
    <row r="282" spans="10:11" ht="14.5">
      <c r="J282" s="8"/>
      <c r="K282" s="6"/>
    </row>
    <row r="283" spans="10:11" ht="14.5">
      <c r="J283" s="8"/>
      <c r="K283" s="6"/>
    </row>
    <row r="284" spans="10:11" ht="14.5">
      <c r="J284" s="8"/>
      <c r="K284" s="6"/>
    </row>
    <row r="285" spans="10:11" ht="14.5">
      <c r="J285" s="8"/>
      <c r="K285" s="6"/>
    </row>
    <row r="286" spans="10:11" ht="14.5">
      <c r="J286" s="8"/>
      <c r="K286" s="6"/>
    </row>
    <row r="287" spans="10:11" ht="14.5">
      <c r="J287" s="8"/>
      <c r="K287" s="6"/>
    </row>
    <row r="288" spans="10:11" ht="14.5">
      <c r="J288" s="8"/>
      <c r="K288" s="6"/>
    </row>
    <row r="289" spans="10:11" ht="14.5">
      <c r="J289" s="8"/>
      <c r="K289" s="6"/>
    </row>
    <row r="290" spans="10:11" ht="14.5">
      <c r="J290" s="8"/>
      <c r="K290" s="6"/>
    </row>
    <row r="291" spans="10:11" ht="14.5">
      <c r="J291" s="8"/>
      <c r="K291" s="6"/>
    </row>
    <row r="292" spans="10:11" ht="14.5">
      <c r="J292" s="8"/>
      <c r="K292" s="6"/>
    </row>
    <row r="293" spans="10:11" ht="14.5">
      <c r="J293" s="8"/>
      <c r="K293" s="6"/>
    </row>
    <row r="294" spans="10:11" ht="14.5">
      <c r="J294" s="8"/>
      <c r="K294" s="6"/>
    </row>
    <row r="295" spans="10:11" ht="14.5">
      <c r="J295" s="8"/>
      <c r="K295" s="6"/>
    </row>
    <row r="296" spans="10:11" ht="14.5">
      <c r="J296" s="8"/>
      <c r="K296" s="6"/>
    </row>
    <row r="297" spans="10:11" ht="14.5">
      <c r="J297" s="8"/>
      <c r="K297" s="6"/>
    </row>
    <row r="298" spans="10:11" ht="14.5">
      <c r="J298" s="8"/>
      <c r="K298" s="6"/>
    </row>
    <row r="299" spans="10:11" ht="14.5">
      <c r="J299" s="8"/>
      <c r="K299" s="6"/>
    </row>
    <row r="300" spans="10:11" ht="14.5">
      <c r="J300" s="8"/>
      <c r="K300" s="6"/>
    </row>
    <row r="301" spans="10:11" ht="14.5">
      <c r="J301" s="8"/>
      <c r="K301" s="6"/>
    </row>
    <row r="302" spans="10:11" ht="14.5">
      <c r="J302" s="8"/>
      <c r="K302" s="6"/>
    </row>
    <row r="303" spans="10:11" ht="14.5">
      <c r="J303" s="8"/>
      <c r="K303" s="6"/>
    </row>
    <row r="304" spans="10:11" ht="14.5">
      <c r="J304" s="8"/>
      <c r="K304" s="6"/>
    </row>
    <row r="305" spans="10:11" ht="14.5">
      <c r="J305" s="8"/>
      <c r="K305" s="6"/>
    </row>
    <row r="306" spans="10:11" ht="14.5">
      <c r="J306" s="8"/>
      <c r="K306" s="6"/>
    </row>
    <row r="307" spans="10:11" ht="14.5">
      <c r="J307" s="8"/>
      <c r="K307" s="6"/>
    </row>
    <row r="308" spans="10:11" ht="14.5">
      <c r="J308" s="8"/>
      <c r="K308" s="6"/>
    </row>
    <row r="309" spans="10:11" ht="14.5">
      <c r="J309" s="8"/>
      <c r="K309" s="6"/>
    </row>
    <row r="310" spans="10:11" ht="14.5">
      <c r="J310" s="8"/>
      <c r="K310" s="6"/>
    </row>
    <row r="311" spans="10:11" ht="14.5">
      <c r="J311" s="8"/>
      <c r="K311" s="6"/>
    </row>
    <row r="312" spans="10:11" ht="14.5">
      <c r="J312" s="8"/>
      <c r="K312" s="6"/>
    </row>
    <row r="313" spans="10:11" ht="14.5">
      <c r="J313" s="8"/>
      <c r="K313" s="6"/>
    </row>
    <row r="314" spans="10:11" ht="14.5">
      <c r="J314" s="8"/>
      <c r="K314" s="6"/>
    </row>
    <row r="315" spans="10:11" ht="14.5">
      <c r="J315" s="8"/>
      <c r="K315" s="6"/>
    </row>
    <row r="316" spans="10:11" ht="14.5">
      <c r="J316" s="8"/>
      <c r="K316" s="6"/>
    </row>
    <row r="317" spans="10:11" ht="14.5">
      <c r="J317" s="8"/>
      <c r="K317" s="6"/>
    </row>
    <row r="318" spans="10:11" ht="14.5">
      <c r="J318" s="8"/>
      <c r="K318" s="6"/>
    </row>
    <row r="319" spans="10:11" ht="14.5">
      <c r="J319" s="8"/>
      <c r="K319" s="6"/>
    </row>
    <row r="320" spans="10:11" ht="14.5">
      <c r="J320" s="8"/>
      <c r="K320" s="6"/>
    </row>
    <row r="321" spans="10:11" ht="14.5">
      <c r="J321" s="8"/>
      <c r="K321" s="6"/>
    </row>
    <row r="322" spans="10:11" ht="14.5">
      <c r="J322" s="8"/>
      <c r="K322" s="6"/>
    </row>
    <row r="323" spans="10:11" ht="14.5">
      <c r="J323" s="8"/>
      <c r="K323" s="6"/>
    </row>
    <row r="324" spans="10:11" ht="14.5">
      <c r="J324" s="8"/>
      <c r="K324" s="6"/>
    </row>
    <row r="325" spans="10:11" ht="14.5">
      <c r="J325" s="8"/>
      <c r="K325" s="6"/>
    </row>
    <row r="326" spans="10:11" ht="14.5">
      <c r="J326" s="8"/>
      <c r="K326" s="6"/>
    </row>
    <row r="327" spans="10:11" ht="14.5">
      <c r="J327" s="8"/>
      <c r="K327" s="6"/>
    </row>
    <row r="328" spans="10:11" ht="14.5">
      <c r="J328" s="8"/>
      <c r="K328" s="6"/>
    </row>
    <row r="329" spans="10:11" ht="14.5">
      <c r="J329" s="8"/>
      <c r="K329" s="6"/>
    </row>
    <row r="330" spans="10:11" ht="14.5">
      <c r="J330" s="8"/>
      <c r="K330" s="6"/>
    </row>
    <row r="331" spans="10:11" ht="14.5">
      <c r="J331" s="8"/>
      <c r="K331" s="6"/>
    </row>
    <row r="332" spans="10:11" ht="14.5">
      <c r="J332" s="8"/>
      <c r="K332" s="6"/>
    </row>
    <row r="333" spans="10:11" ht="14.5">
      <c r="J333" s="8"/>
      <c r="K333" s="6"/>
    </row>
    <row r="334" spans="10:11" ht="14.5">
      <c r="J334" s="8"/>
      <c r="K334" s="6"/>
    </row>
    <row r="335" spans="10:11" ht="14.5">
      <c r="J335" s="8"/>
      <c r="K335" s="6"/>
    </row>
    <row r="336" spans="10:11" ht="14.5">
      <c r="J336" s="8"/>
      <c r="K336" s="6"/>
    </row>
    <row r="337" spans="10:11" ht="14.5">
      <c r="J337" s="8"/>
      <c r="K337" s="6"/>
    </row>
    <row r="338" spans="10:11" ht="14.5">
      <c r="J338" s="8"/>
      <c r="K338" s="6"/>
    </row>
    <row r="339" spans="10:11" ht="14.5">
      <c r="J339" s="8"/>
      <c r="K339" s="6"/>
    </row>
    <row r="340" spans="10:11" ht="14.5">
      <c r="J340" s="8"/>
      <c r="K340" s="6"/>
    </row>
    <row r="341" spans="10:11" ht="14.5">
      <c r="J341" s="8"/>
      <c r="K341" s="6"/>
    </row>
    <row r="342" spans="10:11" ht="14.5">
      <c r="J342" s="8"/>
      <c r="K342" s="6"/>
    </row>
    <row r="343" spans="10:11" ht="14.5">
      <c r="J343" s="8"/>
      <c r="K343" s="6"/>
    </row>
    <row r="344" spans="10:11" ht="14.5">
      <c r="J344" s="8"/>
      <c r="K344" s="6"/>
    </row>
    <row r="345" spans="10:11" ht="14.5">
      <c r="J345" s="8"/>
      <c r="K345" s="6"/>
    </row>
    <row r="346" spans="10:11" ht="14.5">
      <c r="J346" s="8"/>
      <c r="K346" s="6"/>
    </row>
    <row r="347" spans="10:11" ht="14.5">
      <c r="J347" s="8"/>
      <c r="K347" s="6"/>
    </row>
    <row r="348" spans="10:11" ht="14.5">
      <c r="J348" s="8"/>
      <c r="K348" s="6"/>
    </row>
    <row r="349" spans="10:11" ht="14.5">
      <c r="J349" s="8"/>
      <c r="K349" s="6"/>
    </row>
    <row r="350" spans="10:11" ht="14.5">
      <c r="J350" s="8"/>
      <c r="K350" s="6"/>
    </row>
    <row r="351" spans="10:11" ht="14.5">
      <c r="J351" s="8"/>
      <c r="K351" s="6"/>
    </row>
    <row r="352" spans="10:11" ht="14.5">
      <c r="J352" s="8"/>
      <c r="K352" s="6"/>
    </row>
    <row r="353" spans="10:11" ht="14.5">
      <c r="J353" s="8"/>
      <c r="K353" s="6"/>
    </row>
    <row r="354" spans="10:11" ht="14.5">
      <c r="J354" s="8"/>
      <c r="K354" s="6"/>
    </row>
    <row r="355" spans="10:11" ht="14.5">
      <c r="J355" s="8"/>
      <c r="K355" s="6"/>
    </row>
    <row r="356" spans="10:11" ht="14.5">
      <c r="J356" s="8"/>
      <c r="K356" s="6"/>
    </row>
    <row r="357" spans="10:11" ht="14.5">
      <c r="J357" s="8"/>
      <c r="K357" s="6"/>
    </row>
    <row r="358" spans="10:11" ht="14.5">
      <c r="J358" s="8"/>
      <c r="K358" s="6"/>
    </row>
    <row r="359" spans="10:11" ht="14.5">
      <c r="J359" s="8"/>
      <c r="K359" s="6"/>
    </row>
    <row r="360" spans="10:11" ht="14.5">
      <c r="J360" s="8"/>
      <c r="K360" s="6"/>
    </row>
    <row r="361" spans="10:11" ht="14.5">
      <c r="J361" s="8"/>
      <c r="K361" s="6"/>
    </row>
    <row r="362" spans="10:11" ht="14.5">
      <c r="J362" s="8"/>
      <c r="K362" s="6"/>
    </row>
    <row r="363" spans="10:11" ht="14.5">
      <c r="J363" s="8"/>
      <c r="K363" s="6"/>
    </row>
    <row r="364" spans="10:11" ht="14.5">
      <c r="J364" s="8"/>
      <c r="K364" s="6"/>
    </row>
    <row r="365" spans="10:11" ht="14.5">
      <c r="J365" s="8"/>
      <c r="K365" s="6"/>
    </row>
    <row r="366" spans="10:11" ht="14.5">
      <c r="J366" s="8"/>
      <c r="K366" s="6"/>
    </row>
    <row r="367" spans="10:11" ht="14.5">
      <c r="J367" s="8"/>
      <c r="K367" s="6"/>
    </row>
    <row r="368" spans="10:11" ht="14.5">
      <c r="J368" s="8"/>
      <c r="K368" s="6"/>
    </row>
    <row r="369" spans="10:11" ht="14.5">
      <c r="J369" s="8"/>
      <c r="K369" s="6"/>
    </row>
    <row r="370" spans="10:11" ht="14.5">
      <c r="J370" s="8"/>
      <c r="K370" s="6"/>
    </row>
    <row r="371" spans="10:11" ht="14.5">
      <c r="J371" s="8"/>
      <c r="K371" s="6"/>
    </row>
    <row r="372" spans="10:11" ht="14.5">
      <c r="J372" s="8"/>
      <c r="K372" s="6"/>
    </row>
    <row r="373" spans="10:11" ht="14.5">
      <c r="J373" s="8"/>
      <c r="K373" s="6"/>
    </row>
    <row r="374" spans="10:11" ht="14.5">
      <c r="J374" s="8"/>
      <c r="K374" s="6"/>
    </row>
    <row r="375" spans="10:11" ht="14.5">
      <c r="J375" s="8"/>
      <c r="K375" s="6"/>
    </row>
    <row r="376" spans="10:11" ht="14.5">
      <c r="J376" s="8"/>
      <c r="K376" s="6"/>
    </row>
    <row r="377" spans="10:11" ht="14.5">
      <c r="J377" s="8"/>
      <c r="K377" s="6"/>
    </row>
    <row r="378" spans="10:11" ht="14.5">
      <c r="J378" s="8"/>
      <c r="K378" s="6"/>
    </row>
    <row r="379" spans="10:11" ht="14.5">
      <c r="J379" s="8"/>
      <c r="K379" s="6"/>
    </row>
    <row r="380" spans="10:11" ht="14.5">
      <c r="J380" s="8"/>
      <c r="K380" s="6"/>
    </row>
    <row r="381" spans="10:11" ht="14.5">
      <c r="J381" s="8"/>
      <c r="K381" s="6"/>
    </row>
    <row r="382" spans="10:11" ht="14.5">
      <c r="J382" s="8"/>
      <c r="K382" s="6"/>
    </row>
    <row r="383" spans="10:11" ht="14.5">
      <c r="J383" s="8"/>
      <c r="K383" s="6"/>
    </row>
    <row r="384" spans="10:11" ht="14.5">
      <c r="J384" s="8"/>
      <c r="K384" s="6"/>
    </row>
    <row r="385" spans="10:11" ht="14.5">
      <c r="J385" s="8"/>
      <c r="K385" s="6"/>
    </row>
    <row r="386" spans="10:11" ht="14.5">
      <c r="J386" s="8"/>
      <c r="K386" s="6"/>
    </row>
    <row r="387" spans="10:11" ht="14.5">
      <c r="J387" s="8"/>
      <c r="K387" s="6"/>
    </row>
    <row r="388" spans="10:11" ht="14.5">
      <c r="J388" s="8"/>
      <c r="K388" s="6"/>
    </row>
    <row r="389" spans="10:11" ht="14.5">
      <c r="J389" s="8"/>
      <c r="K389" s="6"/>
    </row>
    <row r="390" spans="10:11" ht="14.5">
      <c r="J390" s="8"/>
      <c r="K390" s="6"/>
    </row>
    <row r="391" spans="10:11" ht="14.5">
      <c r="J391" s="8"/>
      <c r="K391" s="6"/>
    </row>
    <row r="392" spans="10:11" ht="14.5">
      <c r="J392" s="8"/>
      <c r="K392" s="6"/>
    </row>
    <row r="393" spans="10:11" ht="14.5">
      <c r="J393" s="8"/>
      <c r="K393" s="6"/>
    </row>
    <row r="394" spans="10:11" ht="14.5">
      <c r="J394" s="8"/>
      <c r="K394" s="6"/>
    </row>
    <row r="395" spans="10:11" ht="14.5">
      <c r="J395" s="8"/>
      <c r="K395" s="6"/>
    </row>
    <row r="396" spans="10:11" ht="14.5">
      <c r="J396" s="8"/>
      <c r="K396" s="6"/>
    </row>
    <row r="397" spans="10:11" ht="14.5">
      <c r="J397" s="8"/>
      <c r="K397" s="6"/>
    </row>
    <row r="398" spans="10:11" ht="14.5">
      <c r="J398" s="8"/>
      <c r="K398" s="6"/>
    </row>
    <row r="399" spans="10:11" ht="14.5">
      <c r="J399" s="8"/>
      <c r="K399" s="6"/>
    </row>
    <row r="400" spans="10:11" ht="14.5">
      <c r="J400" s="8"/>
      <c r="K400" s="6"/>
    </row>
    <row r="401" spans="10:11" ht="14.5">
      <c r="J401" s="8"/>
      <c r="K401" s="6"/>
    </row>
    <row r="402" spans="10:11" ht="14.5">
      <c r="J402" s="8"/>
      <c r="K402" s="6"/>
    </row>
    <row r="403" spans="10:11" ht="14.5">
      <c r="J403" s="8"/>
      <c r="K403" s="6"/>
    </row>
    <row r="404" spans="10:11" ht="14.5">
      <c r="J404" s="8"/>
      <c r="K404" s="6"/>
    </row>
    <row r="405" spans="10:11" ht="14.5">
      <c r="J405" s="8"/>
      <c r="K405" s="6"/>
    </row>
    <row r="406" spans="10:11" ht="14.5">
      <c r="J406" s="8"/>
      <c r="K406" s="6"/>
    </row>
    <row r="407" spans="10:11" ht="14.5">
      <c r="J407" s="8"/>
      <c r="K407" s="6"/>
    </row>
    <row r="408" spans="10:11" ht="14.5">
      <c r="J408" s="8"/>
      <c r="K408" s="6"/>
    </row>
    <row r="409" spans="10:11" ht="14.5">
      <c r="J409" s="8"/>
      <c r="K409" s="6"/>
    </row>
    <row r="410" spans="10:11" ht="14.5">
      <c r="J410" s="8"/>
      <c r="K410" s="6"/>
    </row>
    <row r="411" spans="10:11" ht="14.5">
      <c r="J411" s="8"/>
      <c r="K411" s="6"/>
    </row>
    <row r="412" spans="10:11" ht="14.5">
      <c r="J412" s="8"/>
      <c r="K412" s="6"/>
    </row>
    <row r="413" spans="10:11" ht="14.5">
      <c r="J413" s="8"/>
      <c r="K413" s="6"/>
    </row>
    <row r="414" spans="10:11" ht="14.5">
      <c r="J414" s="8"/>
      <c r="K414" s="6"/>
    </row>
    <row r="415" spans="10:11" ht="14.5">
      <c r="J415" s="8"/>
      <c r="K415" s="6"/>
    </row>
    <row r="416" spans="10:11" ht="14.5">
      <c r="J416" s="8"/>
      <c r="K416" s="6"/>
    </row>
    <row r="417" spans="10:11" ht="14.5">
      <c r="J417" s="8"/>
      <c r="K417" s="6"/>
    </row>
    <row r="418" spans="10:11" ht="14.5">
      <c r="J418" s="8"/>
      <c r="K418" s="6"/>
    </row>
    <row r="419" spans="10:11" ht="14.5">
      <c r="J419" s="8"/>
      <c r="K419" s="6"/>
    </row>
    <row r="420" spans="10:11" ht="14.5">
      <c r="J420" s="8"/>
      <c r="K420" s="6"/>
    </row>
    <row r="421" spans="10:11" ht="14.5">
      <c r="J421" s="8"/>
      <c r="K421" s="6"/>
    </row>
    <row r="422" spans="10:11" ht="14.5">
      <c r="J422" s="8"/>
      <c r="K422" s="6"/>
    </row>
    <row r="423" spans="10:11" ht="14.5">
      <c r="J423" s="8"/>
      <c r="K423" s="6"/>
    </row>
    <row r="424" spans="10:11" ht="14.5">
      <c r="J424" s="8"/>
      <c r="K424" s="6"/>
    </row>
    <row r="425" spans="10:11" ht="14.5">
      <c r="J425" s="8"/>
      <c r="K425" s="6"/>
    </row>
    <row r="426" spans="10:11" ht="14.5">
      <c r="J426" s="8"/>
      <c r="K426" s="6"/>
    </row>
    <row r="427" spans="10:11" ht="14.5">
      <c r="J427" s="8"/>
      <c r="K427" s="6"/>
    </row>
    <row r="428" spans="10:11" ht="14.5">
      <c r="J428" s="8"/>
      <c r="K428" s="6"/>
    </row>
    <row r="429" spans="10:11" ht="14.5">
      <c r="J429" s="8"/>
      <c r="K429" s="6"/>
    </row>
    <row r="430" spans="10:11" ht="14.5">
      <c r="J430" s="8"/>
      <c r="K430" s="6"/>
    </row>
    <row r="431" spans="10:11" ht="14.5">
      <c r="J431" s="8"/>
      <c r="K431" s="6"/>
    </row>
    <row r="432" spans="10:11" ht="14.5">
      <c r="J432" s="8"/>
      <c r="K432" s="6"/>
    </row>
    <row r="433" spans="10:11" ht="14.5">
      <c r="J433" s="8"/>
      <c r="K433" s="6"/>
    </row>
    <row r="434" spans="10:11" ht="14.5">
      <c r="J434" s="8"/>
      <c r="K434" s="6"/>
    </row>
    <row r="435" spans="10:11" ht="14.5">
      <c r="J435" s="8"/>
      <c r="K435" s="6"/>
    </row>
    <row r="436" spans="10:11" ht="14.5">
      <c r="J436" s="8"/>
      <c r="K436" s="6"/>
    </row>
    <row r="437" spans="10:11" ht="14.5">
      <c r="J437" s="8"/>
      <c r="K437" s="6"/>
    </row>
    <row r="438" spans="10:11" ht="14.5">
      <c r="J438" s="8"/>
      <c r="K438" s="6"/>
    </row>
    <row r="439" spans="10:11" ht="14.5">
      <c r="J439" s="8"/>
      <c r="K439" s="6"/>
    </row>
    <row r="440" spans="10:11" ht="14.5">
      <c r="J440" s="8"/>
      <c r="K440" s="6"/>
    </row>
    <row r="441" spans="10:11" ht="14.5">
      <c r="J441" s="8"/>
      <c r="K441" s="6"/>
    </row>
    <row r="442" spans="10:11" ht="14.5">
      <c r="J442" s="8"/>
      <c r="K442" s="6"/>
    </row>
    <row r="443" spans="10:11" ht="14.5">
      <c r="J443" s="8"/>
      <c r="K443" s="6"/>
    </row>
    <row r="444" spans="10:11" ht="14.5">
      <c r="J444" s="8"/>
      <c r="K444" s="6"/>
    </row>
    <row r="445" spans="10:11" ht="14.5">
      <c r="J445" s="8"/>
      <c r="K445" s="6"/>
    </row>
    <row r="446" spans="10:11" ht="14.5">
      <c r="J446" s="8"/>
      <c r="K446" s="6"/>
    </row>
    <row r="447" spans="10:11" ht="14.5">
      <c r="J447" s="8"/>
      <c r="K447" s="6"/>
    </row>
    <row r="448" spans="10:11" ht="14.5">
      <c r="J448" s="8"/>
      <c r="K448" s="6"/>
    </row>
    <row r="449" spans="10:11" ht="14.5">
      <c r="J449" s="8"/>
      <c r="K449" s="6"/>
    </row>
    <row r="450" spans="10:11" ht="14.5">
      <c r="J450" s="8"/>
      <c r="K450" s="6"/>
    </row>
    <row r="451" spans="10:11" ht="14.5">
      <c r="J451" s="8"/>
      <c r="K451" s="6"/>
    </row>
    <row r="452" spans="10:11" ht="14.5">
      <c r="J452" s="8"/>
      <c r="K452" s="6"/>
    </row>
    <row r="453" spans="10:11" ht="14.5">
      <c r="J453" s="8"/>
      <c r="K453" s="6"/>
    </row>
    <row r="454" spans="10:11" ht="14.5">
      <c r="J454" s="8"/>
      <c r="K454" s="6"/>
    </row>
    <row r="455" spans="10:11" ht="14.5">
      <c r="J455" s="8"/>
      <c r="K455" s="6"/>
    </row>
    <row r="456" spans="10:11" ht="14.5">
      <c r="J456" s="8"/>
      <c r="K456" s="6"/>
    </row>
    <row r="457" spans="10:11" ht="14.5">
      <c r="J457" s="8"/>
      <c r="K457" s="6"/>
    </row>
    <row r="458" spans="10:11" ht="14.5">
      <c r="J458" s="8"/>
      <c r="K458" s="6"/>
    </row>
    <row r="459" spans="10:11" ht="14.5">
      <c r="J459" s="8"/>
      <c r="K459" s="6"/>
    </row>
    <row r="460" spans="10:11" ht="14.5">
      <c r="J460" s="8"/>
      <c r="K460" s="6"/>
    </row>
    <row r="461" spans="10:11" ht="14.5">
      <c r="J461" s="8"/>
      <c r="K461" s="6"/>
    </row>
    <row r="462" spans="10:11" ht="14.5">
      <c r="J462" s="8"/>
      <c r="K462" s="6"/>
    </row>
    <row r="463" spans="10:11" ht="14.5">
      <c r="J463" s="8"/>
      <c r="K463" s="6"/>
    </row>
    <row r="464" spans="10:11" ht="14.5">
      <c r="J464" s="8"/>
      <c r="K464" s="6"/>
    </row>
    <row r="465" spans="10:11" ht="14.5">
      <c r="J465" s="8"/>
      <c r="K465" s="6"/>
    </row>
    <row r="466" spans="10:11" ht="14.5">
      <c r="J466" s="8"/>
      <c r="K466" s="6"/>
    </row>
    <row r="467" spans="10:11" ht="14.5">
      <c r="J467" s="8"/>
      <c r="K467" s="6"/>
    </row>
    <row r="468" spans="10:11" ht="14.5">
      <c r="J468" s="8"/>
      <c r="K468" s="6"/>
    </row>
    <row r="469" spans="10:11" ht="14.5">
      <c r="J469" s="8"/>
      <c r="K469" s="6"/>
    </row>
    <row r="470" spans="10:11" ht="14.5">
      <c r="J470" s="8"/>
      <c r="K470" s="6"/>
    </row>
    <row r="471" spans="10:11" ht="14.5">
      <c r="J471" s="8"/>
      <c r="K471" s="6"/>
    </row>
    <row r="472" spans="10:11" ht="14.5">
      <c r="J472" s="8"/>
      <c r="K472" s="6"/>
    </row>
    <row r="473" spans="10:11" ht="14.5">
      <c r="J473" s="8"/>
      <c r="K473" s="6"/>
    </row>
    <row r="474" spans="10:11" ht="14.5">
      <c r="J474" s="8"/>
      <c r="K474" s="6"/>
    </row>
    <row r="475" spans="10:11" ht="14.5">
      <c r="J475" s="8"/>
      <c r="K475" s="6"/>
    </row>
    <row r="476" spans="10:11" ht="14.5">
      <c r="J476" s="8"/>
      <c r="K476" s="6"/>
    </row>
    <row r="477" spans="10:11" ht="14.5">
      <c r="J477" s="8"/>
      <c r="K477" s="6"/>
    </row>
    <row r="478" spans="10:11" ht="14.5">
      <c r="J478" s="8"/>
      <c r="K478" s="6"/>
    </row>
    <row r="479" spans="10:11" ht="14.5">
      <c r="J479" s="8"/>
      <c r="K479" s="6"/>
    </row>
    <row r="480" spans="10:11" ht="14.5">
      <c r="J480" s="8"/>
      <c r="K480" s="6"/>
    </row>
    <row r="481" spans="10:11" ht="14.5">
      <c r="J481" s="8"/>
      <c r="K481" s="6"/>
    </row>
    <row r="482" spans="10:11" ht="14.5">
      <c r="J482" s="8"/>
      <c r="K482" s="6"/>
    </row>
    <row r="483" spans="10:11" ht="14.5">
      <c r="J483" s="8"/>
      <c r="K483" s="6"/>
    </row>
    <row r="484" spans="10:11" ht="14.5">
      <c r="J484" s="8"/>
      <c r="K484" s="6"/>
    </row>
    <row r="485" spans="10:11" ht="14.5">
      <c r="J485" s="8"/>
      <c r="K485" s="6"/>
    </row>
    <row r="486" spans="10:11" ht="14.5">
      <c r="J486" s="8"/>
      <c r="K486" s="6"/>
    </row>
    <row r="487" spans="10:11" ht="14.5">
      <c r="J487" s="8"/>
      <c r="K487" s="6"/>
    </row>
    <row r="488" spans="10:11" ht="14.5">
      <c r="J488" s="8"/>
      <c r="K488" s="6"/>
    </row>
    <row r="489" spans="10:11" ht="14.5">
      <c r="J489" s="8"/>
      <c r="K489" s="6"/>
    </row>
    <row r="490" spans="10:11" ht="14.5">
      <c r="J490" s="8"/>
      <c r="K490" s="6"/>
    </row>
    <row r="491" spans="10:11" ht="14.5">
      <c r="J491" s="8"/>
      <c r="K491" s="6"/>
    </row>
    <row r="492" spans="10:11" ht="14.5">
      <c r="J492" s="8"/>
      <c r="K492" s="6"/>
    </row>
    <row r="493" spans="10:11" ht="14.5">
      <c r="J493" s="8"/>
      <c r="K493" s="6"/>
    </row>
    <row r="494" spans="10:11" ht="14.5">
      <c r="J494" s="8"/>
      <c r="K494" s="6"/>
    </row>
    <row r="495" spans="10:11" ht="14.5">
      <c r="J495" s="8"/>
      <c r="K495" s="6"/>
    </row>
    <row r="496" spans="10:11" ht="14.5">
      <c r="J496" s="8"/>
      <c r="K496" s="6"/>
    </row>
    <row r="497" spans="10:11" ht="14.5">
      <c r="J497" s="8"/>
      <c r="K497" s="6"/>
    </row>
    <row r="498" spans="10:11" ht="14.5">
      <c r="J498" s="8"/>
      <c r="K498" s="6"/>
    </row>
    <row r="499" spans="10:11" ht="14.5">
      <c r="J499" s="8"/>
      <c r="K499" s="6"/>
    </row>
    <row r="500" spans="10:11" ht="14.5">
      <c r="J500" s="8"/>
      <c r="K500" s="6"/>
    </row>
    <row r="501" spans="10:11" ht="14.5">
      <c r="J501" s="8"/>
      <c r="K501" s="6"/>
    </row>
    <row r="502" spans="10:11" ht="14.5">
      <c r="J502" s="8"/>
      <c r="K502" s="6"/>
    </row>
    <row r="503" spans="10:11" ht="14.5">
      <c r="J503" s="8"/>
      <c r="K503" s="6"/>
    </row>
    <row r="504" spans="10:11" ht="14.5">
      <c r="J504" s="8"/>
      <c r="K504" s="6"/>
    </row>
    <row r="505" spans="10:11" ht="14.5">
      <c r="J505" s="8"/>
      <c r="K505" s="6"/>
    </row>
    <row r="506" spans="10:11" ht="14.5">
      <c r="J506" s="8"/>
      <c r="K506" s="6"/>
    </row>
    <row r="507" spans="10:11" ht="14.5">
      <c r="J507" s="8"/>
      <c r="K507" s="6"/>
    </row>
    <row r="508" spans="10:11" ht="14.5">
      <c r="J508" s="8"/>
      <c r="K508" s="6"/>
    </row>
    <row r="509" spans="10:11" ht="14.5">
      <c r="J509" s="8"/>
      <c r="K509" s="6"/>
    </row>
    <row r="510" spans="10:11" ht="14.5">
      <c r="J510" s="8"/>
      <c r="K510" s="6"/>
    </row>
    <row r="511" spans="10:11" ht="14.5">
      <c r="J511" s="8"/>
      <c r="K511" s="6"/>
    </row>
    <row r="512" spans="10:11" ht="14.5">
      <c r="J512" s="8"/>
      <c r="K512" s="6"/>
    </row>
    <row r="513" spans="10:11" ht="14.5">
      <c r="J513" s="8"/>
      <c r="K513" s="6"/>
    </row>
    <row r="514" spans="10:11" ht="14.5">
      <c r="J514" s="8"/>
      <c r="K514" s="6"/>
    </row>
    <row r="515" spans="10:11" ht="14.5">
      <c r="J515" s="8"/>
      <c r="K515" s="6"/>
    </row>
    <row r="516" spans="10:11" ht="14.5">
      <c r="J516" s="8"/>
      <c r="K516" s="6"/>
    </row>
    <row r="517" spans="10:11" ht="14.5">
      <c r="J517" s="8"/>
      <c r="K517" s="6"/>
    </row>
    <row r="518" spans="10:11" ht="14.5">
      <c r="J518" s="8"/>
      <c r="K518" s="6"/>
    </row>
    <row r="519" spans="10:11" ht="14.5">
      <c r="J519" s="8"/>
      <c r="K519" s="6"/>
    </row>
    <row r="520" spans="10:11" ht="14.5">
      <c r="J520" s="8"/>
      <c r="K520" s="6"/>
    </row>
    <row r="521" spans="10:11" ht="14.5">
      <c r="J521" s="8"/>
      <c r="K521" s="6"/>
    </row>
    <row r="522" spans="10:11" ht="14.5">
      <c r="J522" s="8"/>
      <c r="K522" s="6"/>
    </row>
    <row r="523" spans="10:11" ht="14.5">
      <c r="J523" s="8"/>
      <c r="K523" s="6"/>
    </row>
    <row r="524" spans="10:11" ht="14.5">
      <c r="J524" s="8"/>
      <c r="K524" s="6"/>
    </row>
    <row r="525" spans="10:11" ht="14.5">
      <c r="J525" s="8"/>
      <c r="K525" s="6"/>
    </row>
    <row r="526" spans="10:11" ht="14.5">
      <c r="J526" s="8"/>
      <c r="K526" s="6"/>
    </row>
    <row r="527" spans="10:11" ht="14.5">
      <c r="J527" s="8"/>
      <c r="K527" s="6"/>
    </row>
    <row r="528" spans="10:11" ht="14.5">
      <c r="J528" s="8"/>
      <c r="K528" s="6"/>
    </row>
    <row r="529" spans="10:11" ht="14.5">
      <c r="J529" s="8"/>
      <c r="K529" s="6"/>
    </row>
    <row r="530" spans="10:11" ht="14.5">
      <c r="J530" s="8"/>
      <c r="K530" s="6"/>
    </row>
    <row r="531" spans="10:11" ht="14.5">
      <c r="J531" s="8"/>
      <c r="K531" s="6"/>
    </row>
    <row r="532" spans="10:11" ht="14.5">
      <c r="J532" s="8"/>
      <c r="K532" s="6"/>
    </row>
    <row r="533" spans="10:11" ht="14.5">
      <c r="J533" s="8"/>
      <c r="K533" s="6"/>
    </row>
    <row r="534" spans="10:11" ht="14.5">
      <c r="J534" s="8"/>
      <c r="K534" s="6"/>
    </row>
    <row r="535" spans="10:11" ht="14.5">
      <c r="J535" s="8"/>
      <c r="K535" s="6"/>
    </row>
    <row r="536" spans="10:11" ht="14.5">
      <c r="J536" s="8"/>
      <c r="K536" s="6"/>
    </row>
    <row r="537" spans="10:11" ht="14.5">
      <c r="J537" s="8"/>
      <c r="K537" s="6"/>
    </row>
    <row r="538" spans="10:11" ht="14.5">
      <c r="J538" s="8"/>
      <c r="K538" s="6"/>
    </row>
    <row r="539" spans="10:11" ht="14.5">
      <c r="J539" s="8"/>
      <c r="K539" s="6"/>
    </row>
    <row r="540" spans="10:11" ht="14.5">
      <c r="J540" s="8"/>
      <c r="K540" s="6"/>
    </row>
    <row r="541" spans="10:11" ht="14.5">
      <c r="J541" s="8"/>
      <c r="K541" s="6"/>
    </row>
    <row r="542" spans="10:11" ht="14.5">
      <c r="J542" s="8"/>
      <c r="K542" s="6"/>
    </row>
    <row r="543" spans="10:11" ht="14.5">
      <c r="J543" s="8"/>
      <c r="K543" s="6"/>
    </row>
    <row r="544" spans="10:11" ht="14.5">
      <c r="J544" s="8"/>
      <c r="K544" s="6"/>
    </row>
    <row r="545" spans="10:11" ht="14.5">
      <c r="J545" s="8"/>
      <c r="K545" s="6"/>
    </row>
    <row r="546" spans="10:11" ht="14.5">
      <c r="J546" s="8"/>
      <c r="K546" s="6"/>
    </row>
    <row r="547" spans="10:11" ht="14.5">
      <c r="J547" s="8"/>
      <c r="K547" s="6"/>
    </row>
    <row r="548" spans="10:11" ht="14.5">
      <c r="J548" s="8"/>
      <c r="K548" s="6"/>
    </row>
    <row r="549" spans="10:11" ht="14.5">
      <c r="J549" s="8"/>
      <c r="K549" s="6"/>
    </row>
    <row r="550" spans="10:11" ht="14.5">
      <c r="J550" s="8"/>
      <c r="K550" s="6"/>
    </row>
    <row r="551" spans="10:11" ht="14.5">
      <c r="J551" s="8"/>
      <c r="K551" s="6"/>
    </row>
    <row r="552" spans="10:11" ht="14.5">
      <c r="J552" s="8"/>
      <c r="K552" s="6"/>
    </row>
    <row r="553" spans="10:11" ht="14.5">
      <c r="J553" s="8"/>
      <c r="K553" s="6"/>
    </row>
    <row r="554" spans="10:11" ht="14.5">
      <c r="J554" s="8"/>
      <c r="K554" s="6"/>
    </row>
    <row r="555" spans="10:11" ht="14.5">
      <c r="J555" s="8"/>
      <c r="K555" s="6"/>
    </row>
    <row r="556" spans="10:11" ht="14.5">
      <c r="J556" s="8"/>
      <c r="K556" s="6"/>
    </row>
    <row r="557" spans="10:11" ht="14.5">
      <c r="J557" s="8"/>
      <c r="K557" s="6"/>
    </row>
    <row r="558" spans="10:11" ht="14.5">
      <c r="J558" s="8"/>
      <c r="K558" s="6"/>
    </row>
    <row r="559" spans="10:11" ht="14.5">
      <c r="J559" s="8"/>
      <c r="K559" s="6"/>
    </row>
    <row r="560" spans="10:11" ht="14.5">
      <c r="J560" s="8"/>
      <c r="K560" s="6"/>
    </row>
    <row r="561" spans="10:11" ht="14.5">
      <c r="J561" s="8"/>
      <c r="K561" s="6"/>
    </row>
    <row r="562" spans="10:11" ht="14.5">
      <c r="J562" s="8"/>
      <c r="K562" s="6"/>
    </row>
    <row r="563" spans="10:11" ht="14.5">
      <c r="J563" s="8"/>
      <c r="K563" s="6"/>
    </row>
    <row r="564" spans="10:11" ht="14.5">
      <c r="J564" s="8"/>
      <c r="K564" s="6"/>
    </row>
    <row r="565" spans="10:11" ht="14.5">
      <c r="J565" s="8"/>
      <c r="K565" s="6"/>
    </row>
    <row r="566" spans="10:11" ht="14.5">
      <c r="J566" s="8"/>
      <c r="K566" s="6"/>
    </row>
    <row r="567" spans="10:11" ht="14.5">
      <c r="J567" s="8"/>
      <c r="K567" s="6"/>
    </row>
    <row r="568" spans="10:11" ht="14.5">
      <c r="J568" s="8"/>
      <c r="K568" s="6"/>
    </row>
    <row r="569" spans="10:11" ht="14.5">
      <c r="J569" s="8"/>
      <c r="K569" s="6"/>
    </row>
    <row r="570" spans="10:11" ht="14.5">
      <c r="J570" s="8"/>
      <c r="K570" s="6"/>
    </row>
    <row r="571" spans="10:11" ht="14.5">
      <c r="J571" s="8"/>
      <c r="K571" s="6"/>
    </row>
    <row r="572" spans="10:11" ht="14.5">
      <c r="J572" s="8"/>
      <c r="K572" s="6"/>
    </row>
    <row r="573" spans="10:11" ht="14.5">
      <c r="J573" s="8"/>
      <c r="K573" s="6"/>
    </row>
    <row r="574" spans="10:11" ht="14.5">
      <c r="J574" s="8"/>
      <c r="K574" s="6"/>
    </row>
    <row r="575" spans="10:11" ht="14.5">
      <c r="J575" s="8"/>
      <c r="K575" s="6"/>
    </row>
    <row r="576" spans="10:11" ht="14.5">
      <c r="J576" s="8"/>
      <c r="K576" s="6"/>
    </row>
    <row r="577" spans="10:11" ht="14.5">
      <c r="J577" s="8"/>
      <c r="K577" s="6"/>
    </row>
    <row r="578" spans="10:11" ht="14.5">
      <c r="J578" s="8"/>
      <c r="K578" s="6"/>
    </row>
    <row r="579" spans="10:11" ht="14.5">
      <c r="J579" s="8"/>
      <c r="K579" s="6"/>
    </row>
    <row r="580" spans="10:11" ht="14.5">
      <c r="J580" s="8"/>
      <c r="K580" s="6"/>
    </row>
    <row r="581" spans="10:11" ht="14.5">
      <c r="J581" s="8"/>
      <c r="K581" s="6"/>
    </row>
    <row r="582" spans="10:11" ht="14.5">
      <c r="J582" s="8"/>
      <c r="K582" s="6"/>
    </row>
    <row r="583" spans="10:11" ht="14.5">
      <c r="J583" s="8"/>
      <c r="K583" s="6"/>
    </row>
    <row r="584" spans="10:11" ht="14.5">
      <c r="J584" s="8"/>
      <c r="K584" s="6"/>
    </row>
    <row r="585" spans="10:11" ht="14.5">
      <c r="J585" s="8"/>
      <c r="K585" s="6"/>
    </row>
    <row r="586" spans="10:11" ht="14.5">
      <c r="J586" s="8"/>
      <c r="K586" s="6"/>
    </row>
    <row r="587" spans="10:11" ht="14.5">
      <c r="J587" s="8"/>
      <c r="K587" s="6"/>
    </row>
    <row r="588" spans="10:11" ht="14.5">
      <c r="J588" s="8"/>
      <c r="K588" s="6"/>
    </row>
    <row r="589" spans="10:11" ht="14.5">
      <c r="J589" s="8"/>
      <c r="K589" s="6"/>
    </row>
    <row r="590" spans="10:11" ht="14.5">
      <c r="J590" s="8"/>
      <c r="K590" s="6"/>
    </row>
    <row r="591" spans="10:11" ht="14.5">
      <c r="J591" s="8"/>
      <c r="K591" s="6"/>
    </row>
    <row r="592" spans="10:11" ht="14.5">
      <c r="J592" s="8"/>
      <c r="K592" s="6"/>
    </row>
    <row r="593" spans="10:11" ht="14.5">
      <c r="J593" s="8"/>
      <c r="K593" s="6"/>
    </row>
    <row r="594" spans="10:11" ht="14.5">
      <c r="J594" s="8"/>
      <c r="K594" s="6"/>
    </row>
    <row r="595" spans="10:11" ht="14.5">
      <c r="J595" s="8"/>
      <c r="K595" s="6"/>
    </row>
    <row r="596" spans="10:11" ht="14.5">
      <c r="J596" s="8"/>
      <c r="K596" s="6"/>
    </row>
    <row r="597" spans="10:11" ht="14.5">
      <c r="J597" s="8"/>
      <c r="K597" s="6"/>
    </row>
    <row r="598" spans="10:11" ht="14.5">
      <c r="J598" s="8"/>
      <c r="K598" s="6"/>
    </row>
    <row r="599" spans="10:11" ht="14.5">
      <c r="J599" s="8"/>
      <c r="K599" s="6"/>
    </row>
    <row r="600" spans="10:11" ht="14.5">
      <c r="J600" s="8"/>
      <c r="K600" s="6"/>
    </row>
    <row r="601" spans="10:11" ht="14.5">
      <c r="J601" s="8"/>
      <c r="K601" s="6"/>
    </row>
    <row r="602" spans="10:11" ht="14.5">
      <c r="J602" s="8"/>
      <c r="K602" s="6"/>
    </row>
    <row r="603" spans="10:11" ht="14.5">
      <c r="J603" s="8"/>
      <c r="K603" s="6"/>
    </row>
    <row r="604" spans="10:11" ht="14.5">
      <c r="J604" s="8"/>
      <c r="K604" s="6"/>
    </row>
    <row r="605" spans="10:11" ht="14.5">
      <c r="J605" s="8"/>
      <c r="K605" s="6"/>
    </row>
    <row r="606" spans="10:11" ht="14.5">
      <c r="J606" s="8"/>
      <c r="K606" s="6"/>
    </row>
    <row r="607" spans="10:11" ht="14.5">
      <c r="J607" s="8"/>
      <c r="K607" s="6"/>
    </row>
    <row r="608" spans="10:11" ht="14.5">
      <c r="J608" s="8"/>
      <c r="K608" s="6"/>
    </row>
    <row r="609" spans="10:11" ht="14.5">
      <c r="J609" s="8"/>
      <c r="K609" s="6"/>
    </row>
    <row r="610" spans="10:11" ht="14.5">
      <c r="J610" s="8"/>
      <c r="K610" s="6"/>
    </row>
    <row r="611" spans="10:11" ht="14.5">
      <c r="J611" s="8"/>
      <c r="K611" s="6"/>
    </row>
    <row r="612" spans="10:11" ht="14.5">
      <c r="J612" s="8"/>
      <c r="K612" s="6"/>
    </row>
    <row r="613" spans="10:11" ht="14.5">
      <c r="J613" s="8"/>
      <c r="K613" s="6"/>
    </row>
    <row r="614" spans="10:11" ht="14.5">
      <c r="J614" s="8"/>
      <c r="K614" s="6"/>
    </row>
    <row r="615" spans="10:11" ht="14.5">
      <c r="J615" s="8"/>
      <c r="K615" s="6"/>
    </row>
    <row r="616" spans="10:11" ht="14.5">
      <c r="J616" s="8"/>
      <c r="K616" s="6"/>
    </row>
    <row r="617" spans="10:11" ht="14.5">
      <c r="J617" s="8"/>
      <c r="K617" s="6"/>
    </row>
    <row r="618" spans="10:11" ht="14.5">
      <c r="J618" s="8"/>
      <c r="K618" s="6"/>
    </row>
    <row r="619" spans="10:11" ht="14.5">
      <c r="J619" s="8"/>
      <c r="K619" s="6"/>
    </row>
    <row r="620" spans="10:11" ht="14.5">
      <c r="J620" s="8"/>
      <c r="K620" s="6"/>
    </row>
    <row r="621" spans="10:11" ht="14.5">
      <c r="J621" s="8"/>
      <c r="K621" s="6"/>
    </row>
    <row r="622" spans="10:11" ht="14.5">
      <c r="J622" s="8"/>
      <c r="K622" s="6"/>
    </row>
    <row r="623" spans="10:11" ht="14.5">
      <c r="J623" s="8"/>
      <c r="K623" s="6"/>
    </row>
    <row r="624" spans="10:11" ht="14.5">
      <c r="J624" s="8"/>
      <c r="K624" s="6"/>
    </row>
    <row r="625" spans="10:11" ht="14.5">
      <c r="J625" s="8"/>
      <c r="K625" s="6"/>
    </row>
    <row r="626" spans="10:11" ht="14.5">
      <c r="J626" s="8"/>
      <c r="K626" s="6"/>
    </row>
    <row r="627" spans="10:11" ht="14.5">
      <c r="J627" s="8"/>
      <c r="K627" s="6"/>
    </row>
    <row r="628" spans="10:11" ht="14.5">
      <c r="J628" s="8"/>
      <c r="K628" s="6"/>
    </row>
    <row r="629" spans="10:11" ht="14.5">
      <c r="J629" s="8"/>
      <c r="K629" s="6"/>
    </row>
    <row r="630" spans="10:11" ht="14.5">
      <c r="J630" s="8"/>
      <c r="K630" s="6"/>
    </row>
    <row r="631" spans="10:11" ht="14.5">
      <c r="J631" s="8"/>
      <c r="K631" s="6"/>
    </row>
    <row r="632" spans="10:11" ht="14.5">
      <c r="J632" s="8"/>
      <c r="K632" s="6"/>
    </row>
    <row r="633" spans="10:11" ht="14.5">
      <c r="J633" s="8"/>
      <c r="K633" s="6"/>
    </row>
    <row r="634" spans="10:11" ht="14.5">
      <c r="J634" s="8"/>
      <c r="K634" s="6"/>
    </row>
    <row r="635" spans="10:11" ht="14.5">
      <c r="J635" s="8"/>
      <c r="K635" s="6"/>
    </row>
    <row r="636" spans="10:11" ht="14.5">
      <c r="J636" s="8"/>
      <c r="K636" s="6"/>
    </row>
    <row r="637" spans="10:11" ht="14.5">
      <c r="J637" s="8"/>
      <c r="K637" s="6"/>
    </row>
    <row r="638" spans="10:11" ht="14.5">
      <c r="J638" s="8"/>
      <c r="K638" s="6"/>
    </row>
    <row r="639" spans="10:11" ht="14.5">
      <c r="J639" s="8"/>
      <c r="K639" s="6"/>
    </row>
    <row r="640" spans="10:11" ht="14.5">
      <c r="J640" s="8"/>
      <c r="K640" s="6"/>
    </row>
    <row r="641" spans="10:11" ht="14.5">
      <c r="J641" s="8"/>
      <c r="K641" s="6"/>
    </row>
    <row r="642" spans="10:11" ht="14.5">
      <c r="J642" s="8"/>
      <c r="K642" s="6"/>
    </row>
    <row r="643" spans="10:11" ht="14.5">
      <c r="J643" s="8"/>
      <c r="K643" s="6"/>
    </row>
    <row r="644" spans="10:11" ht="14.5">
      <c r="J644" s="8"/>
      <c r="K644" s="6"/>
    </row>
    <row r="645" spans="10:11" ht="14.5">
      <c r="J645" s="8"/>
      <c r="K645" s="6"/>
    </row>
    <row r="646" spans="10:11" ht="14.5">
      <c r="J646" s="8"/>
      <c r="K646" s="6"/>
    </row>
    <row r="647" spans="10:11" ht="14.5">
      <c r="J647" s="8"/>
      <c r="K647" s="6"/>
    </row>
    <row r="648" spans="10:11" ht="14.5">
      <c r="J648" s="8"/>
      <c r="K648" s="6"/>
    </row>
    <row r="649" spans="10:11" ht="14.5">
      <c r="J649" s="8"/>
      <c r="K649" s="6"/>
    </row>
    <row r="650" spans="10:11" ht="14.5">
      <c r="J650" s="8"/>
      <c r="K650" s="6"/>
    </row>
    <row r="651" spans="10:11" ht="14.5">
      <c r="J651" s="8"/>
      <c r="K651" s="6"/>
    </row>
    <row r="652" spans="10:11" ht="14.5">
      <c r="J652" s="8"/>
      <c r="K652" s="6"/>
    </row>
    <row r="653" spans="10:11" ht="14.5">
      <c r="J653" s="8"/>
      <c r="K653" s="6"/>
    </row>
    <row r="654" spans="10:11" ht="14.5">
      <c r="J654" s="8"/>
      <c r="K654" s="6"/>
    </row>
    <row r="655" spans="10:11" ht="14.5">
      <c r="J655" s="8"/>
      <c r="K655" s="6"/>
    </row>
    <row r="656" spans="10:11" ht="14.5">
      <c r="J656" s="8"/>
      <c r="K656" s="6"/>
    </row>
    <row r="657" spans="10:11" ht="14.5">
      <c r="J657" s="8"/>
      <c r="K657" s="6"/>
    </row>
    <row r="658" spans="10:11" ht="14.5">
      <c r="J658" s="8"/>
      <c r="K658" s="6"/>
    </row>
    <row r="659" spans="10:11" ht="14.5">
      <c r="J659" s="8"/>
      <c r="K659" s="6"/>
    </row>
    <row r="660" spans="10:11" ht="14.5">
      <c r="J660" s="8"/>
      <c r="K660" s="6"/>
    </row>
    <row r="661" spans="10:11" ht="14.5">
      <c r="J661" s="8"/>
      <c r="K661" s="6"/>
    </row>
    <row r="662" spans="10:11" ht="14.5">
      <c r="J662" s="8"/>
      <c r="K662" s="6"/>
    </row>
    <row r="663" spans="10:11" ht="14.5">
      <c r="J663" s="8"/>
      <c r="K663" s="6"/>
    </row>
    <row r="664" spans="10:11" ht="14.5">
      <c r="J664" s="8"/>
      <c r="K664" s="6"/>
    </row>
    <row r="665" spans="10:11" ht="14.5">
      <c r="J665" s="8"/>
      <c r="K665" s="6"/>
    </row>
    <row r="666" spans="10:11" ht="14.5">
      <c r="J666" s="8"/>
      <c r="K666" s="6"/>
    </row>
    <row r="667" spans="10:11" ht="14.5">
      <c r="J667" s="8"/>
      <c r="K667" s="6"/>
    </row>
    <row r="668" spans="10:11" ht="14.5">
      <c r="J668" s="8"/>
      <c r="K668" s="6"/>
    </row>
    <row r="669" spans="10:11" ht="14.5">
      <c r="J669" s="8"/>
      <c r="K669" s="6"/>
    </row>
    <row r="670" spans="10:11" ht="14.5">
      <c r="J670" s="8"/>
      <c r="K670" s="6"/>
    </row>
    <row r="671" spans="10:11" ht="14.5">
      <c r="J671" s="8"/>
      <c r="K671" s="6"/>
    </row>
    <row r="672" spans="10:11" ht="14.5">
      <c r="J672" s="8"/>
      <c r="K672" s="6"/>
    </row>
    <row r="673" spans="10:11" ht="14.5">
      <c r="J673" s="8"/>
      <c r="K673" s="6"/>
    </row>
    <row r="674" spans="10:11" ht="14.5">
      <c r="J674" s="8"/>
      <c r="K674" s="6"/>
    </row>
    <row r="675" spans="10:11" ht="14.5">
      <c r="J675" s="8"/>
      <c r="K675" s="6"/>
    </row>
    <row r="676" spans="10:11" ht="14.5">
      <c r="J676" s="8"/>
      <c r="K676" s="6"/>
    </row>
    <row r="677" spans="10:11" ht="14.5">
      <c r="J677" s="8"/>
      <c r="K677" s="6"/>
    </row>
    <row r="678" spans="10:11" ht="14.5">
      <c r="J678" s="8"/>
      <c r="K678" s="6"/>
    </row>
    <row r="679" spans="10:11" ht="14.5">
      <c r="J679" s="8"/>
      <c r="K679" s="6"/>
    </row>
    <row r="680" spans="10:11" ht="14.5">
      <c r="J680" s="8"/>
      <c r="K680" s="6"/>
    </row>
    <row r="681" spans="10:11" ht="14.5">
      <c r="J681" s="8"/>
      <c r="K681" s="6"/>
    </row>
    <row r="682" spans="10:11" ht="14.5">
      <c r="J682" s="8"/>
      <c r="K682" s="6"/>
    </row>
    <row r="683" spans="10:11" ht="14.5">
      <c r="J683" s="8"/>
      <c r="K683" s="6"/>
    </row>
    <row r="684" spans="10:11" ht="14.5">
      <c r="J684" s="8"/>
      <c r="K684" s="6"/>
    </row>
    <row r="685" spans="10:11" ht="14.5">
      <c r="J685" s="8"/>
      <c r="K685" s="6"/>
    </row>
    <row r="686" spans="10:11" ht="14.5">
      <c r="J686" s="8"/>
      <c r="K686" s="6"/>
    </row>
    <row r="687" spans="10:11" ht="14.5">
      <c r="J687" s="8"/>
      <c r="K687" s="6"/>
    </row>
    <row r="688" spans="10:11" ht="14.5">
      <c r="J688" s="8"/>
      <c r="K688" s="6"/>
    </row>
    <row r="689" spans="10:11" ht="14.5">
      <c r="J689" s="8"/>
      <c r="K689" s="6"/>
    </row>
    <row r="690" spans="10:11" ht="14.5">
      <c r="J690" s="8"/>
      <c r="K690" s="6"/>
    </row>
    <row r="691" spans="10:11" ht="14.5">
      <c r="J691" s="8"/>
      <c r="K691" s="6"/>
    </row>
    <row r="692" spans="10:11" ht="14.5">
      <c r="J692" s="8"/>
      <c r="K692" s="6"/>
    </row>
    <row r="693" spans="10:11" ht="14.5">
      <c r="J693" s="8"/>
      <c r="K693" s="6"/>
    </row>
    <row r="694" spans="10:11" ht="14.5">
      <c r="J694" s="8"/>
      <c r="K694" s="6"/>
    </row>
    <row r="695" spans="10:11" ht="14.5">
      <c r="J695" s="8"/>
      <c r="K695" s="6"/>
    </row>
    <row r="696" spans="10:11" ht="14.5">
      <c r="J696" s="8"/>
      <c r="K696" s="6"/>
    </row>
    <row r="697" spans="10:11" ht="14.5">
      <c r="J697" s="8"/>
      <c r="K697" s="6"/>
    </row>
    <row r="698" spans="10:11" ht="14.5">
      <c r="J698" s="8"/>
      <c r="K698" s="6"/>
    </row>
    <row r="699" spans="10:11" ht="14.5">
      <c r="J699" s="8"/>
      <c r="K699" s="6"/>
    </row>
    <row r="700" spans="10:11" ht="14.5">
      <c r="J700" s="8"/>
      <c r="K700" s="6"/>
    </row>
    <row r="701" spans="10:11" ht="14.5">
      <c r="J701" s="8"/>
      <c r="K701" s="6"/>
    </row>
    <row r="702" spans="10:11" ht="14.5">
      <c r="J702" s="8"/>
      <c r="K702" s="6"/>
    </row>
    <row r="703" spans="10:11" ht="14.5">
      <c r="J703" s="8"/>
      <c r="K703" s="6"/>
    </row>
    <row r="704" spans="10:11" ht="14.5">
      <c r="J704" s="8"/>
      <c r="K704" s="6"/>
    </row>
    <row r="705" spans="10:11" ht="14.5">
      <c r="J705" s="8"/>
      <c r="K705" s="6"/>
    </row>
    <row r="706" spans="10:11" ht="14.5">
      <c r="J706" s="8"/>
      <c r="K706" s="6"/>
    </row>
    <row r="707" spans="10:11" ht="14.5">
      <c r="J707" s="8"/>
      <c r="K707" s="6"/>
    </row>
    <row r="708" spans="10:11" ht="14.5">
      <c r="J708" s="8"/>
      <c r="K708" s="6"/>
    </row>
    <row r="709" spans="10:11" ht="14.5">
      <c r="J709" s="8"/>
      <c r="K709" s="6"/>
    </row>
    <row r="710" spans="10:11" ht="14.5">
      <c r="J710" s="8"/>
      <c r="K710" s="6"/>
    </row>
    <row r="711" spans="10:11" ht="14.5">
      <c r="J711" s="8"/>
      <c r="K711" s="6"/>
    </row>
    <row r="712" spans="10:11" ht="14.5">
      <c r="J712" s="8"/>
      <c r="K712" s="6"/>
    </row>
    <row r="713" spans="10:11" ht="14.5">
      <c r="J713" s="8"/>
      <c r="K713" s="6"/>
    </row>
    <row r="714" spans="10:11" ht="14.5">
      <c r="J714" s="8"/>
      <c r="K714" s="6"/>
    </row>
    <row r="715" spans="10:11" ht="14.5">
      <c r="J715" s="8"/>
      <c r="K715" s="6"/>
    </row>
    <row r="716" spans="10:11" ht="14.5">
      <c r="J716" s="8"/>
      <c r="K716" s="6"/>
    </row>
    <row r="717" spans="10:11" ht="14.5">
      <c r="J717" s="8"/>
      <c r="K717" s="6"/>
    </row>
    <row r="718" spans="10:11" ht="14.5">
      <c r="J718" s="8"/>
      <c r="K718" s="6"/>
    </row>
    <row r="719" spans="10:11" ht="14.5">
      <c r="J719" s="8"/>
      <c r="K719" s="6"/>
    </row>
    <row r="720" spans="10:11" ht="14.5">
      <c r="J720" s="8"/>
      <c r="K720" s="6"/>
    </row>
    <row r="721" spans="10:11" ht="14.5">
      <c r="J721" s="8"/>
      <c r="K721" s="6"/>
    </row>
    <row r="722" spans="10:11" ht="14.5">
      <c r="J722" s="8"/>
      <c r="K722" s="6"/>
    </row>
    <row r="723" spans="10:11" ht="14.5">
      <c r="J723" s="8"/>
      <c r="K723" s="6"/>
    </row>
    <row r="724" spans="10:11" ht="14.5">
      <c r="J724" s="8"/>
      <c r="K724" s="6"/>
    </row>
    <row r="725" spans="10:11" ht="14.5">
      <c r="J725" s="8"/>
      <c r="K725" s="6"/>
    </row>
    <row r="726" spans="10:11" ht="14.5">
      <c r="J726" s="8"/>
      <c r="K726" s="6"/>
    </row>
    <row r="727" spans="10:11" ht="14.5">
      <c r="J727" s="8"/>
      <c r="K727" s="6"/>
    </row>
    <row r="728" spans="10:11" ht="14.5">
      <c r="J728" s="8"/>
      <c r="K728" s="6"/>
    </row>
    <row r="729" spans="10:11" ht="14.5">
      <c r="J729" s="8"/>
      <c r="K729" s="6"/>
    </row>
    <row r="730" spans="10:11" ht="14.5">
      <c r="J730" s="8"/>
      <c r="K730" s="6"/>
    </row>
    <row r="731" spans="10:11" ht="14.5">
      <c r="J731" s="8"/>
      <c r="K731" s="6"/>
    </row>
    <row r="732" spans="10:11" ht="14.5">
      <c r="J732" s="8"/>
      <c r="K732" s="6"/>
    </row>
    <row r="733" spans="10:11" ht="14.5">
      <c r="J733" s="8"/>
      <c r="K733" s="6"/>
    </row>
    <row r="734" spans="10:11" ht="14.5">
      <c r="J734" s="8"/>
      <c r="K734" s="6"/>
    </row>
    <row r="735" spans="10:11" ht="14.5">
      <c r="J735" s="8"/>
      <c r="K735" s="6"/>
    </row>
    <row r="736" spans="10:11" ht="14.5">
      <c r="J736" s="8"/>
      <c r="K736" s="6"/>
    </row>
    <row r="737" spans="10:11" ht="14.5">
      <c r="J737" s="8"/>
      <c r="K737" s="6"/>
    </row>
    <row r="738" spans="10:11" ht="14.5">
      <c r="J738" s="8"/>
      <c r="K738" s="6"/>
    </row>
    <row r="739" spans="10:11" ht="14.5">
      <c r="J739" s="8"/>
      <c r="K739" s="6"/>
    </row>
    <row r="740" spans="10:11" ht="14.5">
      <c r="J740" s="8"/>
      <c r="K740" s="6"/>
    </row>
    <row r="741" spans="10:11" ht="14.5">
      <c r="J741" s="8"/>
      <c r="K741" s="6"/>
    </row>
    <row r="742" spans="10:11" ht="14.5">
      <c r="J742" s="8"/>
      <c r="K742" s="6"/>
    </row>
    <row r="743" spans="10:11" ht="14.5">
      <c r="J743" s="8"/>
      <c r="K743" s="6"/>
    </row>
    <row r="744" spans="10:11" ht="14.5">
      <c r="J744" s="8"/>
      <c r="K744" s="6"/>
    </row>
    <row r="745" spans="10:11" ht="14.5">
      <c r="J745" s="8"/>
      <c r="K745" s="6"/>
    </row>
    <row r="746" spans="10:11" ht="14.5">
      <c r="J746" s="8"/>
      <c r="K746" s="6"/>
    </row>
    <row r="747" spans="10:11" ht="14.5">
      <c r="J747" s="8"/>
      <c r="K747" s="6"/>
    </row>
    <row r="748" spans="10:11" ht="14.5">
      <c r="J748" s="8"/>
      <c r="K748" s="6"/>
    </row>
    <row r="749" spans="10:11" ht="14.5">
      <c r="J749" s="8"/>
      <c r="K749" s="6"/>
    </row>
    <row r="750" spans="10:11" ht="14.5">
      <c r="J750" s="8"/>
      <c r="K750" s="6"/>
    </row>
    <row r="751" spans="10:11" ht="14.5">
      <c r="J751" s="8"/>
      <c r="K751" s="6"/>
    </row>
    <row r="752" spans="10:11" ht="14.5">
      <c r="J752" s="8"/>
      <c r="K752" s="6"/>
    </row>
    <row r="753" spans="10:11" ht="14.5">
      <c r="J753" s="8"/>
      <c r="K753" s="6"/>
    </row>
    <row r="754" spans="10:11" ht="14.5">
      <c r="J754" s="8"/>
      <c r="K754" s="6"/>
    </row>
    <row r="755" spans="10:11" ht="14.5">
      <c r="J755" s="8"/>
      <c r="K755" s="6"/>
    </row>
    <row r="756" spans="10:11" ht="14.5">
      <c r="J756" s="8"/>
      <c r="K756" s="6"/>
    </row>
    <row r="757" spans="10:11" ht="14.5">
      <c r="J757" s="8"/>
      <c r="K757" s="6"/>
    </row>
    <row r="758" spans="10:11" ht="14.5">
      <c r="J758" s="8"/>
      <c r="K758" s="6"/>
    </row>
    <row r="759" spans="10:11" ht="14.5">
      <c r="J759" s="8"/>
      <c r="K759" s="6"/>
    </row>
    <row r="760" spans="10:11" ht="14.5">
      <c r="J760" s="8"/>
      <c r="K760" s="6"/>
    </row>
    <row r="761" spans="10:11" ht="14.5">
      <c r="J761" s="8"/>
      <c r="K761" s="6"/>
    </row>
    <row r="762" spans="10:11" ht="14.5">
      <c r="J762" s="8"/>
      <c r="K762" s="6"/>
    </row>
    <row r="763" spans="10:11" ht="14.5">
      <c r="J763" s="8"/>
      <c r="K763" s="6"/>
    </row>
    <row r="764" spans="10:11" ht="14.5">
      <c r="J764" s="8"/>
      <c r="K764" s="6"/>
    </row>
    <row r="765" spans="10:11" ht="14.5">
      <c r="J765" s="8"/>
      <c r="K765" s="6"/>
    </row>
    <row r="766" spans="10:11" ht="14.5">
      <c r="J766" s="8"/>
      <c r="K766" s="6"/>
    </row>
    <row r="767" spans="10:11" ht="14.5">
      <c r="J767" s="8"/>
      <c r="K767" s="6"/>
    </row>
    <row r="768" spans="10:11" ht="14.5">
      <c r="J768" s="8"/>
      <c r="K768" s="6"/>
    </row>
    <row r="769" spans="10:11" ht="14.5">
      <c r="J769" s="8"/>
      <c r="K769" s="6"/>
    </row>
    <row r="770" spans="10:11" ht="14.5">
      <c r="J770" s="8"/>
      <c r="K770" s="6"/>
    </row>
    <row r="771" spans="10:11" ht="14.5">
      <c r="J771" s="8"/>
      <c r="K771" s="6"/>
    </row>
    <row r="772" spans="10:11" ht="14.5">
      <c r="J772" s="8"/>
      <c r="K772" s="6"/>
    </row>
    <row r="773" spans="10:11" ht="14.5">
      <c r="J773" s="8"/>
      <c r="K773" s="6"/>
    </row>
    <row r="774" spans="10:11" ht="14.5">
      <c r="J774" s="8"/>
      <c r="K774" s="6"/>
    </row>
    <row r="775" spans="10:11" ht="14.5">
      <c r="J775" s="8"/>
      <c r="K775" s="6"/>
    </row>
    <row r="776" spans="10:11" ht="14.5">
      <c r="J776" s="8"/>
      <c r="K776" s="6"/>
    </row>
    <row r="777" spans="10:11" ht="14.5">
      <c r="J777" s="8"/>
      <c r="K777" s="6"/>
    </row>
    <row r="778" spans="10:11" ht="14.5">
      <c r="J778" s="8"/>
      <c r="K778" s="6"/>
    </row>
    <row r="779" spans="10:11" ht="14.5">
      <c r="J779" s="8"/>
      <c r="K779" s="6"/>
    </row>
    <row r="780" spans="10:11" ht="14.5">
      <c r="J780" s="8"/>
      <c r="K780" s="6"/>
    </row>
    <row r="781" spans="10:11" ht="14.5">
      <c r="J781" s="8"/>
      <c r="K781" s="6"/>
    </row>
    <row r="782" spans="10:11" ht="14.5">
      <c r="J782" s="8"/>
      <c r="K782" s="6"/>
    </row>
    <row r="783" spans="10:11" ht="14.5">
      <c r="J783" s="8"/>
      <c r="K783" s="6"/>
    </row>
    <row r="784" spans="10:11" ht="14.5">
      <c r="J784" s="8"/>
      <c r="K784" s="6"/>
    </row>
    <row r="785" spans="10:11" ht="14.5">
      <c r="J785" s="8"/>
      <c r="K785" s="6"/>
    </row>
    <row r="786" spans="10:11" ht="14.5">
      <c r="J786" s="8"/>
      <c r="K786" s="6"/>
    </row>
    <row r="787" spans="10:11" ht="14.5">
      <c r="J787" s="8"/>
      <c r="K787" s="6"/>
    </row>
    <row r="788" spans="10:11" ht="14.5">
      <c r="J788" s="8"/>
      <c r="K788" s="6"/>
    </row>
    <row r="789" spans="10:11" ht="14.5">
      <c r="J789" s="8"/>
      <c r="K789" s="6"/>
    </row>
    <row r="790" spans="10:11" ht="14.5">
      <c r="J790" s="8"/>
      <c r="K790" s="6"/>
    </row>
    <row r="791" spans="10:11" ht="14.5">
      <c r="J791" s="8"/>
      <c r="K791" s="6"/>
    </row>
    <row r="792" spans="10:11" ht="14.5">
      <c r="J792" s="8"/>
      <c r="K792" s="6"/>
    </row>
    <row r="793" spans="10:11" ht="14.5">
      <c r="J793" s="8"/>
      <c r="K793" s="6"/>
    </row>
    <row r="794" spans="10:11" ht="14.5">
      <c r="J794" s="8"/>
      <c r="K794" s="6"/>
    </row>
    <row r="795" spans="10:11" ht="14.5">
      <c r="J795" s="8"/>
      <c r="K795" s="6"/>
    </row>
    <row r="796" spans="10:11" ht="14.5">
      <c r="J796" s="8"/>
      <c r="K796" s="6"/>
    </row>
    <row r="797" spans="10:11" ht="14.5">
      <c r="J797" s="8"/>
      <c r="K797" s="6"/>
    </row>
    <row r="798" spans="10:11" ht="14.5">
      <c r="J798" s="8"/>
      <c r="K798" s="6"/>
    </row>
    <row r="799" spans="10:11" ht="14.5">
      <c r="J799" s="8"/>
      <c r="K799" s="6"/>
    </row>
    <row r="800" spans="10:11" ht="14.5">
      <c r="J800" s="8"/>
      <c r="K800" s="6"/>
    </row>
    <row r="801" spans="10:11" ht="14.5">
      <c r="J801" s="8"/>
      <c r="K801" s="6"/>
    </row>
    <row r="802" spans="10:11" ht="14.5">
      <c r="J802" s="8"/>
      <c r="K802" s="6"/>
    </row>
    <row r="803" spans="10:11" ht="14.5">
      <c r="J803" s="8"/>
      <c r="K803" s="6"/>
    </row>
    <row r="804" spans="10:11" ht="14.5">
      <c r="J804" s="8"/>
      <c r="K804" s="6"/>
    </row>
    <row r="805" spans="10:11" ht="14.5">
      <c r="J805" s="8"/>
      <c r="K805" s="6"/>
    </row>
    <row r="806" spans="10:11" ht="14.5">
      <c r="J806" s="8"/>
      <c r="K806" s="6"/>
    </row>
    <row r="807" spans="10:11" ht="14.5">
      <c r="J807" s="8"/>
      <c r="K807" s="6"/>
    </row>
    <row r="808" spans="10:11" ht="14.5">
      <c r="J808" s="8"/>
      <c r="K808" s="6"/>
    </row>
    <row r="809" spans="10:11" ht="14.5">
      <c r="J809" s="8"/>
      <c r="K809" s="6"/>
    </row>
    <row r="810" spans="10:11" ht="14.5">
      <c r="J810" s="8"/>
      <c r="K810" s="6"/>
    </row>
    <row r="811" spans="10:11" ht="14.5">
      <c r="J811" s="8"/>
      <c r="K811" s="6"/>
    </row>
    <row r="812" spans="10:11" ht="14.5">
      <c r="J812" s="8"/>
      <c r="K812" s="6"/>
    </row>
    <row r="813" spans="10:11" ht="14.5">
      <c r="J813" s="8"/>
      <c r="K813" s="6"/>
    </row>
    <row r="814" spans="10:11" ht="14.5">
      <c r="J814" s="8"/>
      <c r="K814" s="6"/>
    </row>
    <row r="815" spans="10:11" ht="14.5">
      <c r="J815" s="8"/>
      <c r="K815" s="6"/>
    </row>
    <row r="816" spans="10:11" ht="14.5">
      <c r="J816" s="8"/>
      <c r="K816" s="6"/>
    </row>
    <row r="817" spans="10:11" ht="14.5">
      <c r="J817" s="8"/>
      <c r="K817" s="6"/>
    </row>
    <row r="818" spans="10:11" ht="14.5">
      <c r="J818" s="8"/>
      <c r="K818" s="6"/>
    </row>
    <row r="819" spans="10:11" ht="14.5">
      <c r="J819" s="8"/>
      <c r="K819" s="6"/>
    </row>
    <row r="820" spans="10:11" ht="14.5">
      <c r="J820" s="8"/>
      <c r="K820" s="6"/>
    </row>
    <row r="821" spans="10:11" ht="14.5">
      <c r="J821" s="8"/>
      <c r="K821" s="6"/>
    </row>
    <row r="822" spans="10:11" ht="14.5">
      <c r="J822" s="8"/>
      <c r="K822" s="6"/>
    </row>
    <row r="823" spans="10:11" ht="14.5">
      <c r="J823" s="8"/>
      <c r="K823" s="6"/>
    </row>
    <row r="824" spans="10:11" ht="14.5">
      <c r="J824" s="8"/>
      <c r="K824" s="6"/>
    </row>
    <row r="825" spans="10:11" ht="14.5">
      <c r="J825" s="8"/>
      <c r="K825" s="6"/>
    </row>
    <row r="826" spans="10:11" ht="14.5">
      <c r="J826" s="8"/>
      <c r="K826" s="6"/>
    </row>
    <row r="827" spans="10:11" ht="14.5">
      <c r="J827" s="8"/>
      <c r="K827" s="6"/>
    </row>
    <row r="828" spans="10:11" ht="14.5">
      <c r="J828" s="8"/>
      <c r="K828" s="6"/>
    </row>
    <row r="829" spans="10:11" ht="14.5">
      <c r="J829" s="8"/>
      <c r="K829" s="6"/>
    </row>
    <row r="830" spans="10:11" ht="14.5">
      <c r="J830" s="8"/>
      <c r="K830" s="6"/>
    </row>
    <row r="831" spans="10:11" ht="14.5">
      <c r="J831" s="8"/>
      <c r="K831" s="6"/>
    </row>
    <row r="832" spans="10:11" ht="14.5">
      <c r="J832" s="8"/>
      <c r="K832" s="6"/>
    </row>
    <row r="833" spans="10:11" ht="14.5">
      <c r="J833" s="8"/>
      <c r="K833" s="6"/>
    </row>
    <row r="834" spans="10:11" ht="14.5">
      <c r="J834" s="8"/>
      <c r="K834" s="6"/>
    </row>
    <row r="835" spans="10:11" ht="14.5">
      <c r="J835" s="8"/>
      <c r="K835" s="6"/>
    </row>
    <row r="836" spans="10:11" ht="14.5">
      <c r="J836" s="8"/>
      <c r="K836" s="6"/>
    </row>
    <row r="837" spans="10:11" ht="14.5">
      <c r="J837" s="8"/>
      <c r="K837" s="6"/>
    </row>
    <row r="838" spans="10:11" ht="14.5">
      <c r="J838" s="8"/>
      <c r="K838" s="6"/>
    </row>
    <row r="839" spans="10:11" ht="14.5">
      <c r="J839" s="8"/>
      <c r="K839" s="6"/>
    </row>
    <row r="840" spans="10:11" ht="14.5">
      <c r="J840" s="8"/>
      <c r="K840" s="6"/>
    </row>
    <row r="841" spans="10:11" ht="14.5">
      <c r="J841" s="8"/>
      <c r="K841" s="6"/>
    </row>
    <row r="842" spans="10:11" ht="14.5">
      <c r="J842" s="8"/>
      <c r="K842" s="6"/>
    </row>
    <row r="843" spans="10:11" ht="14.5">
      <c r="J843" s="8"/>
      <c r="K843" s="6"/>
    </row>
    <row r="844" spans="10:11" ht="14.5">
      <c r="J844" s="8"/>
      <c r="K844" s="6"/>
    </row>
    <row r="845" spans="10:11" ht="14.5">
      <c r="J845" s="8"/>
      <c r="K845" s="6"/>
    </row>
    <row r="846" spans="10:11" ht="14.5">
      <c r="J846" s="8"/>
      <c r="K846" s="6"/>
    </row>
    <row r="847" spans="10:11" ht="14.5">
      <c r="J847" s="8"/>
      <c r="K847" s="6"/>
    </row>
    <row r="848" spans="10:11" ht="14.5">
      <c r="J848" s="8"/>
      <c r="K848" s="6"/>
    </row>
    <row r="849" spans="10:11" ht="14.5">
      <c r="J849" s="8"/>
      <c r="K849" s="6"/>
    </row>
    <row r="850" spans="10:11" ht="14.5">
      <c r="J850" s="8"/>
      <c r="K850" s="6"/>
    </row>
    <row r="851" spans="10:11" ht="14.5">
      <c r="J851" s="8"/>
      <c r="K851" s="6"/>
    </row>
    <row r="852" spans="10:11" ht="14.5">
      <c r="J852" s="8"/>
      <c r="K852" s="6"/>
    </row>
    <row r="853" spans="10:11" ht="14.5">
      <c r="J853" s="8"/>
      <c r="K853" s="6"/>
    </row>
    <row r="854" spans="10:11" ht="14.5">
      <c r="J854" s="8"/>
      <c r="K854" s="6"/>
    </row>
    <row r="855" spans="10:11" ht="14.5">
      <c r="J855" s="8"/>
      <c r="K855" s="6"/>
    </row>
    <row r="856" spans="10:11" ht="14.5">
      <c r="J856" s="8"/>
      <c r="K856" s="6"/>
    </row>
    <row r="857" spans="10:11" ht="14.5">
      <c r="J857" s="8"/>
      <c r="K857" s="6"/>
    </row>
    <row r="858" spans="10:11" ht="14.5">
      <c r="J858" s="8"/>
      <c r="K858" s="6"/>
    </row>
    <row r="859" spans="10:11" ht="14.5">
      <c r="J859" s="8"/>
      <c r="K859" s="6"/>
    </row>
    <row r="860" spans="10:11" ht="14.5">
      <c r="J860" s="8"/>
      <c r="K860" s="6"/>
    </row>
    <row r="861" spans="10:11" ht="14.5">
      <c r="J861" s="8"/>
      <c r="K861" s="6"/>
    </row>
    <row r="862" spans="10:11" ht="14.5">
      <c r="J862" s="8"/>
      <c r="K862" s="6"/>
    </row>
    <row r="863" spans="10:11" ht="14.5">
      <c r="J863" s="8"/>
      <c r="K863" s="6"/>
    </row>
    <row r="864" spans="10:11" ht="14.5">
      <c r="J864" s="8"/>
      <c r="K864" s="6"/>
    </row>
    <row r="865" spans="10:11" ht="14.5">
      <c r="J865" s="8"/>
      <c r="K865" s="6"/>
    </row>
    <row r="866" spans="10:11" ht="14.5">
      <c r="J866" s="8"/>
      <c r="K866" s="6"/>
    </row>
    <row r="867" spans="10:11" ht="14.5">
      <c r="J867" s="8"/>
      <c r="K867" s="6"/>
    </row>
    <row r="868" spans="10:11" ht="14.5">
      <c r="J868" s="8"/>
      <c r="K868" s="6"/>
    </row>
    <row r="869" spans="10:11" ht="14.5">
      <c r="J869" s="8"/>
      <c r="K869" s="6"/>
    </row>
    <row r="870" spans="10:11" ht="14.5">
      <c r="J870" s="8"/>
      <c r="K870" s="6"/>
    </row>
    <row r="871" spans="10:11" ht="14.5">
      <c r="J871" s="8"/>
      <c r="K871" s="6"/>
    </row>
    <row r="872" spans="10:11" ht="14.5">
      <c r="J872" s="8"/>
      <c r="K872" s="6"/>
    </row>
    <row r="873" spans="10:11" ht="14.5">
      <c r="J873" s="8"/>
      <c r="K873" s="6"/>
    </row>
    <row r="874" spans="10:11" ht="14.5">
      <c r="J874" s="8"/>
      <c r="K874" s="6"/>
    </row>
    <row r="875" spans="10:11" ht="14.5">
      <c r="J875" s="8"/>
      <c r="K875" s="6"/>
    </row>
    <row r="876" spans="10:11" ht="14.5">
      <c r="J876" s="8"/>
      <c r="K876" s="6"/>
    </row>
    <row r="877" spans="10:11" ht="14.5">
      <c r="J877" s="8"/>
      <c r="K877" s="6"/>
    </row>
    <row r="878" spans="10:11" ht="14.5">
      <c r="J878" s="8"/>
      <c r="K878" s="6"/>
    </row>
    <row r="879" spans="10:11" ht="14.5">
      <c r="J879" s="8"/>
      <c r="K879" s="6"/>
    </row>
    <row r="880" spans="10:11" ht="14.5">
      <c r="J880" s="8"/>
      <c r="K880" s="6"/>
    </row>
    <row r="881" spans="10:11" ht="14.5">
      <c r="J881" s="8"/>
      <c r="K881" s="6"/>
    </row>
    <row r="882" spans="10:11" ht="14.5">
      <c r="J882" s="8"/>
      <c r="K882" s="6"/>
    </row>
    <row r="883" spans="10:11" ht="14.5">
      <c r="J883" s="8"/>
      <c r="K883" s="6"/>
    </row>
    <row r="884" spans="10:11" ht="14.5">
      <c r="J884" s="8"/>
      <c r="K884" s="6"/>
    </row>
    <row r="885" spans="10:11" ht="14.5">
      <c r="J885" s="8"/>
      <c r="K885" s="6"/>
    </row>
    <row r="886" spans="10:11" ht="14.5">
      <c r="J886" s="8"/>
      <c r="K886" s="6"/>
    </row>
    <row r="887" spans="10:11" ht="14.5">
      <c r="J887" s="8"/>
      <c r="K887" s="6"/>
    </row>
    <row r="888" spans="10:11" ht="14.5">
      <c r="J888" s="8"/>
      <c r="K888" s="6"/>
    </row>
    <row r="889" spans="10:11" ht="14.5">
      <c r="J889" s="8"/>
      <c r="K889" s="6"/>
    </row>
    <row r="890" spans="10:11" ht="14.5">
      <c r="J890" s="8"/>
      <c r="K890" s="6"/>
    </row>
    <row r="891" spans="10:11" ht="14.5">
      <c r="J891" s="8"/>
      <c r="K891" s="6"/>
    </row>
    <row r="892" spans="10:11" ht="14.5">
      <c r="J892" s="8"/>
      <c r="K892" s="6"/>
    </row>
    <row r="893" spans="10:11" ht="14.5">
      <c r="J893" s="8"/>
      <c r="K893" s="6"/>
    </row>
    <row r="894" spans="10:11" ht="14.5">
      <c r="J894" s="8"/>
      <c r="K894" s="6"/>
    </row>
    <row r="895" spans="10:11" ht="14.5">
      <c r="J895" s="8"/>
      <c r="K895" s="6"/>
    </row>
    <row r="896" spans="10:11" ht="14.5">
      <c r="J896" s="8"/>
      <c r="K896" s="6"/>
    </row>
    <row r="897" spans="10:11" ht="14.5">
      <c r="J897" s="8"/>
      <c r="K897" s="6"/>
    </row>
    <row r="898" spans="10:11" ht="14.5">
      <c r="J898" s="8"/>
      <c r="K898" s="6"/>
    </row>
    <row r="899" spans="10:11" ht="14.5">
      <c r="J899" s="8"/>
      <c r="K899" s="6"/>
    </row>
    <row r="900" spans="10:11" ht="14.5">
      <c r="J900" s="8"/>
      <c r="K900" s="6"/>
    </row>
    <row r="901" spans="10:11" ht="14.5">
      <c r="J901" s="8"/>
      <c r="K901" s="6"/>
    </row>
    <row r="902" spans="10:11" ht="14.5">
      <c r="J902" s="8"/>
      <c r="K902" s="6"/>
    </row>
    <row r="903" spans="10:11" ht="14.5">
      <c r="J903" s="8"/>
      <c r="K903" s="6"/>
    </row>
    <row r="904" spans="10:11" ht="14.5">
      <c r="J904" s="8"/>
      <c r="K904" s="6"/>
    </row>
    <row r="905" spans="10:11" ht="14.5">
      <c r="J905" s="8"/>
      <c r="K905" s="6"/>
    </row>
    <row r="906" spans="10:11" ht="14.5">
      <c r="J906" s="8"/>
      <c r="K906" s="6"/>
    </row>
    <row r="907" spans="10:11" ht="14.5">
      <c r="J907" s="8"/>
      <c r="K907" s="6"/>
    </row>
    <row r="908" spans="10:11" ht="14.5">
      <c r="J908" s="8"/>
      <c r="K908" s="6"/>
    </row>
    <row r="909" spans="10:11" ht="14.5">
      <c r="J909" s="8"/>
      <c r="K909" s="6"/>
    </row>
    <row r="910" spans="10:11" ht="14.5">
      <c r="J910" s="8"/>
      <c r="K910" s="6"/>
    </row>
    <row r="911" spans="10:11" ht="14.5">
      <c r="J911" s="8"/>
      <c r="K911" s="6"/>
    </row>
    <row r="912" spans="10:11" ht="14.5">
      <c r="J912" s="8"/>
      <c r="K912" s="6"/>
    </row>
    <row r="913" spans="10:11" ht="14.5">
      <c r="J913" s="8"/>
      <c r="K913" s="6"/>
    </row>
    <row r="914" spans="10:11" ht="14.5">
      <c r="J914" s="8"/>
      <c r="K914" s="6"/>
    </row>
    <row r="915" spans="10:11" ht="14.5">
      <c r="J915" s="8"/>
      <c r="K915" s="6"/>
    </row>
    <row r="916" spans="10:11" ht="14.5">
      <c r="J916" s="8"/>
      <c r="K916" s="6"/>
    </row>
    <row r="917" spans="10:11" ht="14.5">
      <c r="J917" s="8"/>
      <c r="K917" s="6"/>
    </row>
    <row r="918" spans="10:11" ht="14.5">
      <c r="J918" s="8"/>
      <c r="K918" s="6"/>
    </row>
    <row r="919" spans="10:11" ht="14.5">
      <c r="J919" s="8"/>
      <c r="K919" s="6"/>
    </row>
    <row r="920" spans="10:11" ht="14.5">
      <c r="J920" s="8"/>
      <c r="K920" s="6"/>
    </row>
    <row r="921" spans="10:11" ht="14.5">
      <c r="J921" s="8"/>
      <c r="K921" s="6"/>
    </row>
    <row r="922" spans="10:11" ht="14.5">
      <c r="J922" s="8"/>
      <c r="K922" s="6"/>
    </row>
    <row r="923" spans="10:11" ht="14.5">
      <c r="J923" s="8"/>
      <c r="K923" s="6"/>
    </row>
    <row r="924" spans="10:11" ht="14.5">
      <c r="J924" s="8"/>
      <c r="K924" s="6"/>
    </row>
    <row r="925" spans="10:11" ht="14.5">
      <c r="J925" s="8"/>
      <c r="K925" s="6"/>
    </row>
    <row r="926" spans="10:11" ht="14.5">
      <c r="J926" s="8"/>
      <c r="K926" s="6"/>
    </row>
    <row r="927" spans="10:11" ht="14.5">
      <c r="J927" s="8"/>
      <c r="K927" s="6"/>
    </row>
    <row r="928" spans="10:11" ht="14.5">
      <c r="J928" s="8"/>
      <c r="K928" s="6"/>
    </row>
    <row r="929" spans="10:11" ht="14.5">
      <c r="J929" s="8"/>
      <c r="K929" s="6"/>
    </row>
    <row r="930" spans="10:11" ht="14.5">
      <c r="J930" s="8"/>
      <c r="K930" s="6"/>
    </row>
    <row r="931" spans="10:11" ht="14.5">
      <c r="J931" s="8"/>
      <c r="K931" s="6"/>
    </row>
    <row r="932" spans="10:11" ht="14.5">
      <c r="J932" s="8"/>
      <c r="K932" s="6"/>
    </row>
    <row r="933" spans="10:11" ht="14.5">
      <c r="J933" s="8"/>
      <c r="K933" s="6"/>
    </row>
    <row r="934" spans="10:11" ht="14.5">
      <c r="J934" s="8"/>
      <c r="K934" s="6"/>
    </row>
    <row r="935" spans="10:11" ht="14.5">
      <c r="J935" s="8"/>
      <c r="K935" s="6"/>
    </row>
    <row r="936" spans="10:11" ht="14.5">
      <c r="J936" s="8"/>
      <c r="K936" s="6"/>
    </row>
    <row r="937" spans="10:11" ht="14.5">
      <c r="J937" s="8"/>
      <c r="K937" s="6"/>
    </row>
    <row r="938" spans="10:11" ht="14.5">
      <c r="J938" s="8"/>
      <c r="K938" s="6"/>
    </row>
    <row r="939" spans="10:11" ht="14.5">
      <c r="J939" s="8"/>
      <c r="K939" s="6"/>
    </row>
    <row r="940" spans="10:11" ht="14.5">
      <c r="J940" s="8"/>
      <c r="K940" s="6"/>
    </row>
    <row r="941" spans="10:11" ht="14.5">
      <c r="J941" s="8"/>
      <c r="K941" s="6"/>
    </row>
    <row r="942" spans="10:11" ht="14.5">
      <c r="J942" s="8"/>
      <c r="K942" s="6"/>
    </row>
    <row r="943" spans="10:11" ht="14.5">
      <c r="J943" s="8"/>
      <c r="K943" s="6"/>
    </row>
    <row r="944" spans="10:11" ht="14.5">
      <c r="J944" s="8"/>
      <c r="K944" s="6"/>
    </row>
    <row r="945" spans="10:11" ht="14.5">
      <c r="J945" s="8"/>
      <c r="K945" s="6"/>
    </row>
    <row r="946" spans="10:11" ht="14.5">
      <c r="J946" s="8"/>
      <c r="K946" s="6"/>
    </row>
    <row r="947" spans="10:11" ht="14.5">
      <c r="J947" s="8"/>
      <c r="K947" s="6"/>
    </row>
    <row r="948" spans="10:11" ht="14.5">
      <c r="J948" s="8"/>
      <c r="K948" s="6"/>
    </row>
    <row r="949" spans="10:11" ht="14.5">
      <c r="J949" s="8"/>
      <c r="K949" s="6"/>
    </row>
    <row r="950" spans="10:11" ht="14.5">
      <c r="J950" s="8"/>
      <c r="K950" s="6"/>
    </row>
    <row r="951" spans="10:11" ht="14.5">
      <c r="J951" s="8"/>
      <c r="K951" s="6"/>
    </row>
    <row r="952" spans="10:11" ht="14.5">
      <c r="J952" s="8"/>
      <c r="K952" s="6"/>
    </row>
    <row r="953" spans="10:11" ht="14.5">
      <c r="J953" s="8"/>
      <c r="K953" s="6"/>
    </row>
    <row r="954" spans="10:11" ht="14.5">
      <c r="J954" s="8"/>
      <c r="K954" s="6"/>
    </row>
    <row r="955" spans="10:11" ht="14.5">
      <c r="J955" s="8"/>
      <c r="K955" s="6"/>
    </row>
    <row r="956" spans="10:11" ht="14.5">
      <c r="J956" s="8"/>
      <c r="K956" s="6"/>
    </row>
    <row r="957" spans="10:11" ht="14.5">
      <c r="J957" s="8"/>
      <c r="K957" s="6"/>
    </row>
    <row r="958" spans="10:11" ht="14.5">
      <c r="J958" s="8"/>
      <c r="K958" s="6"/>
    </row>
    <row r="959" spans="10:11" ht="14.5">
      <c r="J959" s="8"/>
      <c r="K959" s="6"/>
    </row>
    <row r="960" spans="10:11" ht="14.5">
      <c r="J960" s="8"/>
      <c r="K960" s="6"/>
    </row>
    <row r="961" spans="10:11" ht="14.5">
      <c r="J961" s="8"/>
      <c r="K961" s="6"/>
    </row>
    <row r="962" spans="10:11" ht="14.5">
      <c r="J962" s="8"/>
      <c r="K962" s="6"/>
    </row>
    <row r="963" spans="10:11" ht="14.5">
      <c r="J963" s="8"/>
      <c r="K963" s="6"/>
    </row>
    <row r="964" spans="10:11" ht="14.5">
      <c r="J964" s="8"/>
      <c r="K964" s="6"/>
    </row>
    <row r="965" spans="10:11" ht="14.5">
      <c r="J965" s="8"/>
      <c r="K965" s="6"/>
    </row>
    <row r="966" spans="10:11" ht="14.5">
      <c r="J966" s="8"/>
      <c r="K966" s="6"/>
    </row>
    <row r="967" spans="10:11" ht="14.5">
      <c r="J967" s="8"/>
      <c r="K967" s="6"/>
    </row>
    <row r="968" spans="10:11" ht="14.5">
      <c r="J968" s="8"/>
      <c r="K968" s="6"/>
    </row>
    <row r="969" spans="10:11" ht="14.5">
      <c r="J969" s="8"/>
      <c r="K969" s="6"/>
    </row>
    <row r="970" spans="10:11" ht="14.5">
      <c r="J970" s="8"/>
      <c r="K970" s="6"/>
    </row>
    <row r="971" spans="10:11" ht="14.5">
      <c r="J971" s="8"/>
      <c r="K971" s="6"/>
    </row>
    <row r="972" spans="10:11" ht="14.5">
      <c r="J972" s="8"/>
      <c r="K972" s="6"/>
    </row>
    <row r="973" spans="10:11" ht="14.5">
      <c r="J973" s="8"/>
      <c r="K973" s="6"/>
    </row>
    <row r="974" spans="10:11" ht="14.5">
      <c r="J974" s="8"/>
      <c r="K974" s="6"/>
    </row>
    <row r="975" spans="10:11" ht="14.5">
      <c r="J975" s="8"/>
      <c r="K975" s="6"/>
    </row>
    <row r="976" spans="10:11" ht="14.5">
      <c r="J976" s="8"/>
      <c r="K976" s="6"/>
    </row>
    <row r="977" spans="10:11" ht="14.5">
      <c r="J977" s="8"/>
      <c r="K977" s="6"/>
    </row>
    <row r="978" spans="10:11" ht="14.5">
      <c r="J978" s="8"/>
      <c r="K978" s="6"/>
    </row>
    <row r="979" spans="10:11" ht="14.5">
      <c r="J979" s="8"/>
      <c r="K979" s="6"/>
    </row>
    <row r="980" spans="10:11" ht="14.5">
      <c r="J980" s="8"/>
      <c r="K980" s="6"/>
    </row>
    <row r="981" spans="10:11" ht="14.5">
      <c r="J981" s="8"/>
      <c r="K981" s="6"/>
    </row>
    <row r="982" spans="10:11" ht="14.5">
      <c r="J982" s="8"/>
      <c r="K982" s="6"/>
    </row>
    <row r="983" spans="10:11" ht="14.5">
      <c r="J983" s="8"/>
      <c r="K983" s="6"/>
    </row>
    <row r="984" spans="10:11" ht="14.5">
      <c r="J984" s="8"/>
      <c r="K984" s="6"/>
    </row>
    <row r="985" spans="10:11" ht="14.5">
      <c r="J985" s="8"/>
      <c r="K985" s="6"/>
    </row>
    <row r="986" spans="10:11" ht="14.5">
      <c r="J986" s="8"/>
      <c r="K986" s="6"/>
    </row>
    <row r="987" spans="10:11" ht="14.5">
      <c r="J987" s="8"/>
      <c r="K987" s="6"/>
    </row>
    <row r="988" spans="10:11" ht="14.5">
      <c r="J988" s="8"/>
      <c r="K988" s="6"/>
    </row>
    <row r="989" spans="10:11" ht="14.5">
      <c r="J989" s="8"/>
      <c r="K989" s="6"/>
    </row>
    <row r="990" spans="10:11" ht="14.5">
      <c r="J990" s="8"/>
      <c r="K990" s="6"/>
    </row>
    <row r="991" spans="10:11" ht="14.5">
      <c r="J991" s="8"/>
      <c r="K991" s="6"/>
    </row>
    <row r="992" spans="10:11" ht="14.5">
      <c r="J992" s="8"/>
      <c r="K992" s="6"/>
    </row>
    <row r="993" spans="10:11" ht="14.5">
      <c r="J993" s="8"/>
      <c r="K993" s="6"/>
    </row>
    <row r="994" spans="10:11" ht="14.5">
      <c r="J994" s="8"/>
      <c r="K994" s="6"/>
    </row>
    <row r="995" spans="10:11" ht="14.5">
      <c r="J995" s="8"/>
      <c r="K995" s="6"/>
    </row>
    <row r="996" spans="10:11" ht="14.5">
      <c r="J996" s="8"/>
      <c r="K996" s="6"/>
    </row>
    <row r="997" spans="10:11" ht="14.5">
      <c r="J997" s="8"/>
      <c r="K997" s="6"/>
    </row>
    <row r="998" spans="10:11" ht="14.5">
      <c r="J998" s="8"/>
      <c r="K998" s="6"/>
    </row>
    <row r="999" spans="10:11" ht="14.5">
      <c r="J999" s="109"/>
      <c r="K999" s="6"/>
    </row>
    <row r="1000" spans="10:11" ht="14.5">
      <c r="J1000" s="109"/>
      <c r="K1000" s="6"/>
    </row>
  </sheetData>
  <mergeCells count="2">
    <mergeCell ref="H8:I8"/>
    <mergeCell ref="B4:I6"/>
  </mergeCells>
  <phoneticPr fontId="11" type="noConversion"/>
  <hyperlinks>
    <hyperlink ref="B9" location="RAM!A1" display="Responsibility Assignment Matrix"/>
    <hyperlink ref="B10" location="'Product Vision'!A1" display="Product Vision"/>
    <hyperlink ref="B11" location="'Project Charter'!A1" display="Project Charter"/>
    <hyperlink ref="B12" location="'Business Case'!A1" display="Business Case"/>
    <hyperlink ref="C14" location="'Use Case Diagram'!A1" display="Use Case Diagram"/>
    <hyperlink ref="C15" location="'Product Backlog'!A1" display="Product Backlog"/>
    <hyperlink ref="C16" location="'User Stories'!A1" display="User Stories"/>
    <hyperlink ref="C17" location="'Product Roadmap'!A1" display="Product Roadmap"/>
    <hyperlink ref="C19" location="'Release Constraints'!A1" display="Release Constraints"/>
    <hyperlink ref="C22" location="'Story Map'!A1" display="Story Maps"/>
    <hyperlink ref="C20" location="'Risk Analysis'!A1" display="Risk "/>
    <hyperlink ref="C21" location="'Groomed Product Backlog'!A1" display="Groomed Product Backlog"/>
    <hyperlink ref="C24" location="'Sprint Backlog'!A1" display="Sprint Backlog"/>
    <hyperlink ref="C25" location="'Cost Estimation'!A1" display="Cost Estimates"/>
    <hyperlink ref="C27" location="'Sprint Backlog'!A1" display="Burn up Chart"/>
    <hyperlink ref="C28" location="EVM!A1" display="Earned Value Management (EVM) metrics"/>
    <hyperlink ref="C29" location="CFD!A1" display="Cumulative flow diagrams (CFDs)"/>
    <hyperlink ref="C30" location="'Velocity Tracking Chart'!A1" display="Velocity tracking charts"/>
    <hyperlink ref="C31" location="'Parking Lot Diagram'!A1" display="Parking lot diagrams"/>
  </hyperlinks>
  <pageMargins left="0.75" right="0.75" top="1" bottom="1" header="0.5" footer="0.5"/>
  <pageSetup orientation="portrait" r:id="rId1"/>
  <legacyDrawing r:id="rId2"/>
  <extLst>
    <ext xmlns:mx="http://schemas.microsoft.com/office/mac/excel/2008/main" uri="{64002731-A6B0-56B0-2670-7721B7C09600}">
      <mx:PLV Mode="1"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view="pageLayout" topLeftCell="A40" zoomScaleNormal="75" workbookViewId="0">
      <selection activeCell="H42" sqref="H42"/>
    </sheetView>
  </sheetViews>
  <sheetFormatPr defaultRowHeight="12.5"/>
  <cols>
    <col min="1" max="1" width="10.81640625" style="171" customWidth="1"/>
    <col min="2" max="2" width="10.90625" style="171" customWidth="1"/>
    <col min="3" max="3" width="10.1796875" style="171" customWidth="1"/>
    <col min="4" max="4" width="5.6328125" style="171" customWidth="1"/>
    <col min="5" max="5" width="5.90625" style="171" customWidth="1"/>
    <col min="6" max="6" width="5.54296875" style="171" customWidth="1"/>
    <col min="7" max="7" width="6.26953125" style="171" customWidth="1"/>
    <col min="8" max="8" width="12" style="168" customWidth="1"/>
    <col min="9" max="9" width="11" style="168" customWidth="1"/>
    <col min="10" max="10" width="8.7265625" style="168" customWidth="1"/>
    <col min="11" max="16384" width="8.7265625" style="168"/>
  </cols>
  <sheetData>
    <row r="1" spans="1:21" ht="15.5">
      <c r="A1" s="252" t="s">
        <v>318</v>
      </c>
      <c r="B1" s="252"/>
      <c r="C1" s="252"/>
      <c r="D1" s="252"/>
      <c r="E1" s="252"/>
      <c r="F1" s="252"/>
      <c r="G1" s="252"/>
      <c r="H1" s="252"/>
      <c r="I1" s="252"/>
      <c r="J1" s="252"/>
    </row>
    <row r="2" spans="1:21">
      <c r="A2" s="173"/>
      <c r="B2" s="173"/>
      <c r="C2" s="173"/>
      <c r="D2" s="173"/>
      <c r="E2" s="173"/>
      <c r="F2" s="173"/>
      <c r="G2" s="173"/>
      <c r="H2" s="174"/>
      <c r="I2" s="174"/>
      <c r="J2" s="174"/>
    </row>
    <row r="3" spans="1:21">
      <c r="A3" s="175">
        <f ca="1">TODAY()</f>
        <v>42713</v>
      </c>
      <c r="B3" s="173" t="s">
        <v>313</v>
      </c>
      <c r="C3" s="173"/>
      <c r="D3" s="173"/>
      <c r="E3" s="173"/>
      <c r="F3" s="173"/>
      <c r="G3" s="173"/>
      <c r="H3" s="174"/>
      <c r="I3" s="174"/>
      <c r="J3" s="174"/>
    </row>
    <row r="4" spans="1:21">
      <c r="A4" s="175"/>
      <c r="B4" s="173"/>
      <c r="C4" s="173"/>
      <c r="D4" s="173"/>
      <c r="E4" s="173"/>
      <c r="F4" s="173"/>
      <c r="G4" s="173"/>
      <c r="H4" s="174"/>
      <c r="I4" s="174"/>
      <c r="J4" s="174"/>
    </row>
    <row r="5" spans="1:21" s="170" customFormat="1" ht="32" thickBot="1">
      <c r="A5" s="210" t="s">
        <v>312</v>
      </c>
      <c r="B5" s="210" t="s">
        <v>311</v>
      </c>
      <c r="C5" s="210" t="s">
        <v>310</v>
      </c>
      <c r="D5" s="210" t="s">
        <v>309</v>
      </c>
      <c r="E5" s="210" t="s">
        <v>308</v>
      </c>
      <c r="F5" s="210" t="s">
        <v>307</v>
      </c>
      <c r="G5" s="210" t="s">
        <v>306</v>
      </c>
      <c r="H5" s="215" t="s">
        <v>305</v>
      </c>
      <c r="I5" s="176"/>
      <c r="J5" s="176"/>
    </row>
    <row r="6" spans="1:21" ht="29">
      <c r="A6" s="177" t="s">
        <v>113</v>
      </c>
      <c r="B6" s="211"/>
      <c r="C6" s="212">
        <f ca="1">A3+20</f>
        <v>42733</v>
      </c>
      <c r="D6" s="212" t="str">
        <f ca="1">IF(F6=0,"White",IF(C6&gt;TODAY()+14,"Blue",IF(C6&gt;TODAY(),"Yellow","Red")))</f>
        <v>Blue</v>
      </c>
      <c r="E6" s="211"/>
      <c r="F6" s="213">
        <f>SUM(E7:E12)/COUNT(E7:E12)</f>
        <v>0.3</v>
      </c>
      <c r="G6" s="213">
        <f>1-F6</f>
        <v>0.7</v>
      </c>
      <c r="H6" s="205"/>
      <c r="I6" s="178"/>
      <c r="J6" s="174"/>
    </row>
    <row r="7" spans="1:21" ht="25">
      <c r="A7" s="211"/>
      <c r="B7" s="214" t="s">
        <v>314</v>
      </c>
      <c r="C7" s="211"/>
      <c r="D7" s="211"/>
      <c r="E7" s="213">
        <v>0.6</v>
      </c>
      <c r="F7" s="211"/>
      <c r="G7" s="211"/>
      <c r="H7" s="203" t="str">
        <f>A6</f>
        <v>Search by Location</v>
      </c>
      <c r="I7" s="179"/>
      <c r="J7" s="174"/>
    </row>
    <row r="8" spans="1:21" ht="25">
      <c r="A8" s="211"/>
      <c r="B8" s="214" t="s">
        <v>316</v>
      </c>
      <c r="C8" s="211"/>
      <c r="D8" s="211"/>
      <c r="E8" s="213">
        <v>0.2</v>
      </c>
      <c r="F8" s="211"/>
      <c r="G8" s="211"/>
      <c r="H8" s="204" t="s">
        <v>289</v>
      </c>
      <c r="I8" s="179" t="str">
        <f>COUNTA(B7:B12)&amp;" )"</f>
        <v>3 )</v>
      </c>
      <c r="J8" s="174"/>
    </row>
    <row r="9" spans="1:21" ht="25">
      <c r="A9" s="211"/>
      <c r="B9" s="214" t="s">
        <v>315</v>
      </c>
      <c r="C9" s="211"/>
      <c r="D9" s="211"/>
      <c r="E9" s="213">
        <v>0.1</v>
      </c>
      <c r="F9" s="211"/>
      <c r="G9" s="211"/>
      <c r="H9" s="205"/>
      <c r="I9" s="179"/>
      <c r="J9" s="174"/>
    </row>
    <row r="10" spans="1:21" ht="14.5">
      <c r="A10" s="211"/>
      <c r="B10" s="211"/>
      <c r="C10" s="211"/>
      <c r="D10" s="211"/>
      <c r="E10" s="213"/>
      <c r="F10" s="211"/>
      <c r="G10" s="211"/>
      <c r="H10" s="205"/>
      <c r="I10" s="179"/>
      <c r="J10" s="174"/>
      <c r="T10"/>
      <c r="U10"/>
    </row>
    <row r="11" spans="1:21" ht="15" thickBot="1">
      <c r="A11" s="211"/>
      <c r="B11" s="211"/>
      <c r="C11" s="211"/>
      <c r="D11" s="211"/>
      <c r="E11" s="213"/>
      <c r="F11" s="211"/>
      <c r="G11" s="211"/>
      <c r="H11" s="206">
        <f>F6</f>
        <v>0.3</v>
      </c>
      <c r="I11" s="179"/>
      <c r="J11" s="174"/>
      <c r="T11"/>
      <c r="U11"/>
    </row>
    <row r="12" spans="1:21" ht="15" thickBot="1">
      <c r="A12" s="211"/>
      <c r="B12" s="211"/>
      <c r="C12" s="211"/>
      <c r="D12" s="211"/>
      <c r="E12" s="213"/>
      <c r="F12" s="211"/>
      <c r="G12" s="211"/>
      <c r="H12" s="207"/>
      <c r="I12" s="180"/>
      <c r="J12" s="174"/>
      <c r="T12"/>
      <c r="U12"/>
    </row>
    <row r="13" spans="1:21" ht="15" thickBot="1">
      <c r="A13" s="211"/>
      <c r="B13" s="211"/>
      <c r="C13" s="211"/>
      <c r="D13" s="211"/>
      <c r="E13" s="213"/>
      <c r="F13" s="211"/>
      <c r="G13" s="211"/>
      <c r="H13" s="208">
        <f ca="1">C6</f>
        <v>42733</v>
      </c>
      <c r="I13" s="181"/>
      <c r="J13" s="174"/>
      <c r="T13"/>
      <c r="U13"/>
    </row>
    <row r="14" spans="1:21" ht="13" thickBot="1">
      <c r="A14" s="211"/>
      <c r="B14" s="211"/>
      <c r="C14" s="211"/>
      <c r="D14" s="211"/>
      <c r="E14" s="211"/>
      <c r="F14" s="211"/>
      <c r="G14" s="211"/>
      <c r="H14" s="174"/>
      <c r="I14" s="174"/>
      <c r="J14" s="174"/>
    </row>
    <row r="15" spans="1:21" ht="43.5">
      <c r="A15" s="177" t="s">
        <v>149</v>
      </c>
      <c r="B15" s="211"/>
      <c r="C15" s="212">
        <f ca="1">A3+20</f>
        <v>42733</v>
      </c>
      <c r="D15" s="212" t="str">
        <f ca="1">IF(F15=0,"White",IF(C15&gt;TODAY()+14,"Blue",IF(C15&gt;TODAY(),"Yellow","Red")))</f>
        <v>White</v>
      </c>
      <c r="E15" s="211"/>
      <c r="F15" s="213">
        <f>SUM(E16:E21)/COUNT(E16:E21)</f>
        <v>0</v>
      </c>
      <c r="G15" s="213">
        <f>1-F15</f>
        <v>1</v>
      </c>
      <c r="H15" s="202"/>
      <c r="I15" s="178"/>
      <c r="J15" s="174"/>
    </row>
    <row r="16" spans="1:21">
      <c r="A16" s="211"/>
      <c r="B16" s="211" t="s">
        <v>303</v>
      </c>
      <c r="C16" s="211"/>
      <c r="D16" s="211"/>
      <c r="E16" s="213">
        <v>0</v>
      </c>
      <c r="F16" s="211"/>
      <c r="G16" s="211"/>
      <c r="H16" s="203" t="str">
        <f>A15</f>
        <v>View Collaborative details</v>
      </c>
      <c r="I16" s="179"/>
      <c r="J16" s="174"/>
    </row>
    <row r="17" spans="1:10" ht="25">
      <c r="A17" s="211"/>
      <c r="B17" s="211" t="s">
        <v>302</v>
      </c>
      <c r="C17" s="211"/>
      <c r="D17" s="211"/>
      <c r="E17" s="213">
        <v>0</v>
      </c>
      <c r="F17" s="211"/>
      <c r="G17" s="211"/>
      <c r="H17" s="204" t="s">
        <v>289</v>
      </c>
      <c r="I17" s="179" t="str">
        <f>COUNTA(B16:B21)&amp;" )"</f>
        <v>6 )</v>
      </c>
      <c r="J17" s="174"/>
    </row>
    <row r="18" spans="1:10" ht="25">
      <c r="A18" s="211"/>
      <c r="B18" s="211" t="s">
        <v>301</v>
      </c>
      <c r="C18" s="211"/>
      <c r="D18" s="211"/>
      <c r="E18" s="213">
        <v>0</v>
      </c>
      <c r="F18" s="211"/>
      <c r="G18" s="211"/>
      <c r="H18" s="205"/>
      <c r="I18" s="179"/>
      <c r="J18" s="174"/>
    </row>
    <row r="19" spans="1:10" ht="25">
      <c r="A19" s="211"/>
      <c r="B19" s="211" t="s">
        <v>287</v>
      </c>
      <c r="C19" s="211"/>
      <c r="D19" s="211"/>
      <c r="E19" s="213">
        <v>0</v>
      </c>
      <c r="F19" s="211"/>
      <c r="G19" s="211"/>
      <c r="H19" s="205"/>
      <c r="I19" s="179"/>
      <c r="J19" s="174"/>
    </row>
    <row r="20" spans="1:10" ht="13" thickBot="1">
      <c r="A20" s="211"/>
      <c r="B20" s="211" t="s">
        <v>286</v>
      </c>
      <c r="C20" s="211"/>
      <c r="D20" s="211"/>
      <c r="E20" s="213">
        <v>0</v>
      </c>
      <c r="F20" s="211"/>
      <c r="G20" s="211"/>
      <c r="H20" s="206">
        <f>F15</f>
        <v>0</v>
      </c>
      <c r="I20" s="179"/>
      <c r="J20" s="174"/>
    </row>
    <row r="21" spans="1:10" ht="25.5" thickBot="1">
      <c r="A21" s="211"/>
      <c r="B21" s="211" t="s">
        <v>285</v>
      </c>
      <c r="C21" s="211"/>
      <c r="D21" s="211"/>
      <c r="E21" s="213">
        <v>0</v>
      </c>
      <c r="F21" s="211"/>
      <c r="G21" s="211"/>
      <c r="H21" s="207"/>
      <c r="I21" s="180"/>
      <c r="J21" s="174"/>
    </row>
    <row r="22" spans="1:10" ht="13" thickBot="1">
      <c r="A22" s="211"/>
      <c r="B22" s="211"/>
      <c r="C22" s="211"/>
      <c r="D22" s="211"/>
      <c r="E22" s="213"/>
      <c r="F22" s="211"/>
      <c r="G22" s="211"/>
      <c r="H22" s="208">
        <f ca="1">C15</f>
        <v>42733</v>
      </c>
      <c r="I22" s="181"/>
      <c r="J22" s="174"/>
    </row>
    <row r="23" spans="1:10">
      <c r="A23" s="211"/>
      <c r="B23" s="211"/>
      <c r="C23" s="211"/>
      <c r="D23" s="211"/>
      <c r="E23" s="211"/>
      <c r="F23" s="211"/>
      <c r="G23" s="211"/>
      <c r="H23" s="174"/>
      <c r="I23" s="174"/>
      <c r="J23" s="174"/>
    </row>
    <row r="24" spans="1:10">
      <c r="A24" s="211"/>
      <c r="B24" s="211"/>
      <c r="C24" s="211"/>
      <c r="D24" s="211"/>
      <c r="E24" s="211"/>
      <c r="F24" s="211"/>
      <c r="G24" s="211"/>
      <c r="H24" s="174"/>
      <c r="I24" s="174"/>
      <c r="J24" s="174"/>
    </row>
    <row r="25" spans="1:10" ht="13" thickBot="1">
      <c r="A25" s="211"/>
      <c r="B25" s="211"/>
      <c r="C25" s="211"/>
      <c r="D25" s="211"/>
      <c r="E25" s="211"/>
      <c r="F25" s="211"/>
      <c r="G25" s="211"/>
      <c r="H25" s="174"/>
      <c r="I25" s="174"/>
      <c r="J25" s="174"/>
    </row>
    <row r="26" spans="1:10" ht="43.5">
      <c r="A26" s="177" t="s">
        <v>150</v>
      </c>
      <c r="B26" s="211"/>
      <c r="C26" s="212">
        <f ca="1">A3+10</f>
        <v>42723</v>
      </c>
      <c r="D26" s="212" t="str">
        <f ca="1">IF(F26=0,"White",IF(C26&gt;TODAY()+14,"Blue",IF(C26&gt;TODAY(),"Yellow","Red")))</f>
        <v>White</v>
      </c>
      <c r="E26" s="211"/>
      <c r="F26" s="213">
        <f>SUM(E27:E33)/COUNT(E27:E33)</f>
        <v>0</v>
      </c>
      <c r="G26" s="213">
        <f>1-F26</f>
        <v>1</v>
      </c>
      <c r="H26" s="202"/>
      <c r="I26" s="178"/>
      <c r="J26" s="174"/>
    </row>
    <row r="27" spans="1:10">
      <c r="A27" s="211"/>
      <c r="B27" s="211" t="s">
        <v>299</v>
      </c>
      <c r="C27" s="211"/>
      <c r="D27" s="211"/>
      <c r="E27" s="213">
        <v>0</v>
      </c>
      <c r="F27" s="211"/>
      <c r="G27" s="211"/>
      <c r="H27" s="205" t="str">
        <f>A26</f>
        <v>Search by Collaborative details</v>
      </c>
      <c r="I27" s="179"/>
      <c r="J27" s="174"/>
    </row>
    <row r="28" spans="1:10" ht="25">
      <c r="A28" s="211"/>
      <c r="B28" s="211" t="s">
        <v>298</v>
      </c>
      <c r="C28" s="211"/>
      <c r="D28" s="211"/>
      <c r="E28" s="213">
        <v>0</v>
      </c>
      <c r="F28" s="211"/>
      <c r="G28" s="211"/>
      <c r="H28" s="204" t="s">
        <v>289</v>
      </c>
      <c r="I28" s="179" t="str">
        <f>COUNTA(B27:B33)&amp;" )"</f>
        <v>7 )</v>
      </c>
      <c r="J28" s="174"/>
    </row>
    <row r="29" spans="1:10" ht="25">
      <c r="A29" s="211"/>
      <c r="B29" s="211" t="s">
        <v>297</v>
      </c>
      <c r="C29" s="211"/>
      <c r="D29" s="211"/>
      <c r="E29" s="213">
        <v>0</v>
      </c>
      <c r="F29" s="211"/>
      <c r="G29" s="211"/>
      <c r="H29" s="205"/>
      <c r="I29" s="179"/>
      <c r="J29" s="174"/>
    </row>
    <row r="30" spans="1:10" ht="25">
      <c r="A30" s="211"/>
      <c r="B30" s="211" t="s">
        <v>295</v>
      </c>
      <c r="C30" s="211"/>
      <c r="D30" s="211"/>
      <c r="E30" s="213">
        <v>0</v>
      </c>
      <c r="F30" s="211"/>
      <c r="G30" s="211"/>
      <c r="H30" s="205"/>
      <c r="I30" s="179"/>
      <c r="J30" s="174"/>
    </row>
    <row r="31" spans="1:10">
      <c r="A31" s="211"/>
      <c r="B31" s="211" t="s">
        <v>294</v>
      </c>
      <c r="C31" s="211"/>
      <c r="D31" s="211"/>
      <c r="E31" s="213">
        <v>0</v>
      </c>
      <c r="F31" s="211"/>
      <c r="G31" s="211"/>
      <c r="H31" s="205"/>
      <c r="I31" s="179"/>
      <c r="J31" s="174"/>
    </row>
    <row r="32" spans="1:10" ht="25.5" thickBot="1">
      <c r="A32" s="211"/>
      <c r="B32" s="211" t="s">
        <v>293</v>
      </c>
      <c r="C32" s="211"/>
      <c r="D32" s="211"/>
      <c r="E32" s="213">
        <v>0</v>
      </c>
      <c r="F32" s="211"/>
      <c r="G32" s="211"/>
      <c r="H32" s="209">
        <f>F26</f>
        <v>0</v>
      </c>
      <c r="I32" s="181"/>
      <c r="J32" s="174"/>
    </row>
    <row r="33" spans="1:10" ht="25.5" thickBot="1">
      <c r="A33" s="211"/>
      <c r="B33" s="211" t="s">
        <v>292</v>
      </c>
      <c r="C33" s="211"/>
      <c r="D33" s="211"/>
      <c r="E33" s="213">
        <v>0</v>
      </c>
      <c r="F33" s="211"/>
      <c r="G33" s="211"/>
      <c r="H33" s="207"/>
      <c r="I33" s="180"/>
      <c r="J33" s="174"/>
    </row>
    <row r="34" spans="1:10" ht="13" thickBot="1">
      <c r="A34" s="211"/>
      <c r="B34" s="211"/>
      <c r="C34" s="211"/>
      <c r="D34" s="211"/>
      <c r="E34" s="213"/>
      <c r="F34" s="211"/>
      <c r="G34" s="211"/>
      <c r="H34" s="208">
        <f ca="1">C26</f>
        <v>42723</v>
      </c>
      <c r="I34" s="181"/>
      <c r="J34" s="174"/>
    </row>
    <row r="35" spans="1:10">
      <c r="A35" s="211"/>
      <c r="B35" s="211"/>
      <c r="C35" s="211"/>
      <c r="D35" s="211"/>
      <c r="E35" s="211"/>
      <c r="F35" s="211"/>
      <c r="G35" s="211"/>
      <c r="H35" s="174"/>
      <c r="I35" s="174"/>
      <c r="J35" s="174"/>
    </row>
    <row r="36" spans="1:10">
      <c r="A36" s="211"/>
      <c r="B36" s="211"/>
      <c r="C36" s="211"/>
      <c r="D36" s="211"/>
      <c r="E36" s="211"/>
      <c r="F36" s="211"/>
      <c r="G36" s="211"/>
      <c r="H36" s="174"/>
      <c r="I36" s="174"/>
      <c r="J36" s="174"/>
    </row>
    <row r="37" spans="1:10" ht="13" thickBot="1">
      <c r="A37" s="211"/>
      <c r="B37" s="211"/>
      <c r="C37" s="211"/>
      <c r="D37" s="211"/>
      <c r="E37" s="211"/>
      <c r="F37" s="211"/>
      <c r="G37" s="211"/>
      <c r="H37" s="174"/>
      <c r="I37" s="174"/>
      <c r="J37" s="174"/>
    </row>
    <row r="38" spans="1:10" ht="43.5">
      <c r="A38" s="177" t="s">
        <v>151</v>
      </c>
      <c r="B38" s="211"/>
      <c r="C38" s="212">
        <f ca="1">A3-1</f>
        <v>42712</v>
      </c>
      <c r="D38" s="212" t="str">
        <f ca="1">IF(F38=0,"White",IF(C38&gt;TODAY()+14,"Blue",IF(C38&gt;TODAY(),"Yellow","Red")))</f>
        <v>White</v>
      </c>
      <c r="E38" s="211"/>
      <c r="F38" s="213">
        <f>SUM(E39:E44)/COUNT(E39:E44)</f>
        <v>0</v>
      </c>
      <c r="G38" s="213">
        <f>1-F38</f>
        <v>1</v>
      </c>
      <c r="H38" s="202"/>
      <c r="I38" s="178"/>
      <c r="J38" s="174"/>
    </row>
    <row r="39" spans="1:10">
      <c r="A39" s="211"/>
      <c r="B39" s="211" t="s">
        <v>291</v>
      </c>
      <c r="C39" s="211"/>
      <c r="D39" s="211"/>
      <c r="E39" s="213">
        <v>0</v>
      </c>
      <c r="F39" s="211"/>
      <c r="G39" s="211"/>
      <c r="H39" s="205" t="str">
        <f>A38</f>
        <v>Collaborative Details forms</v>
      </c>
      <c r="I39" s="179"/>
      <c r="J39" s="174"/>
    </row>
    <row r="40" spans="1:10" ht="25">
      <c r="A40" s="211"/>
      <c r="B40" s="211" t="s">
        <v>290</v>
      </c>
      <c r="C40" s="211"/>
      <c r="D40" s="211"/>
      <c r="E40" s="213">
        <v>0</v>
      </c>
      <c r="F40" s="211"/>
      <c r="G40" s="211"/>
      <c r="H40" s="204" t="s">
        <v>289</v>
      </c>
      <c r="I40" s="179" t="str">
        <f>COUNTA(B39:B43)&amp;" )"</f>
        <v>5 )</v>
      </c>
      <c r="J40" s="174"/>
    </row>
    <row r="41" spans="1:10" ht="25">
      <c r="A41" s="211"/>
      <c r="B41" s="211" t="s">
        <v>287</v>
      </c>
      <c r="C41" s="211"/>
      <c r="D41" s="211"/>
      <c r="E41" s="213">
        <v>0</v>
      </c>
      <c r="F41" s="211"/>
      <c r="G41" s="211"/>
      <c r="H41" s="205"/>
      <c r="I41" s="179"/>
      <c r="J41" s="174"/>
    </row>
    <row r="42" spans="1:10">
      <c r="A42" s="211"/>
      <c r="B42" s="211" t="s">
        <v>286</v>
      </c>
      <c r="C42" s="211"/>
      <c r="D42" s="211"/>
      <c r="E42" s="213">
        <v>0</v>
      </c>
      <c r="F42" s="211"/>
      <c r="G42" s="211"/>
      <c r="H42" s="205"/>
      <c r="I42" s="179"/>
      <c r="J42" s="174"/>
    </row>
    <row r="43" spans="1:10" ht="25.5" thickBot="1">
      <c r="A43" s="211"/>
      <c r="B43" s="211" t="s">
        <v>285</v>
      </c>
      <c r="C43" s="211"/>
      <c r="D43" s="211"/>
      <c r="E43" s="213">
        <v>0</v>
      </c>
      <c r="F43" s="211"/>
      <c r="G43" s="211"/>
      <c r="H43" s="209">
        <f>F38</f>
        <v>0</v>
      </c>
      <c r="I43" s="181"/>
      <c r="J43" s="174"/>
    </row>
    <row r="44" spans="1:10" ht="13" thickBot="1">
      <c r="A44" s="211"/>
      <c r="B44" s="211"/>
      <c r="C44" s="211"/>
      <c r="D44" s="211"/>
      <c r="E44" s="213"/>
      <c r="F44" s="211"/>
      <c r="G44" s="211"/>
      <c r="H44" s="207"/>
      <c r="I44" s="180"/>
      <c r="J44" s="174"/>
    </row>
    <row r="45" spans="1:10" ht="13" thickBot="1">
      <c r="A45" s="211"/>
      <c r="B45" s="211"/>
      <c r="C45" s="211"/>
      <c r="D45" s="211"/>
      <c r="E45" s="213"/>
      <c r="F45" s="211"/>
      <c r="G45" s="211"/>
      <c r="H45" s="208">
        <f ca="1">C38</f>
        <v>42712</v>
      </c>
      <c r="I45" s="181"/>
      <c r="J45" s="174"/>
    </row>
    <row r="46" spans="1:10">
      <c r="A46" s="211"/>
      <c r="B46" s="211"/>
      <c r="C46" s="211"/>
      <c r="D46" s="211"/>
      <c r="E46" s="211"/>
      <c r="F46" s="211"/>
      <c r="G46" s="211"/>
      <c r="H46" s="174"/>
      <c r="I46" s="174"/>
      <c r="J46" s="174"/>
    </row>
    <row r="47" spans="1:10" ht="13">
      <c r="A47" s="182"/>
      <c r="B47" s="173"/>
      <c r="C47" s="173"/>
      <c r="D47" s="173"/>
      <c r="E47" s="173"/>
      <c r="F47" s="173"/>
      <c r="G47" s="173"/>
      <c r="H47" s="174"/>
      <c r="I47" s="174"/>
      <c r="J47" s="174"/>
    </row>
    <row r="48" spans="1:10" s="169" customFormat="1">
      <c r="A48" s="183" t="s">
        <v>300</v>
      </c>
      <c r="B48" s="184"/>
      <c r="C48" s="184"/>
      <c r="D48" s="184"/>
      <c r="E48" s="184"/>
      <c r="F48" s="184"/>
      <c r="G48" s="184"/>
      <c r="H48" s="185"/>
      <c r="I48" s="185"/>
      <c r="J48" s="185"/>
    </row>
    <row r="49" spans="1:10" s="169" customFormat="1">
      <c r="A49" s="183" t="s">
        <v>288</v>
      </c>
      <c r="B49" s="184"/>
      <c r="C49" s="184"/>
      <c r="D49" s="184"/>
      <c r="E49" s="184"/>
      <c r="F49" s="184"/>
      <c r="G49" s="184"/>
      <c r="H49" s="185"/>
      <c r="I49" s="185"/>
      <c r="J49" s="185"/>
    </row>
    <row r="50" spans="1:10" s="169" customFormat="1">
      <c r="A50" s="183" t="s">
        <v>296</v>
      </c>
      <c r="B50" s="184"/>
      <c r="C50" s="184"/>
      <c r="D50" s="184"/>
      <c r="E50" s="184"/>
      <c r="F50" s="184"/>
      <c r="G50" s="184"/>
      <c r="H50" s="185"/>
      <c r="I50" s="185"/>
      <c r="J50" s="185"/>
    </row>
    <row r="51" spans="1:10" s="169" customFormat="1">
      <c r="A51" s="183" t="s">
        <v>304</v>
      </c>
      <c r="B51" s="184"/>
      <c r="C51" s="184"/>
      <c r="D51" s="184"/>
      <c r="E51" s="184"/>
      <c r="F51" s="184"/>
      <c r="G51" s="184"/>
      <c r="H51" s="185"/>
      <c r="I51" s="185"/>
      <c r="J51" s="185"/>
    </row>
    <row r="52" spans="1:10" s="169" customFormat="1">
      <c r="A52" s="184"/>
      <c r="B52" s="184"/>
      <c r="C52" s="184"/>
      <c r="D52" s="184"/>
      <c r="E52" s="184"/>
      <c r="F52" s="184"/>
      <c r="G52" s="184"/>
      <c r="H52" s="185"/>
      <c r="I52" s="185"/>
      <c r="J52" s="185"/>
    </row>
    <row r="53" spans="1:10" s="169" customFormat="1">
      <c r="A53" s="184"/>
      <c r="B53" s="184"/>
      <c r="C53" s="184"/>
      <c r="D53" s="184"/>
      <c r="E53" s="184"/>
      <c r="F53" s="184"/>
      <c r="G53" s="184"/>
      <c r="H53" s="185"/>
      <c r="I53" s="185"/>
      <c r="J53" s="185"/>
    </row>
    <row r="54" spans="1:10" s="169" customFormat="1">
      <c r="A54" s="184"/>
      <c r="B54" s="184"/>
      <c r="C54" s="184"/>
      <c r="D54" s="184"/>
      <c r="E54" s="184"/>
      <c r="F54" s="184"/>
      <c r="G54" s="184"/>
      <c r="H54" s="185"/>
      <c r="I54" s="185"/>
      <c r="J54" s="185"/>
    </row>
    <row r="55" spans="1:10">
      <c r="A55" s="173"/>
      <c r="B55" s="173"/>
      <c r="C55" s="173"/>
      <c r="D55" s="173"/>
      <c r="E55" s="173"/>
      <c r="F55" s="173"/>
      <c r="G55" s="173"/>
      <c r="H55" s="174"/>
      <c r="I55" s="174"/>
      <c r="J55" s="174"/>
    </row>
    <row r="56" spans="1:10">
      <c r="A56" s="173"/>
      <c r="B56" s="173"/>
      <c r="C56" s="173"/>
      <c r="D56" s="173"/>
      <c r="E56" s="173"/>
      <c r="F56" s="173"/>
      <c r="G56" s="173"/>
      <c r="H56" s="174"/>
      <c r="I56" s="174"/>
      <c r="J56" s="174"/>
    </row>
    <row r="57" spans="1:10">
      <c r="A57" s="173"/>
      <c r="B57" s="173"/>
      <c r="C57" s="173"/>
      <c r="D57" s="173"/>
      <c r="E57" s="173"/>
      <c r="F57" s="173"/>
      <c r="G57" s="173"/>
      <c r="H57" s="174"/>
      <c r="I57" s="174"/>
      <c r="J57" s="174"/>
    </row>
    <row r="58" spans="1:10">
      <c r="A58" s="173"/>
      <c r="B58" s="173"/>
      <c r="C58" s="173"/>
      <c r="D58" s="173"/>
      <c r="E58" s="173"/>
      <c r="F58" s="173"/>
      <c r="G58" s="173"/>
      <c r="H58" s="174"/>
      <c r="I58" s="174"/>
      <c r="J58" s="174"/>
    </row>
    <row r="59" spans="1:10">
      <c r="A59" s="173"/>
      <c r="B59" s="173"/>
      <c r="C59" s="173"/>
      <c r="D59" s="173"/>
      <c r="E59" s="173"/>
      <c r="F59" s="173"/>
      <c r="G59" s="173"/>
      <c r="H59" s="174"/>
      <c r="I59" s="174"/>
      <c r="J59" s="174"/>
    </row>
    <row r="60" spans="1:10">
      <c r="A60" s="173"/>
      <c r="B60" s="173"/>
      <c r="C60" s="173"/>
      <c r="D60" s="173"/>
      <c r="E60" s="173"/>
      <c r="F60" s="173"/>
      <c r="G60" s="173"/>
      <c r="H60" s="174"/>
      <c r="I60" s="174"/>
      <c r="J60" s="174"/>
    </row>
    <row r="61" spans="1:10">
      <c r="A61" s="173"/>
      <c r="B61" s="173"/>
      <c r="C61" s="173"/>
      <c r="D61" s="173"/>
      <c r="E61" s="173"/>
      <c r="F61" s="173"/>
      <c r="G61" s="173"/>
      <c r="H61" s="174"/>
      <c r="I61" s="174"/>
      <c r="J61" s="174"/>
    </row>
    <row r="62" spans="1:10">
      <c r="A62" s="173"/>
      <c r="B62" s="173"/>
      <c r="C62" s="173"/>
      <c r="D62" s="173"/>
      <c r="E62" s="173"/>
      <c r="F62" s="173"/>
      <c r="G62" s="173"/>
      <c r="H62" s="174"/>
      <c r="I62" s="174"/>
      <c r="J62" s="174"/>
    </row>
    <row r="63" spans="1:10">
      <c r="A63" s="173"/>
      <c r="B63" s="173"/>
      <c r="C63" s="173"/>
      <c r="D63" s="173"/>
      <c r="E63" s="173"/>
      <c r="F63" s="173"/>
      <c r="G63" s="173"/>
      <c r="H63" s="174"/>
      <c r="I63" s="174"/>
      <c r="J63" s="174"/>
    </row>
    <row r="64" spans="1:10">
      <c r="A64" s="173"/>
      <c r="B64" s="173"/>
      <c r="C64" s="173"/>
      <c r="D64" s="173"/>
      <c r="E64" s="173"/>
      <c r="F64" s="173"/>
      <c r="G64" s="173"/>
      <c r="H64" s="174"/>
      <c r="I64" s="174"/>
      <c r="J64" s="174"/>
    </row>
    <row r="65" spans="1:10">
      <c r="A65" s="173"/>
      <c r="B65" s="173"/>
      <c r="C65" s="173"/>
      <c r="D65" s="173"/>
      <c r="E65" s="173"/>
      <c r="F65" s="173"/>
      <c r="G65" s="173"/>
      <c r="H65" s="174"/>
      <c r="I65" s="174"/>
      <c r="J65" s="174"/>
    </row>
    <row r="66" spans="1:10">
      <c r="A66" s="173"/>
      <c r="B66" s="173"/>
      <c r="C66" s="173"/>
      <c r="D66" s="173"/>
      <c r="E66" s="173"/>
      <c r="F66" s="173"/>
      <c r="G66" s="173"/>
      <c r="H66" s="174"/>
      <c r="I66" s="174"/>
      <c r="J66" s="174"/>
    </row>
    <row r="67" spans="1:10">
      <c r="A67" s="173"/>
      <c r="B67" s="173"/>
      <c r="C67" s="173"/>
      <c r="D67" s="173"/>
      <c r="E67" s="173"/>
      <c r="F67" s="173"/>
      <c r="G67" s="173"/>
      <c r="H67" s="174"/>
      <c r="I67" s="174"/>
      <c r="J67" s="174"/>
    </row>
    <row r="68" spans="1:10">
      <c r="A68" s="173"/>
      <c r="B68" s="173"/>
      <c r="C68" s="173"/>
      <c r="D68" s="173"/>
      <c r="E68" s="173"/>
      <c r="F68" s="173"/>
      <c r="G68" s="173"/>
      <c r="H68" s="174"/>
      <c r="I68" s="174"/>
      <c r="J68" s="174"/>
    </row>
    <row r="69" spans="1:10">
      <c r="A69" s="173"/>
      <c r="B69" s="173"/>
      <c r="C69" s="173"/>
      <c r="D69" s="173"/>
      <c r="E69" s="173"/>
      <c r="F69" s="173"/>
      <c r="G69" s="173"/>
      <c r="H69" s="174"/>
      <c r="I69" s="174"/>
      <c r="J69" s="174"/>
    </row>
    <row r="70" spans="1:10">
      <c r="A70" s="173"/>
      <c r="B70" s="173"/>
      <c r="C70" s="173"/>
      <c r="D70" s="173"/>
      <c r="E70" s="173"/>
      <c r="F70" s="173"/>
      <c r="G70" s="173"/>
      <c r="H70" s="174"/>
      <c r="I70" s="174"/>
      <c r="J70" s="174"/>
    </row>
    <row r="71" spans="1:10">
      <c r="A71" s="173"/>
      <c r="B71" s="173"/>
      <c r="C71" s="173"/>
      <c r="D71" s="173"/>
      <c r="E71" s="173"/>
      <c r="F71" s="173"/>
      <c r="G71" s="173"/>
      <c r="H71" s="174"/>
      <c r="I71" s="174"/>
      <c r="J71" s="174"/>
    </row>
    <row r="72" spans="1:10">
      <c r="A72" s="173"/>
      <c r="B72" s="173"/>
      <c r="C72" s="173"/>
      <c r="D72" s="173"/>
      <c r="E72" s="173"/>
      <c r="F72" s="173"/>
      <c r="G72" s="173"/>
      <c r="H72" s="174"/>
      <c r="I72" s="174"/>
      <c r="J72" s="174"/>
    </row>
    <row r="73" spans="1:10">
      <c r="A73" s="173"/>
      <c r="B73" s="173"/>
      <c r="C73" s="173"/>
      <c r="D73" s="173"/>
      <c r="E73" s="173"/>
      <c r="F73" s="173"/>
      <c r="G73" s="173"/>
      <c r="H73" s="174"/>
      <c r="I73" s="174"/>
      <c r="J73" s="174"/>
    </row>
    <row r="74" spans="1:10">
      <c r="A74" s="173"/>
      <c r="B74" s="173"/>
      <c r="C74" s="173"/>
      <c r="D74" s="173"/>
      <c r="E74" s="173"/>
      <c r="F74" s="173"/>
      <c r="G74" s="173"/>
      <c r="H74" s="174"/>
      <c r="I74" s="174"/>
      <c r="J74" s="174"/>
    </row>
    <row r="75" spans="1:10">
      <c r="A75" s="173"/>
      <c r="B75" s="173"/>
      <c r="C75" s="173"/>
      <c r="D75" s="173"/>
      <c r="E75" s="173"/>
      <c r="F75" s="173"/>
      <c r="G75" s="173"/>
      <c r="H75" s="174"/>
      <c r="I75" s="174"/>
      <c r="J75" s="174"/>
    </row>
  </sheetData>
  <mergeCells count="1">
    <mergeCell ref="A1:J1"/>
  </mergeCells>
  <conditionalFormatting sqref="H6:I11">
    <cfRule type="expression" dxfId="11" priority="1" stopIfTrue="1">
      <formula>$D$6="Red"</formula>
    </cfRule>
    <cfRule type="expression" dxfId="10" priority="2" stopIfTrue="1">
      <formula>$D$6="Blue"</formula>
    </cfRule>
    <cfRule type="expression" dxfId="9" priority="3" stopIfTrue="1">
      <formula>$D$6="Yellow"</formula>
    </cfRule>
  </conditionalFormatting>
  <conditionalFormatting sqref="H15:I20">
    <cfRule type="expression" dxfId="8" priority="4" stopIfTrue="1">
      <formula>$D$15="Blue"</formula>
    </cfRule>
    <cfRule type="expression" dxfId="7" priority="5" stopIfTrue="1">
      <formula>$D$15="Yellow"</formula>
    </cfRule>
    <cfRule type="expression" dxfId="6" priority="6" stopIfTrue="1">
      <formula>$D$15="Red"</formula>
    </cfRule>
  </conditionalFormatting>
  <conditionalFormatting sqref="H26:I32">
    <cfRule type="expression" dxfId="5" priority="7" stopIfTrue="1">
      <formula>$D$26="Yellow"</formula>
    </cfRule>
    <cfRule type="expression" dxfId="4" priority="8" stopIfTrue="1">
      <formula>$D$26="Blue"</formula>
    </cfRule>
    <cfRule type="expression" dxfId="3" priority="9" stopIfTrue="1">
      <formula>$D$26="Red"</formula>
    </cfRule>
  </conditionalFormatting>
  <conditionalFormatting sqref="H38:I43">
    <cfRule type="expression" dxfId="2" priority="10" stopIfTrue="1">
      <formula>$D$38="Yellow"</formula>
    </cfRule>
    <cfRule type="expression" dxfId="1" priority="11" stopIfTrue="1">
      <formula>$D$38="Blue"</formula>
    </cfRule>
    <cfRule type="expression" dxfId="0" priority="12" stopIfTrue="1">
      <formula>$D$38="Red"</formula>
    </cfRule>
  </conditionalFormatting>
  <pageMargins left="0.75" right="0.75" top="1" bottom="1" header="0.5" footer="0.5"/>
  <pageSetup orientation="portrait" r:id="rId1"/>
  <headerFooter alignWithMargins="0">
    <oddHeader>&amp;CIVMF Collaborative Data Analytical 
Research Tool (CDART)</oddHeader>
    <oddFooter>&amp;CPage - 18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view="pageLayout" zoomScale="98" zoomScalePageLayoutView="98" workbookViewId="0">
      <selection activeCell="A2" sqref="A2:M2"/>
    </sheetView>
  </sheetViews>
  <sheetFormatPr defaultColWidth="8.453125" defaultRowHeight="14.5"/>
  <cols>
    <col min="1" max="1" width="25.453125" style="20" customWidth="1"/>
    <col min="2" max="3" width="4.453125" style="20" customWidth="1"/>
    <col min="4" max="4" width="4.08984375" style="20" customWidth="1"/>
    <col min="5" max="13" width="4.453125" style="20" customWidth="1"/>
    <col min="14" max="16384" width="8.453125" style="20"/>
  </cols>
  <sheetData>
    <row r="1" spans="1:14">
      <c r="A1" s="19"/>
      <c r="B1" s="19"/>
      <c r="C1" s="19"/>
      <c r="D1" s="19"/>
      <c r="E1" s="19"/>
      <c r="F1" s="19"/>
      <c r="G1" s="19"/>
      <c r="H1" s="19"/>
      <c r="I1" s="19"/>
      <c r="J1" s="19"/>
      <c r="K1" s="19"/>
      <c r="L1" s="19"/>
      <c r="M1" s="19"/>
      <c r="N1" s="19"/>
    </row>
    <row r="2" spans="1:14" ht="26">
      <c r="A2" s="225" t="s">
        <v>5</v>
      </c>
      <c r="B2" s="225"/>
      <c r="C2" s="225"/>
      <c r="D2" s="225"/>
      <c r="E2" s="225"/>
      <c r="F2" s="225"/>
      <c r="G2" s="225"/>
      <c r="H2" s="225"/>
      <c r="I2" s="225"/>
      <c r="J2" s="225"/>
      <c r="K2" s="225"/>
      <c r="L2" s="225"/>
      <c r="M2" s="225"/>
      <c r="N2" s="19"/>
    </row>
    <row r="3" spans="1:14" ht="15" thickBot="1">
      <c r="A3" s="19"/>
      <c r="B3" s="19"/>
      <c r="C3" s="19"/>
      <c r="D3" s="19"/>
      <c r="E3" s="19"/>
      <c r="F3" s="19"/>
      <c r="G3" s="19"/>
      <c r="H3" s="19"/>
      <c r="I3" s="19"/>
      <c r="J3" s="19"/>
      <c r="K3" s="19"/>
      <c r="L3" s="19"/>
      <c r="M3" s="19"/>
      <c r="N3" s="19"/>
    </row>
    <row r="4" spans="1:14" ht="30" customHeight="1" thickBot="1">
      <c r="A4" s="21"/>
      <c r="B4" s="226" t="s">
        <v>22</v>
      </c>
      <c r="C4" s="227"/>
      <c r="D4" s="227"/>
      <c r="E4" s="227" t="s">
        <v>23</v>
      </c>
      <c r="F4" s="227"/>
      <c r="G4" s="227"/>
      <c r="H4" s="227" t="s">
        <v>24</v>
      </c>
      <c r="I4" s="227"/>
      <c r="J4" s="227"/>
      <c r="K4" s="227" t="s">
        <v>25</v>
      </c>
      <c r="L4" s="227"/>
      <c r="M4" s="228"/>
      <c r="N4" s="19"/>
    </row>
    <row r="5" spans="1:14" ht="30" customHeight="1" thickBot="1">
      <c r="A5" s="22" t="s">
        <v>26</v>
      </c>
      <c r="B5" s="23" t="s">
        <v>27</v>
      </c>
      <c r="C5" s="24" t="s">
        <v>28</v>
      </c>
      <c r="D5" s="25" t="s">
        <v>29</v>
      </c>
      <c r="E5" s="23" t="s">
        <v>27</v>
      </c>
      <c r="F5" s="24" t="s">
        <v>28</v>
      </c>
      <c r="G5" s="25" t="s">
        <v>29</v>
      </c>
      <c r="H5" s="23" t="s">
        <v>27</v>
      </c>
      <c r="I5" s="24" t="s">
        <v>28</v>
      </c>
      <c r="J5" s="25" t="s">
        <v>29</v>
      </c>
      <c r="K5" s="23" t="s">
        <v>27</v>
      </c>
      <c r="L5" s="24" t="s">
        <v>28</v>
      </c>
      <c r="M5" s="25" t="s">
        <v>29</v>
      </c>
      <c r="N5" s="19"/>
    </row>
    <row r="6" spans="1:14" ht="15.5">
      <c r="A6" s="26" t="s">
        <v>30</v>
      </c>
      <c r="B6" s="27" t="s">
        <v>31</v>
      </c>
      <c r="C6" s="28"/>
      <c r="D6" s="29"/>
      <c r="E6" s="27"/>
      <c r="F6" s="28" t="s">
        <v>31</v>
      </c>
      <c r="G6" s="29"/>
      <c r="H6" s="27"/>
      <c r="I6" s="28"/>
      <c r="J6" s="29" t="s">
        <v>31</v>
      </c>
      <c r="K6" s="27"/>
      <c r="L6" s="28"/>
      <c r="M6" s="29" t="s">
        <v>31</v>
      </c>
      <c r="N6" s="19"/>
    </row>
    <row r="7" spans="1:14" ht="15.5">
      <c r="A7" s="26" t="s">
        <v>32</v>
      </c>
      <c r="B7" s="30"/>
      <c r="C7" s="31" t="s">
        <v>31</v>
      </c>
      <c r="D7" s="32"/>
      <c r="E7" s="30"/>
      <c r="F7" s="31"/>
      <c r="G7" s="32" t="s">
        <v>31</v>
      </c>
      <c r="H7" s="30" t="s">
        <v>31</v>
      </c>
      <c r="I7" s="31"/>
      <c r="J7" s="32"/>
      <c r="K7" s="30"/>
      <c r="L7" s="31" t="s">
        <v>31</v>
      </c>
      <c r="M7" s="32"/>
      <c r="N7" s="19"/>
    </row>
    <row r="8" spans="1:14" ht="15.5">
      <c r="A8" s="26" t="s">
        <v>33</v>
      </c>
      <c r="B8" s="30"/>
      <c r="C8" s="31" t="s">
        <v>31</v>
      </c>
      <c r="D8" s="32"/>
      <c r="E8" s="30"/>
      <c r="F8" s="31"/>
      <c r="G8" s="32" t="s">
        <v>31</v>
      </c>
      <c r="H8" s="30" t="s">
        <v>31</v>
      </c>
      <c r="I8" s="31"/>
      <c r="J8" s="32"/>
      <c r="K8" s="30"/>
      <c r="L8" s="31"/>
      <c r="M8" s="32" t="s">
        <v>31</v>
      </c>
      <c r="N8" s="19"/>
    </row>
    <row r="9" spans="1:14" ht="15.5">
      <c r="A9" s="26" t="s">
        <v>34</v>
      </c>
      <c r="B9" s="30" t="s">
        <v>31</v>
      </c>
      <c r="C9" s="31"/>
      <c r="D9" s="32"/>
      <c r="E9" s="30"/>
      <c r="F9" s="31"/>
      <c r="G9" s="32" t="s">
        <v>31</v>
      </c>
      <c r="H9" s="30"/>
      <c r="I9" s="31" t="s">
        <v>31</v>
      </c>
      <c r="J9" s="32"/>
      <c r="K9" s="30" t="s">
        <v>31</v>
      </c>
      <c r="L9" s="31"/>
      <c r="M9" s="32"/>
      <c r="N9" s="19"/>
    </row>
    <row r="10" spans="1:14" ht="15.5">
      <c r="A10" s="26" t="s">
        <v>35</v>
      </c>
      <c r="B10" s="30"/>
      <c r="C10" s="31"/>
      <c r="D10" s="32" t="s">
        <v>31</v>
      </c>
      <c r="E10" s="30" t="s">
        <v>31</v>
      </c>
      <c r="F10" s="31"/>
      <c r="G10" s="32"/>
      <c r="H10" s="30"/>
      <c r="I10" s="31"/>
      <c r="J10" s="32" t="s">
        <v>31</v>
      </c>
      <c r="K10" s="30"/>
      <c r="L10" s="31" t="s">
        <v>31</v>
      </c>
      <c r="M10" s="32"/>
      <c r="N10" s="19"/>
    </row>
    <row r="11" spans="1:14" ht="15.5">
      <c r="A11" s="26" t="s">
        <v>36</v>
      </c>
      <c r="B11" s="30"/>
      <c r="C11" s="31"/>
      <c r="D11" s="32" t="s">
        <v>31</v>
      </c>
      <c r="E11" s="30" t="s">
        <v>31</v>
      </c>
      <c r="F11" s="31"/>
      <c r="G11" s="32"/>
      <c r="H11" s="30"/>
      <c r="I11" s="31" t="s">
        <v>31</v>
      </c>
      <c r="J11" s="32"/>
      <c r="K11" s="30"/>
      <c r="L11" s="31"/>
      <c r="M11" s="32" t="s">
        <v>31</v>
      </c>
      <c r="N11" s="19"/>
    </row>
    <row r="12" spans="1:14" ht="16" thickBot="1">
      <c r="A12" s="26" t="s">
        <v>37</v>
      </c>
      <c r="B12" s="33"/>
      <c r="C12" s="34"/>
      <c r="D12" s="35" t="s">
        <v>31</v>
      </c>
      <c r="E12" s="33"/>
      <c r="F12" s="34" t="s">
        <v>31</v>
      </c>
      <c r="G12" s="35"/>
      <c r="H12" s="33"/>
      <c r="I12" s="34"/>
      <c r="J12" s="35" t="s">
        <v>31</v>
      </c>
      <c r="K12" s="33" t="s">
        <v>31</v>
      </c>
      <c r="L12" s="34"/>
      <c r="M12" s="35"/>
      <c r="N12" s="19"/>
    </row>
    <row r="13" spans="1:14">
      <c r="A13" s="19"/>
      <c r="B13" s="19"/>
      <c r="C13" s="19"/>
      <c r="D13" s="19"/>
      <c r="E13" s="19"/>
      <c r="F13" s="19"/>
      <c r="G13" s="19"/>
      <c r="H13" s="19"/>
      <c r="I13" s="19"/>
      <c r="J13" s="19"/>
      <c r="K13" s="19"/>
      <c r="L13" s="19"/>
      <c r="M13" s="19"/>
      <c r="N13" s="19"/>
    </row>
    <row r="14" spans="1:14">
      <c r="A14" s="19"/>
      <c r="B14" s="19"/>
      <c r="C14" s="19"/>
      <c r="D14" s="19"/>
      <c r="E14" s="19"/>
      <c r="F14" s="19"/>
      <c r="G14" s="19"/>
      <c r="H14" s="19"/>
      <c r="I14" s="19"/>
      <c r="J14" s="19"/>
      <c r="K14" s="19"/>
      <c r="L14" s="19"/>
      <c r="M14" s="19"/>
      <c r="N14" s="19"/>
    </row>
    <row r="15" spans="1:14">
      <c r="A15" s="19"/>
      <c r="B15" s="19"/>
      <c r="C15" s="19"/>
      <c r="D15" s="19"/>
      <c r="E15" s="19"/>
      <c r="F15" s="19"/>
      <c r="G15" s="19"/>
      <c r="H15" s="19"/>
      <c r="I15" s="19"/>
      <c r="J15" s="19"/>
      <c r="K15" s="19"/>
      <c r="L15" s="19"/>
      <c r="M15" s="19"/>
      <c r="N15" s="19"/>
    </row>
    <row r="16" spans="1:14">
      <c r="A16" s="19"/>
      <c r="B16" s="19"/>
      <c r="C16" s="19"/>
      <c r="D16" s="19"/>
      <c r="E16" s="19"/>
      <c r="F16" s="19"/>
      <c r="G16" s="19"/>
      <c r="H16" s="19"/>
      <c r="I16" s="19"/>
      <c r="J16" s="19"/>
      <c r="K16" s="19"/>
      <c r="L16" s="19"/>
      <c r="M16" s="19"/>
      <c r="N16" s="19"/>
    </row>
    <row r="17" spans="1:14">
      <c r="A17" s="19"/>
      <c r="B17" s="19"/>
      <c r="C17" s="19"/>
      <c r="D17" s="19"/>
      <c r="E17" s="19"/>
      <c r="F17" s="19"/>
      <c r="G17" s="19"/>
      <c r="H17" s="19"/>
      <c r="I17" s="19"/>
      <c r="J17" s="19"/>
      <c r="K17" s="19"/>
      <c r="L17" s="19"/>
      <c r="M17" s="19"/>
      <c r="N17" s="19"/>
    </row>
    <row r="18" spans="1:14">
      <c r="A18" s="19"/>
      <c r="B18" s="19"/>
      <c r="C18" s="19"/>
      <c r="D18" s="19"/>
      <c r="E18" s="19"/>
      <c r="F18" s="19"/>
      <c r="G18" s="19"/>
      <c r="H18" s="19"/>
      <c r="I18" s="19"/>
      <c r="J18" s="19"/>
      <c r="K18" s="19"/>
      <c r="L18" s="19"/>
      <c r="M18" s="19"/>
      <c r="N18" s="19"/>
    </row>
    <row r="19" spans="1:14">
      <c r="A19" s="19"/>
      <c r="B19" s="19"/>
      <c r="C19" s="19"/>
      <c r="D19" s="19"/>
      <c r="E19" s="19"/>
      <c r="F19" s="19"/>
      <c r="G19" s="19"/>
      <c r="H19" s="19"/>
      <c r="I19" s="19"/>
      <c r="J19" s="19"/>
      <c r="K19" s="19"/>
      <c r="L19" s="19"/>
      <c r="M19" s="19"/>
      <c r="N19" s="19"/>
    </row>
    <row r="20" spans="1:14">
      <c r="A20" s="19"/>
      <c r="B20" s="19"/>
      <c r="C20" s="19"/>
      <c r="D20" s="19"/>
      <c r="E20" s="19"/>
      <c r="F20" s="19"/>
      <c r="G20" s="19"/>
      <c r="H20" s="19"/>
      <c r="I20" s="19"/>
      <c r="J20" s="19"/>
      <c r="K20" s="19"/>
      <c r="L20" s="19"/>
      <c r="M20" s="19"/>
      <c r="N20" s="19"/>
    </row>
    <row r="21" spans="1:14">
      <c r="A21" s="19"/>
      <c r="B21" s="19"/>
      <c r="C21" s="19"/>
      <c r="D21" s="19"/>
      <c r="E21" s="19"/>
      <c r="F21" s="19"/>
      <c r="G21" s="19"/>
      <c r="H21" s="19"/>
      <c r="I21" s="19"/>
      <c r="J21" s="19"/>
      <c r="K21" s="19"/>
      <c r="L21" s="19"/>
      <c r="M21" s="19"/>
      <c r="N21" s="19"/>
    </row>
    <row r="22" spans="1:14">
      <c r="A22" s="19"/>
      <c r="B22" s="19"/>
      <c r="C22" s="19"/>
      <c r="D22" s="19"/>
      <c r="E22" s="19"/>
      <c r="F22" s="19"/>
      <c r="G22" s="19"/>
      <c r="H22" s="19"/>
      <c r="I22" s="19"/>
      <c r="J22" s="19"/>
      <c r="K22" s="19"/>
      <c r="L22" s="19"/>
      <c r="M22" s="19"/>
      <c r="N22" s="19"/>
    </row>
    <row r="23" spans="1:14">
      <c r="A23" s="19"/>
      <c r="B23" s="19"/>
      <c r="C23" s="19"/>
      <c r="D23" s="19"/>
      <c r="E23" s="19"/>
      <c r="F23" s="19"/>
      <c r="G23" s="19"/>
      <c r="H23" s="19"/>
      <c r="I23" s="19"/>
      <c r="J23" s="19"/>
      <c r="K23" s="19"/>
      <c r="L23" s="19"/>
      <c r="M23" s="19"/>
      <c r="N23" s="19"/>
    </row>
    <row r="24" spans="1:14">
      <c r="A24" s="19"/>
      <c r="B24" s="19"/>
      <c r="C24" s="19"/>
      <c r="D24" s="19"/>
      <c r="E24" s="19"/>
      <c r="F24" s="19"/>
      <c r="G24" s="19"/>
      <c r="H24" s="19"/>
      <c r="I24" s="19"/>
      <c r="J24" s="19"/>
      <c r="K24" s="19"/>
      <c r="L24" s="19"/>
      <c r="M24" s="19"/>
      <c r="N24" s="19"/>
    </row>
    <row r="25" spans="1:14">
      <c r="A25" s="19"/>
      <c r="B25" s="19"/>
      <c r="C25" s="19"/>
      <c r="D25" s="19"/>
      <c r="E25" s="19"/>
      <c r="F25" s="19"/>
      <c r="G25" s="19"/>
      <c r="H25" s="19"/>
      <c r="I25" s="19"/>
      <c r="J25" s="19"/>
      <c r="K25" s="19"/>
      <c r="L25" s="19"/>
      <c r="M25" s="19"/>
      <c r="N25" s="19"/>
    </row>
    <row r="26" spans="1:14">
      <c r="A26" s="19"/>
      <c r="B26" s="19"/>
      <c r="C26" s="19"/>
      <c r="D26" s="19"/>
      <c r="E26" s="19"/>
      <c r="F26" s="19"/>
      <c r="G26" s="19"/>
      <c r="H26" s="19"/>
      <c r="I26" s="19"/>
      <c r="J26" s="19"/>
      <c r="K26" s="19"/>
      <c r="L26" s="19"/>
      <c r="M26" s="19"/>
      <c r="N26" s="19"/>
    </row>
    <row r="27" spans="1:14">
      <c r="A27" s="19"/>
      <c r="B27" s="19"/>
      <c r="C27" s="19"/>
      <c r="D27" s="19"/>
      <c r="E27" s="19"/>
      <c r="F27" s="19"/>
      <c r="G27" s="19"/>
      <c r="H27" s="19"/>
      <c r="I27" s="19"/>
      <c r="J27" s="19"/>
      <c r="K27" s="19"/>
      <c r="L27" s="19"/>
      <c r="M27" s="19"/>
      <c r="N27" s="19"/>
    </row>
    <row r="28" spans="1:14">
      <c r="A28" s="19"/>
      <c r="B28" s="19"/>
      <c r="C28" s="19"/>
      <c r="D28" s="19"/>
      <c r="E28" s="19"/>
      <c r="F28" s="19"/>
      <c r="G28" s="19"/>
      <c r="H28" s="19"/>
      <c r="I28" s="19"/>
      <c r="J28" s="19"/>
      <c r="K28" s="19"/>
      <c r="L28" s="19"/>
      <c r="M28" s="19"/>
      <c r="N28" s="19"/>
    </row>
    <row r="29" spans="1:14">
      <c r="A29" s="19"/>
      <c r="B29" s="19"/>
      <c r="C29" s="19"/>
      <c r="D29" s="19"/>
      <c r="E29" s="19"/>
      <c r="F29" s="19"/>
      <c r="G29" s="19"/>
      <c r="H29" s="19"/>
      <c r="I29" s="19"/>
      <c r="J29" s="19"/>
      <c r="K29" s="19"/>
      <c r="L29" s="19"/>
      <c r="M29" s="19"/>
      <c r="N29" s="19"/>
    </row>
    <row r="30" spans="1:14">
      <c r="A30" s="19"/>
      <c r="B30" s="19"/>
      <c r="C30" s="19"/>
      <c r="D30" s="19"/>
      <c r="E30" s="19"/>
      <c r="F30" s="19"/>
      <c r="G30" s="19"/>
      <c r="H30" s="19"/>
      <c r="I30" s="19"/>
      <c r="J30" s="19"/>
      <c r="K30" s="19"/>
      <c r="L30" s="19"/>
      <c r="M30" s="19"/>
      <c r="N30" s="19"/>
    </row>
    <row r="31" spans="1:14">
      <c r="A31" s="19"/>
      <c r="B31" s="19"/>
      <c r="C31" s="19"/>
      <c r="D31" s="19"/>
      <c r="E31" s="19"/>
      <c r="F31" s="19"/>
      <c r="G31" s="19"/>
      <c r="H31" s="19"/>
      <c r="I31" s="19"/>
      <c r="J31" s="19"/>
      <c r="K31" s="19"/>
      <c r="L31" s="19"/>
      <c r="M31" s="19"/>
      <c r="N31" s="19"/>
    </row>
    <row r="32" spans="1:14">
      <c r="A32" s="19"/>
      <c r="B32" s="19"/>
      <c r="C32" s="19"/>
      <c r="D32" s="19"/>
      <c r="E32" s="19"/>
      <c r="F32" s="19"/>
      <c r="G32" s="19"/>
      <c r="H32" s="19"/>
      <c r="I32" s="19"/>
      <c r="J32" s="19"/>
      <c r="K32" s="19"/>
      <c r="L32" s="19"/>
      <c r="M32" s="19"/>
      <c r="N32" s="19"/>
    </row>
    <row r="33" spans="1:14">
      <c r="A33" s="19"/>
      <c r="B33" s="19"/>
      <c r="C33" s="19"/>
      <c r="D33" s="19"/>
      <c r="E33" s="19"/>
      <c r="F33" s="19"/>
      <c r="G33" s="19"/>
      <c r="H33" s="19"/>
      <c r="I33" s="19"/>
      <c r="J33" s="19"/>
      <c r="K33" s="19"/>
      <c r="L33" s="19"/>
      <c r="M33" s="19"/>
      <c r="N33" s="19"/>
    </row>
    <row r="34" spans="1:14">
      <c r="A34" s="19"/>
      <c r="B34" s="19"/>
      <c r="C34" s="19"/>
      <c r="D34" s="19"/>
      <c r="E34" s="19"/>
      <c r="F34" s="19"/>
      <c r="G34" s="19"/>
      <c r="H34" s="19"/>
      <c r="I34" s="19"/>
      <c r="J34" s="19"/>
      <c r="K34" s="19"/>
      <c r="L34" s="19"/>
      <c r="M34" s="19"/>
      <c r="N34" s="19"/>
    </row>
    <row r="35" spans="1:14">
      <c r="A35" s="19"/>
      <c r="B35" s="19"/>
      <c r="C35" s="19"/>
      <c r="D35" s="19"/>
      <c r="E35" s="19"/>
      <c r="F35" s="19"/>
      <c r="G35" s="19"/>
      <c r="H35" s="19"/>
      <c r="I35" s="19"/>
      <c r="J35" s="19"/>
      <c r="K35" s="19"/>
      <c r="L35" s="19"/>
      <c r="M35" s="19"/>
      <c r="N35" s="19"/>
    </row>
    <row r="36" spans="1:14">
      <c r="A36" s="19"/>
      <c r="B36" s="19"/>
      <c r="C36" s="19"/>
      <c r="D36" s="19"/>
      <c r="E36" s="19"/>
      <c r="F36" s="19"/>
      <c r="G36" s="19"/>
      <c r="H36" s="19"/>
      <c r="I36" s="19"/>
      <c r="J36" s="19"/>
      <c r="K36" s="19"/>
      <c r="L36" s="19"/>
      <c r="M36" s="19"/>
      <c r="N36" s="19"/>
    </row>
    <row r="37" spans="1:14">
      <c r="A37" s="19"/>
      <c r="B37" s="19"/>
      <c r="C37" s="19"/>
      <c r="D37" s="19"/>
      <c r="E37" s="19"/>
      <c r="F37" s="19"/>
      <c r="G37" s="19"/>
      <c r="H37" s="19"/>
      <c r="I37" s="19"/>
      <c r="J37" s="19"/>
      <c r="K37" s="19"/>
      <c r="L37" s="19"/>
      <c r="M37" s="19"/>
      <c r="N37" s="19"/>
    </row>
    <row r="38" spans="1:14">
      <c r="A38" s="19"/>
      <c r="B38" s="19"/>
      <c r="C38" s="19"/>
      <c r="D38" s="19"/>
      <c r="E38" s="19"/>
      <c r="F38" s="19"/>
      <c r="G38" s="19"/>
      <c r="H38" s="19"/>
      <c r="I38" s="19"/>
      <c r="J38" s="19"/>
      <c r="K38" s="19"/>
      <c r="L38" s="19"/>
      <c r="M38" s="19"/>
      <c r="N38" s="19"/>
    </row>
    <row r="39" spans="1:14">
      <c r="A39" s="19"/>
      <c r="B39" s="19"/>
      <c r="C39" s="19"/>
      <c r="D39" s="19"/>
      <c r="E39" s="19"/>
      <c r="F39" s="19"/>
      <c r="G39" s="19"/>
      <c r="H39" s="19"/>
      <c r="I39" s="19"/>
      <c r="J39" s="19"/>
      <c r="K39" s="19"/>
      <c r="L39" s="19"/>
      <c r="M39" s="19"/>
      <c r="N39" s="19"/>
    </row>
    <row r="40" spans="1:14">
      <c r="A40" s="19"/>
      <c r="B40" s="19"/>
      <c r="C40" s="19"/>
      <c r="D40" s="19"/>
      <c r="E40" s="19"/>
      <c r="F40" s="19"/>
      <c r="G40" s="19"/>
      <c r="H40" s="19"/>
      <c r="I40" s="19"/>
      <c r="J40" s="19"/>
      <c r="K40" s="19"/>
      <c r="L40" s="19"/>
      <c r="M40" s="19"/>
      <c r="N40" s="19"/>
    </row>
    <row r="41" spans="1:14">
      <c r="A41" s="19"/>
      <c r="B41" s="19"/>
      <c r="C41" s="19"/>
      <c r="D41" s="19"/>
      <c r="E41" s="19"/>
      <c r="F41" s="19"/>
      <c r="G41" s="19"/>
      <c r="H41" s="19"/>
      <c r="I41" s="19"/>
      <c r="J41" s="19"/>
      <c r="K41" s="19"/>
      <c r="L41" s="19"/>
      <c r="M41" s="19"/>
      <c r="N41" s="19"/>
    </row>
    <row r="42" spans="1:14">
      <c r="A42" s="19"/>
      <c r="B42" s="19"/>
      <c r="C42" s="19"/>
      <c r="D42" s="19"/>
      <c r="E42" s="19"/>
      <c r="F42" s="19"/>
      <c r="G42" s="19"/>
      <c r="H42" s="19"/>
      <c r="I42" s="19"/>
      <c r="J42" s="19"/>
      <c r="K42" s="19"/>
      <c r="L42" s="19"/>
      <c r="M42" s="19"/>
      <c r="N42" s="19"/>
    </row>
    <row r="43" spans="1:14">
      <c r="A43" s="19"/>
      <c r="B43" s="19"/>
      <c r="C43" s="19"/>
      <c r="D43" s="19"/>
      <c r="E43" s="19"/>
      <c r="F43" s="19"/>
      <c r="G43" s="19"/>
      <c r="H43" s="19"/>
      <c r="I43" s="19"/>
      <c r="J43" s="19"/>
      <c r="K43" s="19"/>
      <c r="L43" s="19"/>
      <c r="M43" s="19"/>
      <c r="N43" s="19"/>
    </row>
  </sheetData>
  <mergeCells count="5">
    <mergeCell ref="A2:M2"/>
    <mergeCell ref="B4:D4"/>
    <mergeCell ref="E4:G4"/>
    <mergeCell ref="H4:J4"/>
    <mergeCell ref="K4:M4"/>
  </mergeCells>
  <phoneticPr fontId="11" type="noConversion"/>
  <pageMargins left="0.7" right="0.7" top="0.75" bottom="0.75" header="0.3" footer="0.3"/>
  <pageSetup orientation="portrait" r:id="rId1"/>
  <headerFooter>
    <oddHeader>&amp;C&amp;"Calibri,Regular"&amp;K000000IVMF Collaborative Data Analytical 
Research Tool (CDART)</oddHeader>
    <oddFooter>&amp;C&amp;"Calibri,Regular"&amp;K000000Page - 1</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view="pageLayout" zoomScale="106" zoomScalePageLayoutView="106" workbookViewId="0">
      <selection activeCell="A41" sqref="A41:D41"/>
    </sheetView>
  </sheetViews>
  <sheetFormatPr defaultColWidth="8.453125" defaultRowHeight="14.5"/>
  <cols>
    <col min="1" max="1" width="12.453125" style="20" customWidth="1"/>
    <col min="2" max="2" width="61.08984375" style="20" bestFit="1" customWidth="1"/>
    <col min="3" max="16384" width="8.453125" style="20"/>
  </cols>
  <sheetData>
    <row r="1" spans="1:4">
      <c r="A1" s="19"/>
      <c r="B1" s="19"/>
      <c r="C1" s="19"/>
      <c r="D1" s="19"/>
    </row>
    <row r="2" spans="1:4" ht="28.5">
      <c r="A2" s="229" t="s">
        <v>6</v>
      </c>
      <c r="B2" s="229"/>
      <c r="C2" s="229"/>
      <c r="D2" s="19"/>
    </row>
    <row r="3" spans="1:4" ht="26">
      <c r="A3" s="230" t="s">
        <v>38</v>
      </c>
      <c r="B3" s="230"/>
      <c r="C3" s="230"/>
      <c r="D3" s="19"/>
    </row>
    <row r="4" spans="1:4" ht="23.5">
      <c r="A4" s="36" t="s">
        <v>39</v>
      </c>
      <c r="B4" s="37" t="s">
        <v>40</v>
      </c>
      <c r="C4" s="38"/>
      <c r="D4" s="19"/>
    </row>
    <row r="5" spans="1:4" ht="23.5">
      <c r="A5" s="36" t="s">
        <v>41</v>
      </c>
      <c r="B5" s="37" t="s">
        <v>42</v>
      </c>
      <c r="C5" s="38"/>
      <c r="D5" s="19"/>
    </row>
    <row r="6" spans="1:4" ht="23.5">
      <c r="A6" s="36" t="s">
        <v>43</v>
      </c>
      <c r="B6" s="37" t="s">
        <v>44</v>
      </c>
      <c r="C6" s="38"/>
      <c r="D6" s="19"/>
    </row>
    <row r="7" spans="1:4" ht="23.5">
      <c r="A7" s="36" t="s">
        <v>45</v>
      </c>
      <c r="B7" s="37" t="s">
        <v>46</v>
      </c>
      <c r="C7" s="38"/>
      <c r="D7" s="19"/>
    </row>
    <row r="8" spans="1:4" ht="47">
      <c r="A8" s="36" t="s">
        <v>47</v>
      </c>
      <c r="B8" s="39" t="s">
        <v>48</v>
      </c>
      <c r="C8" s="38"/>
      <c r="D8" s="19"/>
    </row>
    <row r="9" spans="1:4" ht="23.5">
      <c r="A9" s="36" t="s">
        <v>49</v>
      </c>
      <c r="B9" s="37" t="s">
        <v>50</v>
      </c>
      <c r="C9" s="38"/>
      <c r="D9" s="19"/>
    </row>
    <row r="10" spans="1:4" ht="23.5">
      <c r="A10" s="36" t="s">
        <v>51</v>
      </c>
      <c r="B10" s="37" t="s">
        <v>52</v>
      </c>
      <c r="C10" s="38"/>
      <c r="D10" s="19"/>
    </row>
    <row r="11" spans="1:4">
      <c r="A11" s="19"/>
      <c r="B11" s="19"/>
      <c r="C11" s="19"/>
      <c r="D11" s="19"/>
    </row>
    <row r="12" spans="1:4">
      <c r="A12" s="19"/>
      <c r="B12" s="19"/>
      <c r="C12" s="19"/>
      <c r="D12" s="19"/>
    </row>
    <row r="13" spans="1:4">
      <c r="A13" s="19"/>
      <c r="B13" s="19"/>
      <c r="C13" s="19"/>
      <c r="D13" s="19"/>
    </row>
    <row r="14" spans="1:4">
      <c r="A14" s="19"/>
      <c r="B14" s="19"/>
      <c r="C14" s="19"/>
      <c r="D14" s="19"/>
    </row>
    <row r="15" spans="1:4">
      <c r="A15" s="19"/>
      <c r="B15" s="19"/>
      <c r="C15" s="19"/>
      <c r="D15" s="19"/>
    </row>
    <row r="16" spans="1:4">
      <c r="A16" s="19"/>
      <c r="B16" s="19"/>
      <c r="C16" s="19"/>
      <c r="D16" s="19"/>
    </row>
    <row r="17" spans="1:4">
      <c r="A17" s="19"/>
      <c r="B17" s="19"/>
      <c r="C17" s="19"/>
      <c r="D17" s="19"/>
    </row>
    <row r="18" spans="1:4">
      <c r="A18" s="19"/>
      <c r="B18" s="19"/>
      <c r="C18" s="19"/>
      <c r="D18" s="19"/>
    </row>
    <row r="19" spans="1:4">
      <c r="A19" s="19"/>
      <c r="B19" s="19"/>
      <c r="C19" s="19"/>
      <c r="D19" s="19"/>
    </row>
    <row r="20" spans="1:4">
      <c r="A20" s="19"/>
      <c r="B20" s="19"/>
      <c r="C20" s="19"/>
      <c r="D20" s="19"/>
    </row>
    <row r="21" spans="1:4">
      <c r="A21" s="19"/>
      <c r="B21" s="19"/>
      <c r="C21" s="19"/>
      <c r="D21" s="19"/>
    </row>
    <row r="22" spans="1:4">
      <c r="A22" s="19"/>
      <c r="B22" s="19"/>
      <c r="C22" s="19"/>
      <c r="D22" s="19"/>
    </row>
    <row r="23" spans="1:4">
      <c r="A23" s="19"/>
      <c r="B23" s="19"/>
      <c r="C23" s="19"/>
      <c r="D23" s="19"/>
    </row>
    <row r="24" spans="1:4">
      <c r="A24" s="19"/>
      <c r="B24" s="19"/>
      <c r="C24" s="19"/>
      <c r="D24" s="19"/>
    </row>
    <row r="25" spans="1:4">
      <c r="A25" s="19"/>
      <c r="B25" s="19"/>
      <c r="C25" s="19"/>
      <c r="D25" s="19"/>
    </row>
    <row r="26" spans="1:4">
      <c r="A26" s="19"/>
      <c r="B26" s="19"/>
      <c r="C26" s="19"/>
      <c r="D26" s="19"/>
    </row>
    <row r="27" spans="1:4">
      <c r="A27" s="19"/>
      <c r="B27" s="19"/>
      <c r="C27" s="19"/>
      <c r="D27" s="19"/>
    </row>
    <row r="28" spans="1:4">
      <c r="A28" s="19"/>
      <c r="B28" s="19"/>
      <c r="C28" s="19"/>
      <c r="D28" s="19"/>
    </row>
    <row r="29" spans="1:4">
      <c r="A29" s="19"/>
      <c r="B29" s="19"/>
      <c r="C29" s="19"/>
      <c r="D29" s="19"/>
    </row>
    <row r="30" spans="1:4">
      <c r="A30" s="19"/>
      <c r="B30" s="19"/>
      <c r="C30" s="19"/>
      <c r="D30" s="19"/>
    </row>
    <row r="31" spans="1:4">
      <c r="A31" s="19"/>
      <c r="B31" s="19"/>
      <c r="C31" s="19"/>
      <c r="D31" s="19"/>
    </row>
    <row r="32" spans="1:4">
      <c r="A32" s="19"/>
      <c r="B32" s="19"/>
      <c r="C32" s="19"/>
      <c r="D32" s="19"/>
    </row>
    <row r="33" spans="1:4">
      <c r="A33" s="19"/>
      <c r="B33" s="19"/>
      <c r="C33" s="19"/>
      <c r="D33" s="19"/>
    </row>
    <row r="34" spans="1:4">
      <c r="A34" s="19"/>
      <c r="B34" s="19"/>
      <c r="C34" s="19"/>
      <c r="D34" s="19"/>
    </row>
    <row r="35" spans="1:4">
      <c r="A35" s="19"/>
      <c r="B35" s="19"/>
      <c r="C35" s="19"/>
      <c r="D35" s="19"/>
    </row>
    <row r="36" spans="1:4">
      <c r="A36" s="19"/>
      <c r="B36" s="19"/>
      <c r="C36" s="19"/>
      <c r="D36" s="19"/>
    </row>
    <row r="37" spans="1:4">
      <c r="A37" s="19"/>
      <c r="B37" s="19"/>
      <c r="C37" s="19"/>
      <c r="D37" s="19"/>
    </row>
    <row r="38" spans="1:4">
      <c r="A38" s="19"/>
      <c r="B38" s="19"/>
      <c r="C38" s="19"/>
      <c r="D38" s="19"/>
    </row>
    <row r="39" spans="1:4">
      <c r="A39" s="19"/>
      <c r="B39" s="19"/>
      <c r="C39" s="19"/>
      <c r="D39" s="19"/>
    </row>
    <row r="40" spans="1:4">
      <c r="A40" s="19"/>
      <c r="B40" s="19"/>
      <c r="C40" s="19"/>
      <c r="D40" s="19"/>
    </row>
    <row r="41" spans="1:4" ht="26">
      <c r="A41" s="225" t="s">
        <v>53</v>
      </c>
      <c r="B41" s="225"/>
      <c r="C41" s="225"/>
      <c r="D41" s="225"/>
    </row>
    <row r="42" spans="1:4">
      <c r="A42" s="19"/>
      <c r="B42" s="19"/>
      <c r="C42" s="19"/>
      <c r="D42" s="19"/>
    </row>
    <row r="43" spans="1:4">
      <c r="A43" s="19"/>
      <c r="B43" s="19"/>
      <c r="C43" s="19"/>
      <c r="D43" s="19"/>
    </row>
    <row r="44" spans="1:4">
      <c r="A44" s="19"/>
      <c r="B44" s="19"/>
      <c r="C44" s="19"/>
      <c r="D44" s="19"/>
    </row>
    <row r="45" spans="1:4">
      <c r="A45" s="19"/>
      <c r="B45" s="19"/>
      <c r="C45" s="19"/>
      <c r="D45" s="19"/>
    </row>
    <row r="46" spans="1:4">
      <c r="A46" s="19"/>
      <c r="B46" s="19"/>
      <c r="C46" s="19"/>
      <c r="D46" s="19"/>
    </row>
    <row r="47" spans="1:4">
      <c r="A47" s="19"/>
      <c r="B47" s="19"/>
      <c r="C47" s="19"/>
      <c r="D47" s="19"/>
    </row>
    <row r="48" spans="1:4">
      <c r="A48" s="19"/>
      <c r="B48" s="19"/>
      <c r="C48" s="19"/>
      <c r="D48" s="19"/>
    </row>
    <row r="49" spans="1:4">
      <c r="A49" s="19"/>
      <c r="B49" s="19"/>
      <c r="C49" s="19"/>
      <c r="D49" s="19"/>
    </row>
    <row r="50" spans="1:4">
      <c r="A50" s="19"/>
      <c r="B50" s="19"/>
      <c r="C50" s="19"/>
      <c r="D50" s="19"/>
    </row>
    <row r="51" spans="1:4">
      <c r="A51" s="19"/>
      <c r="B51" s="19"/>
      <c r="C51" s="19"/>
      <c r="D51" s="19"/>
    </row>
    <row r="52" spans="1:4">
      <c r="A52" s="19"/>
      <c r="B52" s="19"/>
      <c r="C52" s="19"/>
      <c r="D52" s="19"/>
    </row>
    <row r="53" spans="1:4">
      <c r="A53" s="19"/>
      <c r="B53" s="19"/>
      <c r="C53" s="19"/>
      <c r="D53" s="19"/>
    </row>
    <row r="54" spans="1:4">
      <c r="A54" s="19"/>
      <c r="B54" s="19"/>
      <c r="C54" s="19"/>
      <c r="D54" s="19"/>
    </row>
    <row r="55" spans="1:4">
      <c r="A55" s="19"/>
      <c r="B55" s="19"/>
      <c r="C55" s="19"/>
      <c r="D55" s="19"/>
    </row>
    <row r="56" spans="1:4">
      <c r="A56" s="19"/>
      <c r="B56" s="19"/>
      <c r="C56" s="19"/>
      <c r="D56" s="19"/>
    </row>
    <row r="57" spans="1:4">
      <c r="A57" s="19"/>
      <c r="B57" s="19"/>
      <c r="C57" s="19"/>
      <c r="D57" s="19"/>
    </row>
    <row r="58" spans="1:4">
      <c r="A58" s="19"/>
      <c r="B58" s="19"/>
      <c r="C58" s="19"/>
      <c r="D58" s="19"/>
    </row>
    <row r="59" spans="1:4">
      <c r="A59" s="19"/>
      <c r="B59" s="19"/>
      <c r="C59" s="19"/>
      <c r="D59" s="19"/>
    </row>
    <row r="60" spans="1:4">
      <c r="A60" s="19"/>
      <c r="B60" s="19"/>
      <c r="C60" s="19"/>
      <c r="D60" s="19"/>
    </row>
    <row r="61" spans="1:4">
      <c r="A61" s="19"/>
      <c r="B61" s="19"/>
      <c r="C61" s="19"/>
      <c r="D61" s="19"/>
    </row>
    <row r="62" spans="1:4">
      <c r="A62" s="19"/>
      <c r="B62" s="19"/>
      <c r="C62" s="19"/>
      <c r="D62" s="19"/>
    </row>
    <row r="63" spans="1:4">
      <c r="A63" s="19"/>
      <c r="B63" s="19"/>
      <c r="C63" s="19"/>
      <c r="D63" s="19"/>
    </row>
    <row r="64" spans="1:4">
      <c r="A64" s="19"/>
      <c r="B64" s="19"/>
      <c r="C64" s="19"/>
      <c r="D64" s="19"/>
    </row>
    <row r="65" spans="1:4">
      <c r="A65" s="19"/>
      <c r="B65" s="19"/>
      <c r="C65" s="19"/>
      <c r="D65" s="19"/>
    </row>
    <row r="66" spans="1:4">
      <c r="A66" s="19"/>
      <c r="B66" s="19"/>
      <c r="C66" s="19"/>
      <c r="D66" s="19"/>
    </row>
    <row r="67" spans="1:4">
      <c r="A67" s="19"/>
      <c r="B67" s="19"/>
      <c r="C67" s="19"/>
      <c r="D67" s="19"/>
    </row>
    <row r="68" spans="1:4">
      <c r="A68" s="19"/>
      <c r="B68" s="19"/>
      <c r="C68" s="19"/>
      <c r="D68" s="19"/>
    </row>
    <row r="69" spans="1:4">
      <c r="A69" s="19"/>
      <c r="B69" s="19"/>
      <c r="C69" s="19"/>
      <c r="D69" s="19"/>
    </row>
    <row r="70" spans="1:4">
      <c r="A70" s="19"/>
      <c r="B70" s="19"/>
      <c r="C70" s="19"/>
      <c r="D70" s="19"/>
    </row>
    <row r="71" spans="1:4">
      <c r="A71" s="19"/>
      <c r="B71" s="19"/>
      <c r="C71" s="19"/>
      <c r="D71" s="19"/>
    </row>
    <row r="72" spans="1:4">
      <c r="A72" s="19"/>
      <c r="B72" s="19"/>
      <c r="C72" s="19"/>
      <c r="D72" s="19"/>
    </row>
    <row r="73" spans="1:4">
      <c r="A73" s="19"/>
      <c r="B73" s="19"/>
      <c r="C73" s="19"/>
      <c r="D73" s="19"/>
    </row>
    <row r="74" spans="1:4">
      <c r="A74" s="19"/>
      <c r="B74" s="19"/>
      <c r="C74" s="19"/>
      <c r="D74" s="19"/>
    </row>
    <row r="75" spans="1:4">
      <c r="A75" s="19"/>
      <c r="B75" s="19"/>
      <c r="C75" s="19"/>
      <c r="D75" s="19"/>
    </row>
    <row r="76" spans="1:4">
      <c r="A76" s="19"/>
      <c r="B76" s="19"/>
      <c r="C76" s="19"/>
      <c r="D76" s="19"/>
    </row>
    <row r="77" spans="1:4">
      <c r="A77" s="19"/>
      <c r="B77" s="19"/>
      <c r="C77" s="19"/>
      <c r="D77" s="19"/>
    </row>
    <row r="78" spans="1:4">
      <c r="A78" s="19"/>
      <c r="B78" s="19"/>
      <c r="C78" s="19"/>
      <c r="D78" s="19"/>
    </row>
    <row r="79" spans="1:4">
      <c r="A79" s="19"/>
      <c r="B79" s="19"/>
      <c r="C79" s="19"/>
      <c r="D79" s="19"/>
    </row>
    <row r="80" spans="1:4">
      <c r="A80" s="19"/>
      <c r="B80" s="19"/>
      <c r="C80" s="19"/>
      <c r="D80" s="19"/>
    </row>
    <row r="81" spans="1:4">
      <c r="A81" s="19"/>
      <c r="B81" s="19"/>
      <c r="C81" s="19"/>
      <c r="D81" s="19"/>
    </row>
    <row r="82" spans="1:4">
      <c r="A82" s="19"/>
      <c r="B82" s="19"/>
      <c r="C82" s="19"/>
      <c r="D82" s="19"/>
    </row>
    <row r="83" spans="1:4">
      <c r="A83" s="19"/>
      <c r="B83" s="19"/>
      <c r="C83" s="19"/>
      <c r="D83" s="19"/>
    </row>
    <row r="84" spans="1:4">
      <c r="A84" s="19"/>
      <c r="B84" s="19"/>
      <c r="C84" s="19"/>
      <c r="D84" s="19"/>
    </row>
    <row r="85" spans="1:4">
      <c r="A85" s="19"/>
      <c r="B85" s="19"/>
      <c r="C85" s="19"/>
      <c r="D85" s="19"/>
    </row>
  </sheetData>
  <mergeCells count="3">
    <mergeCell ref="A2:C2"/>
    <mergeCell ref="A3:C3"/>
    <mergeCell ref="A41:D41"/>
  </mergeCells>
  <phoneticPr fontId="11" type="noConversion"/>
  <pageMargins left="0.7" right="0.7" top="0.75" bottom="0.75" header="0.3" footer="0.3"/>
  <pageSetup orientation="portrait" horizontalDpi="4294967292" verticalDpi="4294967292" r:id="rId1"/>
  <headerFooter>
    <oddHeader>&amp;CIVMF Collaborative Data Analytical 
Research Tool (CDART)</oddHeader>
    <oddFooter>&amp;C&amp;"Calibri,Regular"&amp;K000000Page - 2</oddFooter>
  </headerFooter>
  <drawing r:id="rId2"/>
  <legacyDrawing r:id="rId3"/>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view="pageLayout" workbookViewId="0">
      <selection activeCell="C5" sqref="C5"/>
    </sheetView>
  </sheetViews>
  <sheetFormatPr defaultColWidth="8.453125" defaultRowHeight="14.5"/>
  <cols>
    <col min="1" max="16384" width="8.453125" style="20"/>
  </cols>
  <sheetData>
    <row r="1" spans="1:10" ht="26">
      <c r="A1" s="225" t="s">
        <v>7</v>
      </c>
      <c r="B1" s="225"/>
      <c r="C1" s="225"/>
      <c r="D1" s="225"/>
      <c r="E1" s="225"/>
      <c r="F1" s="225"/>
      <c r="G1" s="225"/>
      <c r="H1" s="225"/>
      <c r="I1" s="225"/>
      <c r="J1" s="225"/>
    </row>
    <row r="2" spans="1:10">
      <c r="A2" s="19"/>
      <c r="B2" s="19"/>
      <c r="C2" s="19"/>
      <c r="D2" s="19"/>
      <c r="E2" s="19"/>
      <c r="F2" s="19"/>
      <c r="G2" s="19"/>
      <c r="H2" s="19"/>
      <c r="I2" s="19"/>
      <c r="J2" s="19"/>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19"/>
      <c r="B7" s="19"/>
      <c r="C7" s="19"/>
      <c r="D7" s="19"/>
      <c r="E7" s="19"/>
      <c r="F7" s="19"/>
      <c r="G7" s="19"/>
      <c r="H7" s="19"/>
      <c r="I7" s="19"/>
      <c r="J7" s="19"/>
    </row>
    <row r="8" spans="1:10">
      <c r="A8" s="19"/>
      <c r="B8" s="19"/>
      <c r="C8" s="19"/>
      <c r="D8" s="19"/>
      <c r="E8" s="19"/>
      <c r="F8" s="19"/>
      <c r="G8" s="19"/>
      <c r="H8" s="19"/>
      <c r="I8" s="19"/>
      <c r="J8" s="19"/>
    </row>
    <row r="9" spans="1:10">
      <c r="A9" s="19"/>
      <c r="B9" s="19"/>
      <c r="C9" s="19"/>
      <c r="D9" s="19"/>
      <c r="E9" s="19"/>
      <c r="F9" s="19"/>
      <c r="G9" s="19"/>
      <c r="H9" s="19"/>
      <c r="I9" s="19"/>
      <c r="J9" s="19"/>
    </row>
    <row r="10" spans="1:10">
      <c r="A10" s="19"/>
      <c r="B10" s="19"/>
      <c r="C10" s="19"/>
      <c r="D10" s="19"/>
      <c r="E10" s="19"/>
      <c r="F10" s="19"/>
      <c r="G10" s="19"/>
      <c r="H10" s="19"/>
      <c r="I10" s="19"/>
      <c r="J10" s="19"/>
    </row>
    <row r="11" spans="1:10">
      <c r="A11" s="19"/>
      <c r="B11" s="19"/>
      <c r="C11" s="19"/>
      <c r="D11" s="19"/>
      <c r="E11" s="19"/>
      <c r="F11" s="19"/>
      <c r="G11" s="19"/>
      <c r="H11" s="19"/>
      <c r="I11" s="19"/>
      <c r="J11" s="19"/>
    </row>
    <row r="12" spans="1:10">
      <c r="A12" s="19"/>
      <c r="B12" s="19"/>
      <c r="C12" s="19"/>
      <c r="D12" s="19"/>
      <c r="E12" s="19"/>
      <c r="F12" s="19"/>
      <c r="G12" s="19"/>
      <c r="H12" s="19"/>
      <c r="I12" s="19"/>
      <c r="J12" s="19"/>
    </row>
    <row r="13" spans="1:10">
      <c r="A13" s="19"/>
      <c r="B13" s="19"/>
      <c r="C13" s="19"/>
      <c r="D13" s="19"/>
      <c r="E13" s="19"/>
      <c r="F13" s="19"/>
      <c r="G13" s="19"/>
      <c r="H13" s="19"/>
      <c r="I13" s="19"/>
      <c r="J13" s="19"/>
    </row>
    <row r="14" spans="1:10">
      <c r="A14" s="19"/>
      <c r="B14" s="19"/>
      <c r="C14" s="19"/>
      <c r="D14" s="19"/>
      <c r="E14" s="19"/>
      <c r="F14" s="19"/>
      <c r="G14" s="19"/>
      <c r="H14" s="19"/>
      <c r="I14" s="19"/>
      <c r="J14" s="19"/>
    </row>
    <row r="15" spans="1:10">
      <c r="A15" s="19"/>
      <c r="B15" s="19"/>
      <c r="C15" s="19"/>
      <c r="D15" s="19"/>
      <c r="E15" s="19"/>
      <c r="F15" s="19"/>
      <c r="G15" s="19"/>
      <c r="H15" s="19"/>
      <c r="I15" s="19"/>
      <c r="J15" s="19"/>
    </row>
    <row r="16" spans="1:10">
      <c r="A16" s="19"/>
      <c r="B16" s="19"/>
      <c r="C16" s="19"/>
      <c r="D16" s="19"/>
      <c r="E16" s="19"/>
      <c r="F16" s="19"/>
      <c r="G16" s="19"/>
      <c r="H16" s="19"/>
      <c r="I16" s="19"/>
      <c r="J16" s="19"/>
    </row>
    <row r="17" spans="1:10">
      <c r="A17" s="19"/>
      <c r="B17" s="19"/>
      <c r="C17" s="19"/>
      <c r="D17" s="19"/>
      <c r="E17" s="19"/>
      <c r="F17" s="19"/>
      <c r="G17" s="19"/>
      <c r="H17" s="19"/>
      <c r="I17" s="19"/>
      <c r="J17" s="19"/>
    </row>
    <row r="18" spans="1:10">
      <c r="A18" s="19"/>
      <c r="B18" s="19"/>
      <c r="C18" s="19"/>
      <c r="D18" s="19"/>
      <c r="E18" s="19"/>
      <c r="F18" s="19"/>
      <c r="G18" s="19"/>
      <c r="H18" s="19"/>
      <c r="I18" s="19"/>
      <c r="J18" s="19"/>
    </row>
    <row r="19" spans="1:10">
      <c r="A19" s="19"/>
      <c r="B19" s="19"/>
      <c r="C19" s="19"/>
      <c r="D19" s="19"/>
      <c r="E19" s="19"/>
      <c r="F19" s="19"/>
      <c r="G19" s="19"/>
      <c r="H19" s="19"/>
      <c r="I19" s="19"/>
      <c r="J19" s="19"/>
    </row>
    <row r="20" spans="1:10">
      <c r="A20" s="19"/>
      <c r="B20" s="19"/>
      <c r="C20" s="19"/>
      <c r="D20" s="19"/>
      <c r="E20" s="19"/>
      <c r="F20" s="19"/>
      <c r="G20" s="19"/>
      <c r="H20" s="19"/>
      <c r="I20" s="19"/>
      <c r="J20" s="19"/>
    </row>
    <row r="21" spans="1:10">
      <c r="A21" s="19"/>
      <c r="B21" s="19"/>
      <c r="C21" s="19"/>
      <c r="D21" s="19"/>
      <c r="E21" s="19"/>
      <c r="F21" s="19"/>
      <c r="G21" s="19"/>
      <c r="H21" s="19"/>
      <c r="I21" s="19"/>
      <c r="J21" s="19"/>
    </row>
    <row r="22" spans="1:10">
      <c r="A22" s="19"/>
      <c r="B22" s="19"/>
      <c r="C22" s="19"/>
      <c r="D22" s="19"/>
      <c r="E22" s="19"/>
      <c r="F22" s="19"/>
      <c r="G22" s="19"/>
      <c r="H22" s="19"/>
      <c r="I22" s="19"/>
      <c r="J22" s="19"/>
    </row>
    <row r="23" spans="1:10">
      <c r="A23" s="19"/>
      <c r="B23" s="19"/>
      <c r="C23" s="19"/>
      <c r="D23" s="19"/>
      <c r="E23" s="19"/>
      <c r="F23" s="19"/>
      <c r="G23" s="19"/>
      <c r="H23" s="19"/>
      <c r="I23" s="19"/>
      <c r="J23" s="19"/>
    </row>
    <row r="24" spans="1:10">
      <c r="A24" s="19"/>
      <c r="B24" s="19"/>
      <c r="C24" s="19"/>
      <c r="D24" s="19"/>
      <c r="E24" s="19"/>
      <c r="F24" s="19"/>
      <c r="G24" s="19"/>
      <c r="H24" s="19"/>
      <c r="I24" s="19"/>
      <c r="J24" s="19"/>
    </row>
    <row r="25" spans="1:10">
      <c r="A25" s="19"/>
      <c r="B25" s="19"/>
      <c r="C25" s="19"/>
      <c r="D25" s="19"/>
      <c r="E25" s="19"/>
      <c r="F25" s="19"/>
      <c r="G25" s="19"/>
      <c r="H25" s="19"/>
      <c r="I25" s="19"/>
      <c r="J25" s="19"/>
    </row>
    <row r="26" spans="1:10">
      <c r="A26" s="19"/>
      <c r="B26" s="19"/>
      <c r="C26" s="19"/>
      <c r="D26" s="19"/>
      <c r="E26" s="19"/>
      <c r="F26" s="19"/>
      <c r="G26" s="19"/>
      <c r="H26" s="19"/>
      <c r="I26" s="19"/>
      <c r="J26" s="19"/>
    </row>
    <row r="27" spans="1:10">
      <c r="A27" s="19"/>
      <c r="B27" s="19"/>
      <c r="C27" s="19"/>
      <c r="D27" s="19"/>
      <c r="E27" s="19"/>
      <c r="F27" s="19"/>
      <c r="G27" s="19"/>
      <c r="H27" s="19"/>
      <c r="I27" s="19"/>
      <c r="J27" s="19"/>
    </row>
    <row r="28" spans="1:10">
      <c r="A28" s="19"/>
      <c r="B28" s="19"/>
      <c r="C28" s="19"/>
      <c r="D28" s="19"/>
      <c r="E28" s="19"/>
      <c r="F28" s="19"/>
      <c r="G28" s="19"/>
      <c r="H28" s="19"/>
      <c r="I28" s="19"/>
      <c r="J28" s="19"/>
    </row>
    <row r="29" spans="1:10">
      <c r="A29" s="19"/>
      <c r="B29" s="19"/>
      <c r="C29" s="19"/>
      <c r="D29" s="19"/>
      <c r="E29" s="19"/>
      <c r="F29" s="19"/>
      <c r="G29" s="19"/>
      <c r="H29" s="19"/>
      <c r="I29" s="19"/>
      <c r="J29" s="19"/>
    </row>
    <row r="30" spans="1:10">
      <c r="A30" s="19"/>
      <c r="B30" s="19"/>
      <c r="C30" s="19"/>
      <c r="D30" s="19"/>
      <c r="E30" s="19"/>
      <c r="F30" s="19"/>
      <c r="G30" s="19"/>
      <c r="H30" s="19"/>
      <c r="I30" s="19"/>
      <c r="J30" s="19"/>
    </row>
    <row r="31" spans="1:10">
      <c r="A31" s="19"/>
      <c r="B31" s="19"/>
      <c r="C31" s="19"/>
      <c r="D31" s="19"/>
      <c r="E31" s="19"/>
      <c r="F31" s="19"/>
      <c r="G31" s="19"/>
      <c r="H31" s="19"/>
      <c r="I31" s="19"/>
      <c r="J31" s="19"/>
    </row>
    <row r="32" spans="1:10">
      <c r="A32" s="19"/>
      <c r="B32" s="19"/>
      <c r="C32" s="19"/>
      <c r="D32" s="19"/>
      <c r="E32" s="19"/>
      <c r="F32" s="19"/>
      <c r="G32" s="19"/>
      <c r="H32" s="19"/>
      <c r="I32" s="19"/>
      <c r="J32" s="19"/>
    </row>
    <row r="33" spans="1:10">
      <c r="A33" s="19"/>
      <c r="B33" s="19"/>
      <c r="C33" s="19"/>
      <c r="D33" s="19"/>
      <c r="E33" s="19"/>
      <c r="F33" s="19"/>
      <c r="G33" s="19"/>
      <c r="H33" s="19"/>
      <c r="I33" s="19"/>
      <c r="J33" s="19"/>
    </row>
    <row r="34" spans="1:10">
      <c r="A34" s="19"/>
      <c r="B34" s="19"/>
      <c r="C34" s="19"/>
      <c r="D34" s="19"/>
      <c r="E34" s="19"/>
      <c r="F34" s="19"/>
      <c r="G34" s="19"/>
      <c r="H34" s="19"/>
      <c r="I34" s="19"/>
      <c r="J34" s="19"/>
    </row>
    <row r="35" spans="1:10">
      <c r="A35" s="19"/>
      <c r="B35" s="19"/>
      <c r="C35" s="19"/>
      <c r="D35" s="19"/>
      <c r="E35" s="19"/>
      <c r="F35" s="19"/>
      <c r="G35" s="19"/>
      <c r="H35" s="19"/>
      <c r="I35" s="19"/>
      <c r="J35" s="19"/>
    </row>
    <row r="36" spans="1:10">
      <c r="A36" s="19"/>
      <c r="B36" s="19"/>
      <c r="C36" s="19"/>
      <c r="D36" s="19"/>
      <c r="E36" s="19"/>
      <c r="F36" s="19"/>
      <c r="G36" s="19"/>
      <c r="H36" s="19"/>
      <c r="I36" s="19"/>
      <c r="J36" s="19"/>
    </row>
    <row r="37" spans="1:10">
      <c r="A37" s="19"/>
      <c r="B37" s="19"/>
      <c r="C37" s="19"/>
      <c r="D37" s="19"/>
      <c r="E37" s="19"/>
      <c r="F37" s="19"/>
      <c r="G37" s="19"/>
      <c r="H37" s="19"/>
      <c r="I37" s="19"/>
      <c r="J37" s="19"/>
    </row>
    <row r="38" spans="1:10">
      <c r="A38" s="19"/>
      <c r="B38" s="19"/>
      <c r="C38" s="19"/>
      <c r="D38" s="19"/>
      <c r="E38" s="19"/>
      <c r="F38" s="19"/>
      <c r="G38" s="19"/>
      <c r="H38" s="19"/>
      <c r="I38" s="19"/>
      <c r="J38" s="19"/>
    </row>
    <row r="39" spans="1:10">
      <c r="A39" s="19"/>
      <c r="B39" s="19"/>
      <c r="C39" s="19"/>
      <c r="D39" s="19"/>
      <c r="E39" s="19"/>
      <c r="F39" s="19"/>
      <c r="G39" s="19"/>
      <c r="H39" s="19"/>
      <c r="I39" s="19"/>
      <c r="J39" s="19"/>
    </row>
    <row r="40" spans="1:10">
      <c r="A40" s="19"/>
      <c r="B40" s="19"/>
      <c r="C40" s="19"/>
      <c r="D40" s="19"/>
      <c r="E40" s="19"/>
      <c r="F40" s="19"/>
      <c r="G40" s="19"/>
      <c r="H40" s="19"/>
      <c r="I40" s="19"/>
      <c r="J40" s="19"/>
    </row>
    <row r="41" spans="1:10">
      <c r="A41" s="19"/>
      <c r="B41" s="19"/>
      <c r="C41" s="19"/>
      <c r="D41" s="19"/>
      <c r="E41" s="19"/>
      <c r="F41" s="19"/>
      <c r="G41" s="19"/>
      <c r="H41" s="19"/>
      <c r="I41" s="19"/>
      <c r="J41" s="19"/>
    </row>
    <row r="42" spans="1:10">
      <c r="A42" s="19"/>
      <c r="B42" s="19"/>
      <c r="C42" s="19"/>
      <c r="D42" s="19"/>
      <c r="E42" s="19"/>
      <c r="F42" s="19"/>
      <c r="G42" s="19"/>
      <c r="H42" s="19"/>
      <c r="I42" s="19"/>
      <c r="J42" s="19"/>
    </row>
    <row r="43" spans="1:10">
      <c r="A43" s="19"/>
      <c r="B43" s="19"/>
      <c r="C43" s="19"/>
      <c r="D43" s="19"/>
      <c r="E43" s="19"/>
      <c r="F43" s="19"/>
      <c r="G43" s="19"/>
      <c r="H43" s="19"/>
      <c r="I43" s="19"/>
      <c r="J43" s="19"/>
    </row>
    <row r="44" spans="1:10">
      <c r="A44" s="19"/>
      <c r="B44" s="19"/>
      <c r="C44" s="19"/>
      <c r="D44" s="19"/>
      <c r="E44" s="19"/>
      <c r="F44" s="19"/>
      <c r="G44" s="19"/>
      <c r="H44" s="19"/>
      <c r="I44" s="19"/>
      <c r="J44" s="19"/>
    </row>
    <row r="45" spans="1:10">
      <c r="A45" s="19"/>
      <c r="B45" s="19"/>
      <c r="C45" s="19"/>
      <c r="D45" s="19"/>
      <c r="E45" s="19"/>
      <c r="F45" s="19"/>
      <c r="G45" s="19"/>
      <c r="H45" s="19"/>
      <c r="I45" s="19"/>
      <c r="J45" s="19"/>
    </row>
    <row r="46" spans="1:10">
      <c r="A46" s="19"/>
      <c r="B46" s="19"/>
      <c r="C46" s="19"/>
      <c r="D46" s="19"/>
      <c r="E46" s="19"/>
      <c r="F46" s="19"/>
      <c r="G46" s="19"/>
      <c r="H46" s="19"/>
      <c r="I46" s="19"/>
      <c r="J46" s="19"/>
    </row>
    <row r="47" spans="1:10">
      <c r="A47" s="19"/>
      <c r="B47" s="19"/>
      <c r="C47" s="19"/>
      <c r="D47" s="19"/>
      <c r="E47" s="19"/>
      <c r="F47" s="19"/>
      <c r="G47" s="19"/>
      <c r="H47" s="19"/>
      <c r="I47" s="19"/>
      <c r="J47" s="19"/>
    </row>
    <row r="48" spans="1:10">
      <c r="A48" s="19"/>
      <c r="B48" s="19"/>
      <c r="C48" s="19"/>
      <c r="D48" s="19"/>
      <c r="E48" s="19"/>
      <c r="F48" s="19"/>
      <c r="G48" s="19"/>
      <c r="H48" s="19"/>
      <c r="I48" s="19"/>
      <c r="J48" s="19"/>
    </row>
    <row r="49" spans="1:10">
      <c r="A49" s="19"/>
      <c r="B49" s="19"/>
      <c r="C49" s="19"/>
      <c r="D49" s="19"/>
      <c r="E49" s="19"/>
      <c r="F49" s="19"/>
      <c r="G49" s="19"/>
      <c r="H49" s="19"/>
      <c r="I49" s="19"/>
      <c r="J49" s="19"/>
    </row>
    <row r="50" spans="1:10">
      <c r="A50" s="19"/>
      <c r="B50" s="19"/>
      <c r="C50" s="19"/>
      <c r="D50" s="19"/>
      <c r="E50" s="19"/>
      <c r="F50" s="19"/>
      <c r="G50" s="19"/>
      <c r="H50" s="19"/>
      <c r="I50" s="19"/>
      <c r="J50" s="19"/>
    </row>
    <row r="51" spans="1:10">
      <c r="A51" s="19"/>
      <c r="B51" s="19"/>
      <c r="C51" s="19"/>
      <c r="D51" s="19"/>
      <c r="E51" s="19"/>
      <c r="F51" s="19"/>
      <c r="G51" s="19"/>
      <c r="H51" s="19"/>
      <c r="I51" s="19"/>
      <c r="J51" s="19"/>
    </row>
    <row r="52" spans="1:10">
      <c r="A52" s="19"/>
      <c r="B52" s="19"/>
      <c r="C52" s="19"/>
      <c r="D52" s="19"/>
      <c r="E52" s="19"/>
      <c r="F52" s="19"/>
      <c r="G52" s="19"/>
      <c r="H52" s="19"/>
      <c r="I52" s="19"/>
      <c r="J52" s="19"/>
    </row>
    <row r="53" spans="1:10">
      <c r="A53" s="19"/>
      <c r="B53" s="19"/>
      <c r="C53" s="19"/>
      <c r="D53" s="19"/>
      <c r="E53" s="19"/>
      <c r="F53" s="19"/>
      <c r="G53" s="19"/>
      <c r="H53" s="19"/>
      <c r="I53" s="19"/>
      <c r="J53" s="19"/>
    </row>
    <row r="54" spans="1:10">
      <c r="A54" s="19"/>
      <c r="B54" s="19"/>
      <c r="C54" s="19"/>
      <c r="D54" s="19"/>
      <c r="E54" s="19"/>
      <c r="F54" s="19"/>
      <c r="G54" s="19"/>
      <c r="H54" s="19"/>
      <c r="I54" s="19"/>
      <c r="J54" s="19"/>
    </row>
    <row r="55" spans="1:10">
      <c r="A55" s="19"/>
      <c r="B55" s="19"/>
      <c r="C55" s="19"/>
      <c r="D55" s="19"/>
      <c r="E55" s="19"/>
      <c r="F55" s="19"/>
      <c r="G55" s="19"/>
      <c r="H55" s="19"/>
      <c r="I55" s="19"/>
      <c r="J55" s="19"/>
    </row>
    <row r="56" spans="1:10">
      <c r="A56" s="19"/>
      <c r="B56" s="19"/>
      <c r="C56" s="19"/>
      <c r="D56" s="19"/>
      <c r="E56" s="19"/>
      <c r="F56" s="19"/>
      <c r="G56" s="19"/>
      <c r="H56" s="19"/>
      <c r="I56" s="19"/>
      <c r="J56" s="19"/>
    </row>
    <row r="57" spans="1:10">
      <c r="A57" s="19"/>
      <c r="B57" s="19"/>
      <c r="C57" s="19"/>
      <c r="D57" s="19"/>
      <c r="E57" s="19"/>
      <c r="F57" s="19"/>
      <c r="G57" s="19"/>
      <c r="H57" s="19"/>
      <c r="I57" s="19"/>
      <c r="J57" s="19"/>
    </row>
    <row r="58" spans="1:10">
      <c r="A58" s="19"/>
      <c r="B58" s="19"/>
      <c r="C58" s="19"/>
      <c r="D58" s="19"/>
      <c r="E58" s="19"/>
      <c r="F58" s="19"/>
      <c r="G58" s="19"/>
      <c r="H58" s="19"/>
      <c r="I58" s="19"/>
      <c r="J58" s="19"/>
    </row>
    <row r="59" spans="1:10">
      <c r="A59" s="19"/>
      <c r="B59" s="19"/>
      <c r="C59" s="19"/>
      <c r="D59" s="19"/>
      <c r="E59" s="19"/>
      <c r="F59" s="19"/>
      <c r="G59" s="19"/>
      <c r="H59" s="19"/>
      <c r="I59" s="19"/>
      <c r="J59" s="19"/>
    </row>
    <row r="60" spans="1:10">
      <c r="A60" s="19"/>
      <c r="B60" s="19"/>
      <c r="C60" s="19"/>
      <c r="D60" s="19"/>
      <c r="E60" s="19"/>
      <c r="F60" s="19"/>
      <c r="G60" s="19"/>
      <c r="H60" s="19"/>
      <c r="I60" s="19"/>
      <c r="J60" s="19"/>
    </row>
    <row r="61" spans="1:10">
      <c r="A61" s="19"/>
      <c r="B61" s="19"/>
      <c r="C61" s="19"/>
      <c r="D61" s="19"/>
      <c r="E61" s="19"/>
      <c r="F61" s="19"/>
      <c r="G61" s="19"/>
      <c r="H61" s="19"/>
      <c r="I61" s="19"/>
      <c r="J61" s="19"/>
    </row>
    <row r="62" spans="1:10">
      <c r="A62" s="19"/>
      <c r="B62" s="19"/>
      <c r="C62" s="19"/>
      <c r="D62" s="19"/>
      <c r="E62" s="19"/>
      <c r="F62" s="19"/>
      <c r="G62" s="19"/>
      <c r="H62" s="19"/>
      <c r="I62" s="19"/>
      <c r="J62" s="19"/>
    </row>
    <row r="63" spans="1:10">
      <c r="A63" s="19"/>
      <c r="B63" s="19"/>
      <c r="C63" s="19"/>
      <c r="D63" s="19"/>
      <c r="E63" s="19"/>
      <c r="F63" s="19"/>
      <c r="G63" s="19"/>
      <c r="H63" s="19"/>
      <c r="I63" s="19"/>
      <c r="J63" s="19"/>
    </row>
    <row r="64" spans="1:10">
      <c r="A64" s="19"/>
      <c r="B64" s="19"/>
      <c r="C64" s="19"/>
      <c r="D64" s="19"/>
      <c r="E64" s="19"/>
      <c r="F64" s="19"/>
      <c r="G64" s="19"/>
      <c r="H64" s="19"/>
      <c r="I64" s="19"/>
      <c r="J64" s="19"/>
    </row>
    <row r="65" spans="1:10">
      <c r="A65" s="19"/>
      <c r="B65" s="19"/>
      <c r="C65" s="19"/>
      <c r="D65" s="19"/>
      <c r="E65" s="19"/>
      <c r="F65" s="19"/>
      <c r="G65" s="19"/>
      <c r="H65" s="19"/>
      <c r="I65" s="19"/>
      <c r="J65" s="19"/>
    </row>
    <row r="66" spans="1:10">
      <c r="A66" s="19"/>
      <c r="B66" s="19"/>
      <c r="C66" s="19"/>
      <c r="D66" s="19"/>
      <c r="E66" s="19"/>
      <c r="F66" s="19"/>
      <c r="G66" s="19"/>
      <c r="H66" s="19"/>
      <c r="I66" s="19"/>
      <c r="J66" s="19"/>
    </row>
    <row r="67" spans="1:10">
      <c r="A67" s="19"/>
      <c r="B67" s="19"/>
      <c r="C67" s="19"/>
      <c r="D67" s="19"/>
      <c r="E67" s="19"/>
      <c r="F67" s="19"/>
      <c r="G67" s="19"/>
      <c r="H67" s="19"/>
      <c r="I67" s="19"/>
      <c r="J67" s="19"/>
    </row>
    <row r="68" spans="1:10">
      <c r="A68" s="19"/>
      <c r="B68" s="19"/>
      <c r="C68" s="19"/>
      <c r="D68" s="19"/>
      <c r="E68" s="19"/>
      <c r="F68" s="19"/>
      <c r="G68" s="19"/>
      <c r="H68" s="19"/>
      <c r="I68" s="19"/>
      <c r="J68" s="19"/>
    </row>
    <row r="69" spans="1:10">
      <c r="A69" s="19"/>
      <c r="B69" s="19"/>
      <c r="C69" s="19"/>
      <c r="D69" s="19"/>
      <c r="E69" s="19"/>
      <c r="F69" s="19"/>
      <c r="G69" s="19"/>
      <c r="H69" s="19"/>
      <c r="I69" s="19"/>
      <c r="J69" s="19"/>
    </row>
    <row r="70" spans="1:10">
      <c r="A70" s="19"/>
      <c r="B70" s="19"/>
      <c r="C70" s="19"/>
      <c r="D70" s="19"/>
      <c r="E70" s="19"/>
      <c r="F70" s="19"/>
      <c r="G70" s="19"/>
      <c r="H70" s="19"/>
      <c r="I70" s="19"/>
      <c r="J70" s="19"/>
    </row>
    <row r="71" spans="1:10">
      <c r="A71" s="19"/>
      <c r="B71" s="19"/>
      <c r="C71" s="19"/>
      <c r="D71" s="19"/>
      <c r="E71" s="19"/>
      <c r="F71" s="19"/>
      <c r="G71" s="19"/>
      <c r="H71" s="19"/>
      <c r="I71" s="19"/>
      <c r="J71" s="19"/>
    </row>
    <row r="72" spans="1:10">
      <c r="A72" s="19"/>
      <c r="B72" s="19"/>
      <c r="C72" s="19"/>
      <c r="D72" s="19"/>
      <c r="E72" s="19"/>
      <c r="F72" s="19"/>
      <c r="G72" s="19"/>
      <c r="H72" s="19"/>
      <c r="I72" s="19"/>
      <c r="J72" s="19"/>
    </row>
    <row r="73" spans="1:10">
      <c r="A73" s="19"/>
      <c r="B73" s="19"/>
      <c r="C73" s="19"/>
      <c r="D73" s="19"/>
      <c r="E73" s="19"/>
      <c r="F73" s="19"/>
      <c r="G73" s="19"/>
      <c r="H73" s="19"/>
      <c r="I73" s="19"/>
      <c r="J73" s="19"/>
    </row>
    <row r="74" spans="1:10">
      <c r="A74" s="19"/>
      <c r="B74" s="19"/>
      <c r="C74" s="19"/>
      <c r="D74" s="19"/>
      <c r="E74" s="19"/>
      <c r="F74" s="19"/>
      <c r="G74" s="19"/>
      <c r="H74" s="19"/>
      <c r="I74" s="19"/>
      <c r="J74" s="19"/>
    </row>
    <row r="75" spans="1:10">
      <c r="A75" s="19"/>
      <c r="B75" s="19"/>
      <c r="C75" s="19"/>
      <c r="D75" s="19"/>
      <c r="E75" s="19"/>
      <c r="F75" s="19"/>
      <c r="G75" s="19"/>
      <c r="H75" s="19"/>
      <c r="I75" s="19"/>
      <c r="J75" s="19"/>
    </row>
    <row r="76" spans="1:10">
      <c r="A76" s="19"/>
      <c r="B76" s="19"/>
      <c r="C76" s="19"/>
      <c r="D76" s="19"/>
      <c r="E76" s="19"/>
      <c r="F76" s="19"/>
      <c r="G76" s="19"/>
      <c r="H76" s="19"/>
      <c r="I76" s="19"/>
      <c r="J76" s="19"/>
    </row>
    <row r="77" spans="1:10">
      <c r="A77" s="19"/>
      <c r="B77" s="19"/>
      <c r="C77" s="19"/>
      <c r="D77" s="19"/>
      <c r="E77" s="19"/>
      <c r="F77" s="19"/>
      <c r="G77" s="19"/>
      <c r="H77" s="19"/>
      <c r="I77" s="19"/>
      <c r="J77" s="19"/>
    </row>
    <row r="78" spans="1:10">
      <c r="A78" s="19"/>
      <c r="B78" s="19"/>
      <c r="C78" s="19"/>
      <c r="D78" s="19"/>
      <c r="E78" s="19"/>
      <c r="F78" s="19"/>
      <c r="G78" s="19"/>
      <c r="H78" s="19"/>
      <c r="I78" s="19"/>
      <c r="J78" s="19"/>
    </row>
    <row r="79" spans="1:10">
      <c r="A79" s="19"/>
      <c r="B79" s="19"/>
      <c r="C79" s="19"/>
      <c r="D79" s="19"/>
      <c r="E79" s="19"/>
      <c r="F79" s="19"/>
      <c r="G79" s="19"/>
      <c r="H79" s="19"/>
      <c r="I79" s="19"/>
      <c r="J79" s="19"/>
    </row>
    <row r="80" spans="1:10">
      <c r="A80" s="19"/>
      <c r="B80" s="19"/>
      <c r="C80" s="19"/>
      <c r="D80" s="19"/>
      <c r="E80" s="19"/>
      <c r="F80" s="19"/>
      <c r="G80" s="19"/>
      <c r="H80" s="19"/>
      <c r="I80" s="19"/>
      <c r="J80" s="19"/>
    </row>
    <row r="81" spans="1:10">
      <c r="A81" s="19"/>
      <c r="B81" s="19"/>
      <c r="C81" s="19"/>
      <c r="D81" s="19"/>
      <c r="E81" s="19"/>
      <c r="F81" s="19"/>
      <c r="G81" s="19"/>
      <c r="H81" s="19"/>
      <c r="I81" s="19"/>
      <c r="J81" s="19"/>
    </row>
    <row r="82" spans="1:10">
      <c r="A82" s="19"/>
      <c r="B82" s="19"/>
      <c r="C82" s="19"/>
      <c r="D82" s="19"/>
      <c r="E82" s="19"/>
      <c r="F82" s="19"/>
      <c r="G82" s="19"/>
      <c r="H82" s="19"/>
      <c r="I82" s="19"/>
      <c r="J82" s="19"/>
    </row>
    <row r="83" spans="1:10">
      <c r="A83" s="19"/>
      <c r="B83" s="19"/>
      <c r="C83" s="19"/>
      <c r="D83" s="19"/>
      <c r="E83" s="19"/>
      <c r="F83" s="19"/>
      <c r="G83" s="19"/>
      <c r="H83" s="19"/>
      <c r="I83" s="19"/>
      <c r="J83" s="19"/>
    </row>
    <row r="84" spans="1:10">
      <c r="A84" s="19"/>
      <c r="B84" s="19"/>
      <c r="C84" s="19"/>
      <c r="D84" s="19"/>
      <c r="E84" s="19"/>
      <c r="F84" s="19"/>
      <c r="G84" s="19"/>
      <c r="H84" s="19"/>
      <c r="I84" s="19"/>
      <c r="J84" s="19"/>
    </row>
    <row r="85" spans="1:10">
      <c r="A85" s="19"/>
      <c r="B85" s="19"/>
      <c r="C85" s="19"/>
      <c r="D85" s="19"/>
      <c r="E85" s="19"/>
      <c r="F85" s="19"/>
      <c r="G85" s="19"/>
      <c r="H85" s="19"/>
      <c r="I85" s="19"/>
      <c r="J85" s="19"/>
    </row>
    <row r="86" spans="1:10">
      <c r="A86" s="19"/>
      <c r="B86" s="19"/>
      <c r="C86" s="19"/>
      <c r="D86" s="19"/>
      <c r="E86" s="19"/>
      <c r="F86" s="19"/>
      <c r="G86" s="19"/>
      <c r="H86" s="19"/>
      <c r="I86" s="19"/>
      <c r="J86" s="19"/>
    </row>
    <row r="87" spans="1:10">
      <c r="A87" s="19"/>
      <c r="B87" s="19"/>
      <c r="C87" s="19"/>
      <c r="D87" s="19"/>
      <c r="E87" s="19"/>
      <c r="F87" s="19"/>
      <c r="G87" s="19"/>
      <c r="H87" s="19"/>
      <c r="I87" s="19"/>
      <c r="J87" s="19"/>
    </row>
    <row r="88" spans="1:10">
      <c r="A88" s="19"/>
      <c r="B88" s="19"/>
      <c r="C88" s="19"/>
      <c r="D88" s="19"/>
      <c r="E88" s="19"/>
      <c r="F88" s="19"/>
      <c r="G88" s="19"/>
      <c r="H88" s="19"/>
      <c r="I88" s="19"/>
      <c r="J88" s="19"/>
    </row>
    <row r="89" spans="1:10">
      <c r="A89" s="19"/>
      <c r="B89" s="19"/>
      <c r="C89" s="19"/>
      <c r="D89" s="19"/>
      <c r="E89" s="19"/>
      <c r="F89" s="19"/>
      <c r="G89" s="19"/>
      <c r="H89" s="19"/>
      <c r="I89" s="19"/>
      <c r="J89" s="19"/>
    </row>
    <row r="90" spans="1:10">
      <c r="A90" s="19"/>
      <c r="B90" s="19"/>
      <c r="C90" s="19"/>
      <c r="D90" s="19"/>
      <c r="E90" s="19"/>
      <c r="F90" s="19"/>
      <c r="G90" s="19"/>
      <c r="H90" s="19"/>
      <c r="I90" s="19"/>
      <c r="J90" s="19"/>
    </row>
    <row r="91" spans="1:10">
      <c r="A91" s="19"/>
      <c r="B91" s="19"/>
      <c r="C91" s="19"/>
      <c r="D91" s="19"/>
      <c r="E91" s="19"/>
      <c r="F91" s="19"/>
      <c r="G91" s="19"/>
      <c r="H91" s="19"/>
      <c r="I91" s="19"/>
      <c r="J91" s="19"/>
    </row>
    <row r="92" spans="1:10">
      <c r="A92" s="19"/>
      <c r="B92" s="19"/>
      <c r="C92" s="19"/>
      <c r="D92" s="19"/>
      <c r="E92" s="19"/>
      <c r="F92" s="19"/>
      <c r="G92" s="19"/>
      <c r="H92" s="19"/>
      <c r="I92" s="19"/>
      <c r="J92" s="19"/>
    </row>
    <row r="93" spans="1:10">
      <c r="A93" s="19"/>
      <c r="B93" s="19"/>
      <c r="C93" s="19"/>
      <c r="D93" s="19"/>
      <c r="E93" s="19"/>
      <c r="F93" s="19"/>
      <c r="G93" s="19"/>
      <c r="H93" s="19"/>
      <c r="I93" s="19"/>
      <c r="J93" s="19"/>
    </row>
  </sheetData>
  <mergeCells count="1">
    <mergeCell ref="A1:J1"/>
  </mergeCells>
  <phoneticPr fontId="11" type="noConversion"/>
  <pageMargins left="0.7" right="0.7" top="0.75" bottom="0.75" header="0.3" footer="0.3"/>
  <pageSetup orientation="portrait" horizontalDpi="1200" verticalDpi="1200" r:id="rId1"/>
  <headerFooter>
    <oddHeader>&amp;C&amp;"Calibri,Regular"&amp;K000000IVMF Collaborative Data Analytical 
Research Tool (CDART)</oddHeader>
    <oddFooter>&amp;C&amp;"Calibri,Regular"&amp;K000000Page - 3</oddFooter>
  </headerFooter>
  <drawing r:id="rId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view="pageLayout" topLeftCell="A5" workbookViewId="0">
      <selection activeCell="A2" sqref="A2:K2"/>
    </sheetView>
  </sheetViews>
  <sheetFormatPr defaultColWidth="8.453125" defaultRowHeight="14.5"/>
  <cols>
    <col min="1" max="16384" width="8.453125" style="20"/>
  </cols>
  <sheetData>
    <row r="1" spans="1:11">
      <c r="A1" s="19"/>
      <c r="B1" s="19"/>
      <c r="C1" s="19"/>
      <c r="D1" s="19"/>
      <c r="E1" s="19"/>
      <c r="F1" s="19"/>
      <c r="G1" s="19"/>
      <c r="H1" s="19"/>
      <c r="I1" s="19"/>
      <c r="J1" s="19"/>
      <c r="K1" s="19"/>
    </row>
    <row r="2" spans="1:11" ht="26">
      <c r="A2" s="225" t="s">
        <v>8</v>
      </c>
      <c r="B2" s="225"/>
      <c r="C2" s="225"/>
      <c r="D2" s="225"/>
      <c r="E2" s="225"/>
      <c r="F2" s="225"/>
      <c r="G2" s="225"/>
      <c r="H2" s="225"/>
      <c r="I2" s="225"/>
      <c r="J2" s="225"/>
      <c r="K2" s="225"/>
    </row>
    <row r="3" spans="1:11">
      <c r="A3" s="19"/>
      <c r="B3" s="19"/>
      <c r="C3" s="19"/>
      <c r="D3" s="19"/>
      <c r="E3" s="19"/>
      <c r="F3" s="19"/>
      <c r="G3" s="19"/>
      <c r="H3" s="19"/>
      <c r="I3" s="19"/>
      <c r="J3" s="19"/>
      <c r="K3" s="19"/>
    </row>
    <row r="4" spans="1:11">
      <c r="A4" s="19"/>
      <c r="B4" s="19"/>
      <c r="C4" s="19"/>
      <c r="D4" s="19"/>
      <c r="E4" s="19"/>
      <c r="F4" s="19"/>
      <c r="G4" s="19"/>
      <c r="H4" s="19"/>
      <c r="I4" s="19"/>
      <c r="J4" s="19"/>
      <c r="K4" s="19"/>
    </row>
    <row r="5" spans="1:11">
      <c r="A5" s="19"/>
      <c r="B5" s="19"/>
      <c r="C5" s="19"/>
      <c r="D5" s="19"/>
      <c r="E5" s="19"/>
      <c r="F5" s="19"/>
      <c r="G5" s="19"/>
      <c r="H5" s="19"/>
      <c r="I5" s="19"/>
      <c r="J5" s="19"/>
      <c r="K5" s="19"/>
    </row>
    <row r="6" spans="1:11">
      <c r="A6" s="19"/>
      <c r="B6" s="19"/>
      <c r="C6" s="19"/>
      <c r="D6" s="19"/>
      <c r="E6" s="19"/>
      <c r="F6" s="19"/>
      <c r="G6" s="19"/>
      <c r="H6" s="19"/>
      <c r="I6" s="19"/>
      <c r="J6" s="19"/>
      <c r="K6" s="19"/>
    </row>
    <row r="7" spans="1:11">
      <c r="A7" s="19"/>
      <c r="B7" s="19"/>
      <c r="C7" s="19"/>
      <c r="D7" s="19"/>
      <c r="E7" s="19"/>
      <c r="F7" s="19"/>
      <c r="G7" s="19"/>
      <c r="H7" s="19"/>
      <c r="I7" s="19"/>
      <c r="J7" s="19"/>
      <c r="K7" s="19"/>
    </row>
    <row r="8" spans="1:11">
      <c r="A8" s="19"/>
      <c r="B8" s="19"/>
      <c r="C8" s="19"/>
      <c r="D8" s="19"/>
      <c r="E8" s="19"/>
      <c r="F8" s="19"/>
      <c r="G8" s="19"/>
      <c r="H8" s="19"/>
      <c r="I8" s="19"/>
      <c r="J8" s="19"/>
      <c r="K8" s="19"/>
    </row>
    <row r="9" spans="1:11">
      <c r="A9" s="19"/>
      <c r="B9" s="19"/>
      <c r="C9" s="19"/>
      <c r="D9" s="19"/>
      <c r="E9" s="19"/>
      <c r="F9" s="19"/>
      <c r="G9" s="19"/>
      <c r="H9" s="19"/>
      <c r="I9" s="19"/>
      <c r="J9" s="19"/>
      <c r="K9" s="19"/>
    </row>
    <row r="10" spans="1:11">
      <c r="A10" s="19"/>
      <c r="B10" s="19"/>
      <c r="C10" s="19"/>
      <c r="D10" s="19"/>
      <c r="E10" s="19"/>
      <c r="F10" s="19"/>
      <c r="G10" s="19"/>
      <c r="H10" s="19"/>
      <c r="I10" s="19"/>
      <c r="J10" s="19"/>
      <c r="K10" s="19"/>
    </row>
    <row r="11" spans="1:11">
      <c r="A11" s="19"/>
      <c r="B11" s="19"/>
      <c r="C11" s="19"/>
      <c r="D11" s="19"/>
      <c r="E11" s="19"/>
      <c r="F11" s="19"/>
      <c r="G11" s="19"/>
      <c r="H11" s="19"/>
      <c r="I11" s="19"/>
      <c r="J11" s="19"/>
      <c r="K11" s="19"/>
    </row>
    <row r="12" spans="1:11">
      <c r="A12" s="19"/>
      <c r="B12" s="19"/>
      <c r="C12" s="19"/>
      <c r="D12" s="19"/>
      <c r="E12" s="19"/>
      <c r="F12" s="19"/>
      <c r="G12" s="19"/>
      <c r="H12" s="19"/>
      <c r="I12" s="19"/>
      <c r="J12" s="19"/>
      <c r="K12" s="19"/>
    </row>
    <row r="13" spans="1:11">
      <c r="A13" s="19"/>
      <c r="B13" s="19"/>
      <c r="C13" s="19"/>
      <c r="D13" s="19"/>
      <c r="E13" s="19"/>
      <c r="F13" s="19"/>
      <c r="G13" s="19"/>
      <c r="H13" s="19"/>
      <c r="I13" s="19"/>
      <c r="J13" s="19"/>
      <c r="K13" s="19"/>
    </row>
    <row r="14" spans="1:11">
      <c r="A14" s="19"/>
      <c r="B14" s="19"/>
      <c r="C14" s="19"/>
      <c r="D14" s="19"/>
      <c r="E14" s="19"/>
      <c r="F14" s="19"/>
      <c r="G14" s="19"/>
      <c r="H14" s="19"/>
      <c r="I14" s="19"/>
      <c r="J14" s="19"/>
      <c r="K14" s="19"/>
    </row>
    <row r="15" spans="1:11">
      <c r="A15" s="19"/>
      <c r="B15" s="19"/>
      <c r="C15" s="19"/>
      <c r="D15" s="19"/>
      <c r="E15" s="19"/>
      <c r="F15" s="19"/>
      <c r="G15" s="19"/>
      <c r="H15" s="19"/>
      <c r="I15" s="19"/>
      <c r="J15" s="19"/>
      <c r="K15" s="19"/>
    </row>
    <row r="16" spans="1:11">
      <c r="A16" s="19"/>
      <c r="B16" s="19"/>
      <c r="C16" s="19"/>
      <c r="D16" s="19"/>
      <c r="E16" s="19"/>
      <c r="F16" s="19"/>
      <c r="G16" s="19"/>
      <c r="H16" s="19"/>
      <c r="I16" s="19"/>
      <c r="J16" s="19"/>
      <c r="K16" s="19"/>
    </row>
    <row r="17" spans="1:11">
      <c r="A17" s="19"/>
      <c r="B17" s="19"/>
      <c r="C17" s="19"/>
      <c r="D17" s="19"/>
      <c r="E17" s="19"/>
      <c r="F17" s="19"/>
      <c r="G17" s="19"/>
      <c r="H17" s="19"/>
      <c r="I17" s="19"/>
      <c r="J17" s="19"/>
      <c r="K17" s="19"/>
    </row>
    <row r="18" spans="1:11">
      <c r="A18" s="19"/>
      <c r="B18" s="19"/>
      <c r="C18" s="19"/>
      <c r="D18" s="19"/>
      <c r="E18" s="19"/>
      <c r="F18" s="19"/>
      <c r="G18" s="19"/>
      <c r="H18" s="19"/>
      <c r="I18" s="19"/>
      <c r="J18" s="19"/>
      <c r="K18" s="19"/>
    </row>
    <row r="19" spans="1:11">
      <c r="A19" s="19"/>
      <c r="B19" s="19"/>
      <c r="C19" s="19"/>
      <c r="D19" s="19"/>
      <c r="E19" s="19"/>
      <c r="F19" s="19"/>
      <c r="G19" s="19"/>
      <c r="H19" s="19"/>
      <c r="I19" s="19"/>
      <c r="J19" s="19"/>
      <c r="K19" s="19"/>
    </row>
    <row r="20" spans="1:11">
      <c r="A20" s="19"/>
      <c r="B20" s="19"/>
      <c r="C20" s="19"/>
      <c r="D20" s="19"/>
      <c r="E20" s="19"/>
      <c r="F20" s="19"/>
      <c r="G20" s="19"/>
      <c r="H20" s="19"/>
      <c r="I20" s="19"/>
      <c r="J20" s="19"/>
      <c r="K20" s="19"/>
    </row>
    <row r="21" spans="1:11">
      <c r="A21" s="19"/>
      <c r="B21" s="19"/>
      <c r="C21" s="19"/>
      <c r="D21" s="19"/>
      <c r="E21" s="19"/>
      <c r="F21" s="19"/>
      <c r="G21" s="19"/>
      <c r="H21" s="19"/>
      <c r="I21" s="19"/>
      <c r="J21" s="19"/>
      <c r="K21" s="19"/>
    </row>
    <row r="22" spans="1:11">
      <c r="A22" s="19"/>
      <c r="B22" s="19"/>
      <c r="C22" s="19"/>
      <c r="D22" s="19"/>
      <c r="E22" s="19"/>
      <c r="F22" s="19"/>
      <c r="G22" s="19"/>
      <c r="H22" s="19"/>
      <c r="I22" s="19"/>
      <c r="J22" s="19"/>
      <c r="K22" s="19"/>
    </row>
    <row r="23" spans="1:11">
      <c r="A23" s="19"/>
      <c r="B23" s="19"/>
      <c r="C23" s="19"/>
      <c r="D23" s="19"/>
      <c r="E23" s="19"/>
      <c r="F23" s="19"/>
      <c r="G23" s="19"/>
      <c r="H23" s="19"/>
      <c r="I23" s="19"/>
      <c r="J23" s="19"/>
      <c r="K23" s="19"/>
    </row>
    <row r="24" spans="1:11">
      <c r="A24" s="19"/>
      <c r="B24" s="19"/>
      <c r="C24" s="19"/>
      <c r="D24" s="19"/>
      <c r="E24" s="19"/>
      <c r="F24" s="19"/>
      <c r="G24" s="19"/>
      <c r="H24" s="19"/>
      <c r="I24" s="19"/>
      <c r="J24" s="19"/>
      <c r="K24" s="19"/>
    </row>
    <row r="25" spans="1:11">
      <c r="A25" s="19"/>
      <c r="B25" s="19"/>
      <c r="C25" s="19"/>
      <c r="D25" s="19"/>
      <c r="E25" s="19"/>
      <c r="F25" s="19"/>
      <c r="G25" s="19"/>
      <c r="H25" s="19"/>
      <c r="I25" s="19"/>
      <c r="J25" s="19"/>
      <c r="K25" s="19"/>
    </row>
    <row r="26" spans="1:11">
      <c r="A26" s="19"/>
      <c r="B26" s="19"/>
      <c r="C26" s="19"/>
      <c r="D26" s="19"/>
      <c r="E26" s="19"/>
      <c r="F26" s="19"/>
      <c r="G26" s="19"/>
      <c r="H26" s="19"/>
      <c r="I26" s="19"/>
      <c r="J26" s="19"/>
      <c r="K26" s="19"/>
    </row>
    <row r="27" spans="1:11">
      <c r="A27" s="19"/>
      <c r="B27" s="19"/>
      <c r="C27" s="19"/>
      <c r="D27" s="19"/>
      <c r="E27" s="19"/>
      <c r="F27" s="19"/>
      <c r="G27" s="19"/>
      <c r="H27" s="19"/>
      <c r="I27" s="19"/>
      <c r="J27" s="19"/>
      <c r="K27" s="19"/>
    </row>
    <row r="28" spans="1:11">
      <c r="A28" s="19"/>
      <c r="B28" s="19"/>
      <c r="C28" s="19"/>
      <c r="D28" s="19"/>
      <c r="E28" s="19"/>
      <c r="F28" s="19"/>
      <c r="G28" s="19"/>
      <c r="H28" s="19"/>
      <c r="I28" s="19"/>
      <c r="J28" s="19"/>
      <c r="K28" s="19"/>
    </row>
    <row r="29" spans="1:11">
      <c r="A29" s="19"/>
      <c r="B29" s="19"/>
      <c r="C29" s="19"/>
      <c r="D29" s="19"/>
      <c r="E29" s="19"/>
      <c r="F29" s="19"/>
      <c r="G29" s="19"/>
      <c r="H29" s="19"/>
      <c r="I29" s="19"/>
      <c r="J29" s="19"/>
      <c r="K29" s="19"/>
    </row>
    <row r="30" spans="1:11">
      <c r="A30" s="19"/>
      <c r="B30" s="19"/>
      <c r="C30" s="19"/>
      <c r="D30" s="19"/>
      <c r="E30" s="19"/>
      <c r="F30" s="19"/>
      <c r="G30" s="19"/>
      <c r="H30" s="19"/>
      <c r="I30" s="19"/>
      <c r="J30" s="19"/>
      <c r="K30" s="19"/>
    </row>
    <row r="31" spans="1:11">
      <c r="A31" s="19"/>
      <c r="B31" s="19"/>
      <c r="C31" s="19"/>
      <c r="D31" s="19"/>
      <c r="E31" s="19"/>
      <c r="F31" s="19"/>
      <c r="G31" s="19"/>
      <c r="H31" s="19"/>
      <c r="I31" s="19"/>
      <c r="J31" s="19"/>
      <c r="K31" s="19"/>
    </row>
    <row r="32" spans="1:11">
      <c r="A32" s="19"/>
      <c r="B32" s="19"/>
      <c r="C32" s="19"/>
      <c r="D32" s="19"/>
      <c r="E32" s="19"/>
      <c r="F32" s="19"/>
      <c r="G32" s="19"/>
      <c r="H32" s="19"/>
      <c r="I32" s="19"/>
      <c r="J32" s="19"/>
      <c r="K32" s="19"/>
    </row>
    <row r="33" spans="1:11">
      <c r="A33" s="19"/>
      <c r="B33" s="19"/>
      <c r="C33" s="19"/>
      <c r="D33" s="19"/>
      <c r="E33" s="19"/>
      <c r="F33" s="19"/>
      <c r="G33" s="19"/>
      <c r="H33" s="19"/>
      <c r="I33" s="19"/>
      <c r="J33" s="19"/>
      <c r="K33" s="19"/>
    </row>
    <row r="34" spans="1:11">
      <c r="A34" s="19"/>
      <c r="B34" s="19"/>
      <c r="C34" s="19"/>
      <c r="D34" s="19"/>
      <c r="E34" s="19"/>
      <c r="F34" s="19"/>
      <c r="G34" s="19"/>
      <c r="H34" s="19"/>
      <c r="I34" s="19"/>
      <c r="J34" s="19"/>
      <c r="K34" s="19"/>
    </row>
    <row r="35" spans="1:11">
      <c r="A35" s="19"/>
      <c r="B35" s="19"/>
      <c r="C35" s="19"/>
      <c r="D35" s="19"/>
      <c r="E35" s="19"/>
      <c r="F35" s="19"/>
      <c r="G35" s="19"/>
      <c r="H35" s="19"/>
      <c r="I35" s="19"/>
      <c r="J35" s="19"/>
      <c r="K35" s="19"/>
    </row>
    <row r="36" spans="1:11">
      <c r="A36" s="19"/>
      <c r="B36" s="19"/>
      <c r="C36" s="19"/>
      <c r="D36" s="19"/>
      <c r="E36" s="19"/>
      <c r="F36" s="19"/>
      <c r="G36" s="19"/>
      <c r="H36" s="19"/>
      <c r="I36" s="19"/>
      <c r="J36" s="19"/>
      <c r="K36" s="19"/>
    </row>
    <row r="37" spans="1:11">
      <c r="A37" s="19"/>
      <c r="B37" s="19"/>
      <c r="C37" s="19"/>
      <c r="D37" s="19"/>
      <c r="E37" s="19"/>
      <c r="F37" s="19"/>
      <c r="G37" s="19"/>
      <c r="H37" s="19"/>
      <c r="I37" s="19"/>
      <c r="J37" s="19"/>
      <c r="K37" s="19"/>
    </row>
    <row r="38" spans="1:11">
      <c r="A38" s="19"/>
      <c r="B38" s="19"/>
      <c r="C38" s="19"/>
      <c r="D38" s="19"/>
      <c r="E38" s="19"/>
      <c r="F38" s="19"/>
      <c r="G38" s="19"/>
      <c r="H38" s="19"/>
      <c r="I38" s="19"/>
      <c r="J38" s="19"/>
      <c r="K38" s="19"/>
    </row>
    <row r="39" spans="1:11">
      <c r="A39" s="19"/>
      <c r="B39" s="19"/>
      <c r="C39" s="19"/>
      <c r="D39" s="19"/>
      <c r="E39" s="19"/>
      <c r="F39" s="19"/>
      <c r="G39" s="19"/>
      <c r="H39" s="19"/>
      <c r="I39" s="19"/>
      <c r="J39" s="19"/>
      <c r="K39" s="19"/>
    </row>
    <row r="40" spans="1:11">
      <c r="A40" s="19"/>
      <c r="B40" s="19"/>
      <c r="C40" s="19"/>
      <c r="D40" s="19"/>
      <c r="E40" s="19"/>
      <c r="F40" s="19"/>
      <c r="G40" s="19"/>
      <c r="H40" s="19"/>
      <c r="I40" s="19"/>
      <c r="J40" s="19"/>
      <c r="K40" s="19"/>
    </row>
    <row r="41" spans="1:11">
      <c r="A41" s="19"/>
      <c r="B41" s="19"/>
      <c r="C41" s="19"/>
      <c r="D41" s="19"/>
      <c r="E41" s="19"/>
      <c r="F41" s="19"/>
      <c r="G41" s="19"/>
      <c r="H41" s="19"/>
      <c r="I41" s="19"/>
      <c r="J41" s="19"/>
      <c r="K41" s="19"/>
    </row>
    <row r="42" spans="1:11">
      <c r="A42" s="19"/>
      <c r="B42" s="19"/>
      <c r="C42" s="19"/>
      <c r="D42" s="19"/>
      <c r="E42" s="19"/>
      <c r="F42" s="19"/>
      <c r="G42" s="19"/>
      <c r="H42" s="19"/>
      <c r="I42" s="19"/>
      <c r="J42" s="19"/>
      <c r="K42" s="19"/>
    </row>
    <row r="43" spans="1:11">
      <c r="A43" s="19"/>
      <c r="B43" s="19"/>
      <c r="C43" s="19"/>
      <c r="D43" s="19"/>
      <c r="E43" s="19"/>
      <c r="F43" s="19"/>
      <c r="G43" s="19"/>
      <c r="H43" s="19"/>
      <c r="I43" s="19"/>
      <c r="J43" s="19"/>
      <c r="K43" s="19"/>
    </row>
    <row r="44" spans="1:11">
      <c r="A44" s="19"/>
      <c r="B44" s="19"/>
      <c r="C44" s="19"/>
      <c r="D44" s="19"/>
      <c r="E44" s="19"/>
      <c r="F44" s="19"/>
      <c r="G44" s="19"/>
      <c r="H44" s="19"/>
      <c r="I44" s="19"/>
      <c r="J44" s="19"/>
      <c r="K44" s="19"/>
    </row>
    <row r="45" spans="1:11">
      <c r="A45" s="19"/>
      <c r="B45" s="19"/>
      <c r="C45" s="19"/>
      <c r="D45" s="19"/>
      <c r="E45" s="19"/>
      <c r="F45" s="19"/>
      <c r="G45" s="19"/>
      <c r="H45" s="19"/>
      <c r="I45" s="19"/>
      <c r="J45" s="19"/>
      <c r="K45" s="19"/>
    </row>
    <row r="46" spans="1:11">
      <c r="A46" s="19"/>
      <c r="B46" s="19"/>
      <c r="C46" s="19"/>
      <c r="D46" s="19"/>
      <c r="E46" s="19"/>
      <c r="F46" s="19"/>
      <c r="G46" s="19"/>
      <c r="H46" s="19"/>
      <c r="I46" s="19"/>
      <c r="J46" s="19"/>
      <c r="K46" s="19"/>
    </row>
  </sheetData>
  <mergeCells count="1">
    <mergeCell ref="A2:K2"/>
  </mergeCells>
  <phoneticPr fontId="11" type="noConversion"/>
  <pageMargins left="0.7" right="0.375" top="0.75" bottom="0.75" header="0.3" footer="0.3"/>
  <pageSetup orientation="portrait" horizontalDpi="1200" verticalDpi="1200" r:id="rId1"/>
  <headerFooter>
    <oddHeader>&amp;C&amp;"Calibri,Regular"&amp;K000000IVMF Collaborative Data Analytical 
Research Tool (CDART)</oddHeader>
    <oddFooter>&amp;C&amp;"Calibri,Regular"&amp;K000000Page - 4</oddFooter>
  </headerFooter>
  <drawing r:id="rId2"/>
  <legacyDrawing r:id="rId3"/>
  <oleObjects>
    <mc:AlternateContent xmlns:mc="http://schemas.openxmlformats.org/markup-compatibility/2006">
      <mc:Choice Requires="x14">
        <oleObject progId="Document" dvAspect="DVASPECT_ICON" shapeId="3074" r:id="rId4">
          <objectPr defaultSize="0" r:id="rId5">
            <anchor moveWithCells="1">
              <from>
                <xdr:col>4</xdr:col>
                <xdr:colOff>444500</xdr:colOff>
                <xdr:row>2</xdr:row>
                <xdr:rowOff>171450</xdr:rowOff>
              </from>
              <to>
                <xdr:col>6</xdr:col>
                <xdr:colOff>152400</xdr:colOff>
                <xdr:row>6</xdr:row>
                <xdr:rowOff>127000</xdr:rowOff>
              </to>
            </anchor>
          </objectPr>
        </oleObject>
      </mc:Choice>
      <mc:Fallback>
        <oleObject progId="Document" dvAspect="DVASPECT_ICON" shapeId="3074" r:id="rId4"/>
      </mc:Fallback>
    </mc:AlternateContent>
  </oleObjects>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6"/>
  <sheetViews>
    <sheetView view="pageLayout" workbookViewId="0">
      <selection activeCell="A5" sqref="A5"/>
    </sheetView>
  </sheetViews>
  <sheetFormatPr defaultColWidth="8.453125" defaultRowHeight="14.5"/>
  <cols>
    <col min="1" max="16384" width="8.453125" style="20"/>
  </cols>
  <sheetData>
    <row r="1" spans="1:10">
      <c r="A1" s="19"/>
      <c r="B1" s="19"/>
      <c r="C1" s="19"/>
      <c r="D1" s="19"/>
      <c r="E1" s="19"/>
      <c r="F1" s="19"/>
      <c r="G1" s="19"/>
      <c r="H1" s="19"/>
      <c r="I1" s="19"/>
      <c r="J1" s="19"/>
    </row>
    <row r="2" spans="1:10" ht="26">
      <c r="A2" s="225" t="s">
        <v>10</v>
      </c>
      <c r="B2" s="225"/>
      <c r="C2" s="225"/>
      <c r="D2" s="225"/>
      <c r="E2" s="225"/>
      <c r="F2" s="225"/>
      <c r="G2" s="225"/>
      <c r="H2" s="225"/>
      <c r="I2" s="225"/>
      <c r="J2" s="225"/>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19"/>
      <c r="B7" s="19"/>
      <c r="C7" s="19"/>
      <c r="D7" s="19"/>
      <c r="E7" s="19"/>
      <c r="F7" s="19"/>
      <c r="G7" s="19"/>
      <c r="H7" s="19"/>
      <c r="I7" s="19"/>
      <c r="J7" s="19"/>
    </row>
    <row r="8" spans="1:10">
      <c r="A8" s="19"/>
      <c r="B8" s="19"/>
      <c r="C8" s="19"/>
      <c r="D8" s="19"/>
      <c r="E8" s="19"/>
      <c r="F8" s="19"/>
      <c r="G8" s="19"/>
      <c r="H8" s="19"/>
      <c r="I8" s="19"/>
      <c r="J8" s="19"/>
    </row>
    <row r="9" spans="1:10">
      <c r="A9" s="19"/>
      <c r="B9" s="19"/>
      <c r="C9" s="19"/>
      <c r="D9" s="19"/>
      <c r="E9" s="19"/>
      <c r="F9" s="19"/>
      <c r="G9" s="19"/>
      <c r="H9" s="19"/>
      <c r="I9" s="19"/>
      <c r="J9" s="19"/>
    </row>
    <row r="10" spans="1:10">
      <c r="A10" s="19"/>
      <c r="B10" s="19"/>
      <c r="C10" s="19"/>
      <c r="D10" s="19"/>
      <c r="E10" s="19"/>
      <c r="F10" s="19"/>
      <c r="G10" s="19"/>
      <c r="H10" s="19"/>
      <c r="I10" s="19"/>
      <c r="J10" s="19"/>
    </row>
    <row r="11" spans="1:10">
      <c r="A11" s="19"/>
      <c r="B11" s="19"/>
      <c r="C11" s="19"/>
      <c r="D11" s="19"/>
      <c r="E11" s="19"/>
      <c r="F11" s="19"/>
      <c r="G11" s="19"/>
      <c r="H11" s="19"/>
      <c r="I11" s="19"/>
      <c r="J11" s="19"/>
    </row>
    <row r="12" spans="1:10">
      <c r="A12" s="19"/>
      <c r="B12" s="19"/>
      <c r="C12" s="19"/>
      <c r="D12" s="19"/>
      <c r="E12" s="19"/>
      <c r="F12" s="19"/>
      <c r="G12" s="19"/>
      <c r="H12" s="19"/>
      <c r="I12" s="19"/>
      <c r="J12" s="19"/>
    </row>
    <row r="13" spans="1:10">
      <c r="A13" s="19"/>
      <c r="B13" s="19"/>
      <c r="C13" s="19"/>
      <c r="D13" s="19"/>
      <c r="E13" s="19"/>
      <c r="F13" s="19"/>
      <c r="G13" s="19"/>
      <c r="H13" s="19"/>
      <c r="I13" s="19"/>
      <c r="J13" s="19"/>
    </row>
    <row r="14" spans="1:10">
      <c r="A14" s="19"/>
      <c r="B14" s="19"/>
      <c r="C14" s="19"/>
      <c r="D14" s="19"/>
      <c r="E14" s="19"/>
      <c r="F14" s="19"/>
      <c r="G14" s="19"/>
      <c r="H14" s="19"/>
      <c r="I14" s="19"/>
      <c r="J14" s="19"/>
    </row>
    <row r="15" spans="1:10">
      <c r="A15" s="19"/>
      <c r="B15" s="19"/>
      <c r="C15" s="19"/>
      <c r="D15" s="19"/>
      <c r="E15" s="19"/>
      <c r="F15" s="19"/>
      <c r="G15" s="19"/>
      <c r="H15" s="19"/>
      <c r="I15" s="19"/>
      <c r="J15" s="19"/>
    </row>
    <row r="16" spans="1:10">
      <c r="A16" s="19"/>
      <c r="B16" s="19"/>
      <c r="C16" s="19"/>
      <c r="D16" s="19"/>
      <c r="E16" s="19"/>
      <c r="F16" s="19"/>
      <c r="G16" s="19"/>
      <c r="H16" s="19"/>
      <c r="I16" s="19"/>
      <c r="J16" s="19"/>
    </row>
    <row r="17" spans="1:10">
      <c r="A17" s="19"/>
      <c r="B17" s="19"/>
      <c r="C17" s="19"/>
      <c r="D17" s="19"/>
      <c r="E17" s="19"/>
      <c r="F17" s="19"/>
      <c r="G17" s="19"/>
      <c r="H17" s="19"/>
      <c r="I17" s="19"/>
      <c r="J17" s="19"/>
    </row>
    <row r="18" spans="1:10">
      <c r="A18" s="19"/>
      <c r="B18" s="19"/>
      <c r="C18" s="19"/>
      <c r="D18" s="19"/>
      <c r="E18" s="19"/>
      <c r="F18" s="19"/>
      <c r="G18" s="19"/>
      <c r="H18" s="19"/>
      <c r="I18" s="19"/>
      <c r="J18" s="19"/>
    </row>
    <row r="19" spans="1:10">
      <c r="A19" s="19"/>
      <c r="B19" s="19"/>
      <c r="C19" s="19"/>
      <c r="D19" s="19"/>
      <c r="E19" s="19"/>
      <c r="F19" s="19"/>
      <c r="G19" s="19"/>
      <c r="H19" s="19"/>
      <c r="I19" s="19"/>
      <c r="J19" s="19"/>
    </row>
    <row r="20" spans="1:10">
      <c r="A20" s="19"/>
      <c r="B20" s="19"/>
      <c r="C20" s="19"/>
      <c r="D20" s="19"/>
      <c r="E20" s="19"/>
      <c r="F20" s="19"/>
      <c r="G20" s="19"/>
      <c r="H20" s="19"/>
      <c r="I20" s="19"/>
      <c r="J20" s="19"/>
    </row>
    <row r="21" spans="1:10">
      <c r="A21" s="19"/>
      <c r="B21" s="19"/>
      <c r="C21" s="19"/>
      <c r="D21" s="19"/>
      <c r="E21" s="19"/>
      <c r="F21" s="19"/>
      <c r="G21" s="19"/>
      <c r="H21" s="19"/>
      <c r="I21" s="19"/>
      <c r="J21" s="19"/>
    </row>
    <row r="22" spans="1:10">
      <c r="A22" s="19"/>
      <c r="B22" s="19"/>
      <c r="C22" s="19"/>
      <c r="D22" s="19"/>
      <c r="E22" s="19"/>
      <c r="F22" s="19"/>
      <c r="G22" s="19"/>
      <c r="H22" s="19"/>
      <c r="I22" s="19"/>
      <c r="J22" s="19"/>
    </row>
    <row r="23" spans="1:10">
      <c r="A23" s="19"/>
      <c r="B23" s="19"/>
      <c r="C23" s="19"/>
      <c r="D23" s="19"/>
      <c r="E23" s="19"/>
      <c r="F23" s="19"/>
      <c r="G23" s="19"/>
      <c r="H23" s="19"/>
      <c r="I23" s="19"/>
      <c r="J23" s="19"/>
    </row>
    <row r="24" spans="1:10">
      <c r="A24" s="19"/>
      <c r="B24" s="19"/>
      <c r="C24" s="19"/>
      <c r="D24" s="19"/>
      <c r="E24" s="19"/>
      <c r="F24" s="19"/>
      <c r="G24" s="19"/>
      <c r="H24" s="19"/>
      <c r="I24" s="19"/>
      <c r="J24" s="19"/>
    </row>
    <row r="25" spans="1:10">
      <c r="A25" s="19"/>
      <c r="B25" s="19"/>
      <c r="C25" s="19"/>
      <c r="D25" s="19"/>
      <c r="E25" s="19"/>
      <c r="F25" s="19"/>
      <c r="G25" s="19"/>
      <c r="H25" s="19"/>
      <c r="I25" s="19"/>
      <c r="J25" s="19"/>
    </row>
    <row r="26" spans="1:10">
      <c r="A26" s="19"/>
      <c r="B26" s="19"/>
      <c r="C26" s="19"/>
      <c r="D26" s="19"/>
      <c r="E26" s="19"/>
      <c r="F26" s="19"/>
      <c r="G26" s="19"/>
      <c r="H26" s="19"/>
      <c r="I26" s="19"/>
      <c r="J26" s="19"/>
    </row>
    <row r="27" spans="1:10">
      <c r="A27" s="19"/>
      <c r="B27" s="19"/>
      <c r="C27" s="19"/>
      <c r="D27" s="19"/>
      <c r="E27" s="19"/>
      <c r="F27" s="19"/>
      <c r="G27" s="19"/>
      <c r="H27" s="19"/>
      <c r="I27" s="19"/>
      <c r="J27" s="19"/>
    </row>
    <row r="28" spans="1:10">
      <c r="A28" s="19"/>
      <c r="B28" s="19"/>
      <c r="C28" s="19"/>
      <c r="D28" s="19"/>
      <c r="E28" s="19"/>
      <c r="F28" s="19"/>
      <c r="G28" s="19"/>
      <c r="H28" s="19"/>
      <c r="I28" s="19"/>
      <c r="J28" s="19"/>
    </row>
    <row r="29" spans="1:10">
      <c r="A29" s="19"/>
      <c r="B29" s="19"/>
      <c r="C29" s="19"/>
      <c r="D29" s="19"/>
      <c r="E29" s="19"/>
      <c r="F29" s="19"/>
      <c r="G29" s="19"/>
      <c r="H29" s="19"/>
      <c r="I29" s="19"/>
      <c r="J29" s="19"/>
    </row>
    <row r="30" spans="1:10">
      <c r="A30" s="19"/>
      <c r="B30" s="19"/>
      <c r="C30" s="19"/>
      <c r="D30" s="19"/>
      <c r="E30" s="19"/>
      <c r="F30" s="19"/>
      <c r="G30" s="19"/>
      <c r="H30" s="19"/>
      <c r="I30" s="19"/>
      <c r="J30" s="19"/>
    </row>
    <row r="31" spans="1:10">
      <c r="A31" s="19"/>
      <c r="B31" s="19"/>
      <c r="C31" s="19"/>
      <c r="D31" s="19"/>
      <c r="E31" s="19"/>
      <c r="F31" s="19"/>
      <c r="G31" s="19"/>
      <c r="H31" s="19"/>
      <c r="I31" s="19"/>
      <c r="J31" s="19"/>
    </row>
    <row r="32" spans="1:10">
      <c r="A32" s="19"/>
      <c r="B32" s="19"/>
      <c r="C32" s="19"/>
      <c r="D32" s="19"/>
      <c r="E32" s="19"/>
      <c r="F32" s="19"/>
      <c r="G32" s="19"/>
      <c r="H32" s="19"/>
      <c r="I32" s="19"/>
      <c r="J32" s="19"/>
    </row>
    <row r="33" spans="1:10">
      <c r="A33" s="19"/>
      <c r="B33" s="19"/>
      <c r="C33" s="19"/>
      <c r="D33" s="19"/>
      <c r="E33" s="19"/>
      <c r="F33" s="19"/>
      <c r="G33" s="19"/>
      <c r="H33" s="19"/>
      <c r="I33" s="19"/>
      <c r="J33" s="19"/>
    </row>
    <row r="34" spans="1:10">
      <c r="A34" s="19"/>
      <c r="B34" s="19"/>
      <c r="C34" s="19"/>
      <c r="D34" s="19"/>
      <c r="E34" s="19"/>
      <c r="F34" s="19"/>
      <c r="G34" s="19"/>
      <c r="H34" s="19"/>
      <c r="I34" s="19"/>
      <c r="J34" s="19"/>
    </row>
    <row r="35" spans="1:10">
      <c r="A35" s="19"/>
      <c r="B35" s="19"/>
      <c r="C35" s="19"/>
      <c r="D35" s="19"/>
      <c r="E35" s="19"/>
      <c r="F35" s="19"/>
      <c r="G35" s="19"/>
      <c r="H35" s="19"/>
      <c r="I35" s="19"/>
      <c r="J35" s="19"/>
    </row>
    <row r="36" spans="1:10">
      <c r="A36" s="19"/>
      <c r="B36" s="19"/>
      <c r="C36" s="19"/>
      <c r="D36" s="19"/>
      <c r="E36" s="19"/>
      <c r="F36" s="19"/>
      <c r="G36" s="19"/>
      <c r="H36" s="19"/>
      <c r="I36" s="19"/>
      <c r="J36" s="19"/>
    </row>
    <row r="37" spans="1:10">
      <c r="A37" s="19"/>
      <c r="B37" s="19"/>
      <c r="C37" s="19"/>
      <c r="D37" s="19"/>
      <c r="E37" s="19"/>
      <c r="F37" s="19"/>
      <c r="G37" s="19"/>
      <c r="H37" s="19"/>
      <c r="I37" s="19"/>
      <c r="J37" s="19"/>
    </row>
    <row r="38" spans="1:10">
      <c r="A38" s="19"/>
      <c r="B38" s="19"/>
      <c r="C38" s="19"/>
      <c r="D38" s="19"/>
      <c r="E38" s="19"/>
      <c r="F38" s="19"/>
      <c r="G38" s="19"/>
      <c r="H38" s="19"/>
      <c r="I38" s="19"/>
      <c r="J38" s="19"/>
    </row>
    <row r="39" spans="1:10">
      <c r="A39" s="19"/>
      <c r="B39" s="19"/>
      <c r="C39" s="19"/>
      <c r="D39" s="19"/>
      <c r="E39" s="19"/>
      <c r="F39" s="19"/>
      <c r="G39" s="19"/>
      <c r="H39" s="19"/>
      <c r="I39" s="19"/>
      <c r="J39" s="19"/>
    </row>
    <row r="40" spans="1:10">
      <c r="A40" s="19"/>
      <c r="B40" s="19"/>
      <c r="C40" s="19"/>
      <c r="D40" s="19"/>
      <c r="E40" s="19"/>
      <c r="F40" s="19"/>
      <c r="G40" s="19"/>
      <c r="H40" s="19"/>
      <c r="I40" s="19"/>
      <c r="J40" s="19"/>
    </row>
    <row r="41" spans="1:10">
      <c r="A41" s="19"/>
      <c r="B41" s="19"/>
      <c r="C41" s="19"/>
      <c r="D41" s="19"/>
      <c r="E41" s="19"/>
      <c r="F41" s="19"/>
      <c r="G41" s="19"/>
      <c r="H41" s="19"/>
      <c r="I41" s="19"/>
      <c r="J41" s="19"/>
    </row>
    <row r="42" spans="1:10">
      <c r="A42" s="19"/>
      <c r="B42" s="19"/>
      <c r="C42" s="19"/>
      <c r="D42" s="19"/>
      <c r="E42" s="19"/>
      <c r="F42" s="19"/>
      <c r="G42" s="19"/>
      <c r="H42" s="19"/>
      <c r="I42" s="19"/>
      <c r="J42" s="19"/>
    </row>
    <row r="43" spans="1:10">
      <c r="A43" s="19"/>
      <c r="B43" s="19"/>
      <c r="C43" s="19"/>
      <c r="D43" s="19"/>
      <c r="E43" s="19"/>
      <c r="F43" s="19"/>
      <c r="G43" s="19"/>
      <c r="H43" s="19"/>
      <c r="I43" s="19"/>
      <c r="J43" s="19"/>
    </row>
    <row r="44" spans="1:10">
      <c r="A44" s="19"/>
      <c r="B44" s="19"/>
      <c r="C44" s="19"/>
      <c r="D44" s="19"/>
      <c r="E44" s="19"/>
      <c r="F44" s="19"/>
      <c r="G44" s="19"/>
      <c r="H44" s="19"/>
      <c r="I44" s="19"/>
      <c r="J44" s="19"/>
    </row>
    <row r="45" spans="1:10">
      <c r="A45" s="19"/>
      <c r="B45" s="19"/>
      <c r="C45" s="19"/>
      <c r="D45" s="19"/>
      <c r="E45" s="19"/>
      <c r="F45" s="19"/>
      <c r="G45" s="19"/>
      <c r="H45" s="19"/>
      <c r="I45" s="19"/>
      <c r="J45" s="19"/>
    </row>
    <row r="46" spans="1:10">
      <c r="A46" s="19"/>
      <c r="B46" s="19"/>
      <c r="C46" s="19"/>
      <c r="D46" s="19"/>
      <c r="E46" s="19"/>
      <c r="F46" s="19"/>
      <c r="G46" s="19"/>
      <c r="H46" s="19"/>
      <c r="I46" s="19"/>
      <c r="J46" s="19"/>
    </row>
  </sheetData>
  <mergeCells count="1">
    <mergeCell ref="A2:J2"/>
  </mergeCells>
  <phoneticPr fontId="11" type="noConversion"/>
  <pageMargins left="0.45833333333333331" right="0.80555555555555558" top="0.75" bottom="0.75" header="0.3" footer="0.3"/>
  <pageSetup orientation="portrait" horizontalDpi="1200" verticalDpi="1200" r:id="rId1"/>
  <headerFooter>
    <oddHeader>&amp;CIVMF Collaborative Data Analytical 
Research Tool (CDART)</oddHeader>
    <oddFooter>&amp;C&amp;"Calibri,Regular"&amp;K000000Page - 5</oddFooter>
  </headerFooter>
  <drawing r:id="rId2"/>
  <legacyDrawing r:id="rId3"/>
  <oleObjects>
    <mc:AlternateContent xmlns:mc="http://schemas.openxmlformats.org/markup-compatibility/2006">
      <mc:Choice Requires="x14">
        <oleObject progId="Word.Document.12" shapeId="4101" r:id="rId4">
          <objectPr defaultSize="0" autoPict="0" r:id="rId5">
            <anchor moveWithCells="1" sizeWithCells="1">
              <from>
                <xdr:col>0</xdr:col>
                <xdr:colOff>152400</xdr:colOff>
                <xdr:row>4</xdr:row>
                <xdr:rowOff>25400</xdr:rowOff>
              </from>
              <to>
                <xdr:col>13</xdr:col>
                <xdr:colOff>203200</xdr:colOff>
                <xdr:row>39</xdr:row>
                <xdr:rowOff>114300</xdr:rowOff>
              </to>
            </anchor>
          </objectPr>
        </oleObject>
      </mc:Choice>
      <mc:Fallback>
        <oleObject progId="Word.Document.12" shapeId="4101" r:id="rId4"/>
      </mc:Fallback>
    </mc:AlternateContent>
  </oleObjects>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view="pageLayout" topLeftCell="A6" workbookViewId="0">
      <selection activeCell="A2" sqref="A2:E2"/>
    </sheetView>
  </sheetViews>
  <sheetFormatPr defaultColWidth="8.453125" defaultRowHeight="14.5"/>
  <cols>
    <col min="1" max="2" width="8.453125" style="20"/>
    <col min="3" max="3" width="53.08984375" style="20" customWidth="1"/>
    <col min="4" max="4" width="9.453125" style="20" customWidth="1"/>
    <col min="5" max="8" width="8.453125" style="20"/>
    <col min="9" max="9" width="43.453125" style="20" customWidth="1"/>
    <col min="10" max="16384" width="8.453125" style="20"/>
  </cols>
  <sheetData>
    <row r="1" spans="1:6">
      <c r="A1" s="19"/>
      <c r="B1" s="19"/>
      <c r="C1" s="19"/>
      <c r="D1" s="19"/>
      <c r="E1" s="19"/>
    </row>
    <row r="2" spans="1:6" ht="31.25" customHeight="1">
      <c r="A2" s="225" t="s">
        <v>54</v>
      </c>
      <c r="B2" s="225"/>
      <c r="C2" s="225"/>
      <c r="D2" s="225"/>
      <c r="E2" s="225"/>
      <c r="F2" s="40"/>
    </row>
    <row r="3" spans="1:6" ht="31.25" customHeight="1">
      <c r="A3" s="19"/>
      <c r="B3" s="110"/>
      <c r="C3" s="110"/>
      <c r="D3" s="110"/>
      <c r="E3" s="110"/>
      <c r="F3" s="41"/>
    </row>
    <row r="4" spans="1:6" ht="31.25" customHeight="1">
      <c r="A4" s="19"/>
      <c r="B4" s="163"/>
      <c r="C4" s="164" t="s">
        <v>280</v>
      </c>
      <c r="D4" s="160"/>
      <c r="E4" s="160"/>
      <c r="F4" s="41"/>
    </row>
    <row r="5" spans="1:6" ht="31.25" customHeight="1">
      <c r="A5" s="19"/>
      <c r="B5" s="162"/>
      <c r="C5" s="164" t="s">
        <v>281</v>
      </c>
      <c r="D5" s="160"/>
      <c r="E5" s="160"/>
      <c r="F5" s="41"/>
    </row>
    <row r="6" spans="1:6" ht="31.25" customHeight="1">
      <c r="A6" s="19"/>
      <c r="B6" s="160"/>
      <c r="C6" s="160"/>
      <c r="D6" s="160"/>
      <c r="E6" s="160"/>
      <c r="F6" s="41"/>
    </row>
    <row r="7" spans="1:6" ht="15.5">
      <c r="A7" s="19"/>
      <c r="B7" s="42" t="s">
        <v>55</v>
      </c>
      <c r="C7" s="43" t="s">
        <v>56</v>
      </c>
      <c r="D7" s="44" t="s">
        <v>57</v>
      </c>
      <c r="E7" s="19"/>
    </row>
    <row r="8" spans="1:6" ht="31">
      <c r="A8" s="19"/>
      <c r="B8" s="148">
        <v>17</v>
      </c>
      <c r="C8" s="149" t="s">
        <v>58</v>
      </c>
      <c r="D8" s="148">
        <v>1</v>
      </c>
      <c r="E8" s="19"/>
    </row>
    <row r="9" spans="1:6" ht="46.5">
      <c r="A9" s="19"/>
      <c r="B9" s="150">
        <v>18</v>
      </c>
      <c r="C9" s="150" t="s">
        <v>59</v>
      </c>
      <c r="D9" s="150">
        <v>2</v>
      </c>
      <c r="E9" s="19"/>
    </row>
    <row r="10" spans="1:6" ht="46.5">
      <c r="A10" s="19"/>
      <c r="B10" s="150">
        <v>19</v>
      </c>
      <c r="C10" s="150" t="s">
        <v>60</v>
      </c>
      <c r="D10" s="150">
        <v>3</v>
      </c>
      <c r="E10" s="19"/>
    </row>
    <row r="11" spans="1:6" ht="46.5">
      <c r="A11" s="19"/>
      <c r="B11" s="151">
        <v>24</v>
      </c>
      <c r="C11" s="150" t="s">
        <v>61</v>
      </c>
      <c r="D11" s="151">
        <v>4</v>
      </c>
      <c r="E11" s="19"/>
    </row>
    <row r="12" spans="1:6" ht="31">
      <c r="A12" s="19"/>
      <c r="B12" s="148">
        <v>25</v>
      </c>
      <c r="C12" s="148" t="s">
        <v>62</v>
      </c>
      <c r="D12" s="148">
        <v>5</v>
      </c>
      <c r="E12" s="19"/>
    </row>
    <row r="13" spans="1:6" ht="46.5">
      <c r="A13" s="19"/>
      <c r="B13" s="150">
        <v>26</v>
      </c>
      <c r="C13" s="150" t="s">
        <v>63</v>
      </c>
      <c r="D13" s="150">
        <v>6</v>
      </c>
      <c r="E13" s="19"/>
    </row>
    <row r="14" spans="1:6" ht="46.5">
      <c r="A14" s="19"/>
      <c r="B14" s="150">
        <v>27</v>
      </c>
      <c r="C14" s="150" t="s">
        <v>64</v>
      </c>
      <c r="D14" s="150">
        <v>7</v>
      </c>
      <c r="E14" s="19"/>
    </row>
    <row r="15" spans="1:6" ht="46.5">
      <c r="A15" s="19"/>
      <c r="B15" s="150">
        <v>14</v>
      </c>
      <c r="C15" s="150" t="s">
        <v>65</v>
      </c>
      <c r="D15" s="150">
        <v>8</v>
      </c>
      <c r="E15" s="19"/>
    </row>
    <row r="16" spans="1:6" ht="62">
      <c r="A16" s="19"/>
      <c r="B16" s="152">
        <v>16</v>
      </c>
      <c r="C16" s="152" t="s">
        <v>66</v>
      </c>
      <c r="D16" s="152">
        <v>9</v>
      </c>
      <c r="E16" s="19"/>
    </row>
    <row r="17" spans="1:5" ht="46.5">
      <c r="A17" s="19"/>
      <c r="B17" s="150">
        <v>15</v>
      </c>
      <c r="C17" s="150" t="s">
        <v>67</v>
      </c>
      <c r="D17" s="150">
        <v>10</v>
      </c>
      <c r="E17" s="19"/>
    </row>
    <row r="18" spans="1:5" ht="46.5">
      <c r="A18" s="19"/>
      <c r="B18" s="150">
        <v>11</v>
      </c>
      <c r="C18" s="150" t="s">
        <v>68</v>
      </c>
      <c r="D18" s="150">
        <v>11</v>
      </c>
      <c r="E18" s="19"/>
    </row>
    <row r="19" spans="1:5" ht="46.5">
      <c r="A19" s="19"/>
      <c r="B19" s="150">
        <v>12</v>
      </c>
      <c r="C19" s="150" t="s">
        <v>69</v>
      </c>
      <c r="D19" s="150">
        <v>12</v>
      </c>
      <c r="E19" s="19"/>
    </row>
    <row r="20" spans="1:5" ht="62">
      <c r="A20" s="19"/>
      <c r="B20" s="152">
        <v>13</v>
      </c>
      <c r="C20" s="152" t="s">
        <v>70</v>
      </c>
      <c r="D20" s="152">
        <v>13</v>
      </c>
      <c r="E20" s="19"/>
    </row>
    <row r="21" spans="1:5" ht="46.5">
      <c r="A21" s="19"/>
      <c r="B21" s="150">
        <v>9</v>
      </c>
      <c r="C21" s="150" t="s">
        <v>71</v>
      </c>
      <c r="D21" s="150">
        <v>14</v>
      </c>
      <c r="E21" s="19"/>
    </row>
    <row r="22" spans="1:5" ht="46.5">
      <c r="A22" s="19"/>
      <c r="B22" s="150">
        <v>8</v>
      </c>
      <c r="C22" s="150" t="s">
        <v>72</v>
      </c>
      <c r="D22" s="150">
        <v>15</v>
      </c>
      <c r="E22" s="19"/>
    </row>
    <row r="23" spans="1:5" ht="46.5">
      <c r="A23" s="19"/>
      <c r="B23" s="150">
        <v>10</v>
      </c>
      <c r="C23" s="150" t="s">
        <v>73</v>
      </c>
      <c r="D23" s="150">
        <v>16</v>
      </c>
      <c r="E23" s="19"/>
    </row>
    <row r="24" spans="1:5" ht="46.5">
      <c r="A24" s="19"/>
      <c r="B24" s="148">
        <v>2</v>
      </c>
      <c r="C24" s="148" t="s">
        <v>74</v>
      </c>
      <c r="D24" s="148">
        <v>17</v>
      </c>
      <c r="E24" s="19"/>
    </row>
    <row r="25" spans="1:5" ht="46.5">
      <c r="A25" s="19"/>
      <c r="B25" s="150">
        <v>1</v>
      </c>
      <c r="C25" s="150" t="s">
        <v>75</v>
      </c>
      <c r="D25" s="150">
        <v>18</v>
      </c>
      <c r="E25" s="19"/>
    </row>
    <row r="26" spans="1:5" ht="31">
      <c r="A26" s="19"/>
      <c r="B26" s="150">
        <v>3</v>
      </c>
      <c r="C26" s="150" t="s">
        <v>76</v>
      </c>
      <c r="D26" s="150">
        <v>19</v>
      </c>
      <c r="E26" s="19"/>
    </row>
    <row r="27" spans="1:5" ht="46.5">
      <c r="A27" s="19"/>
      <c r="B27" s="150">
        <v>20</v>
      </c>
      <c r="C27" s="150" t="s">
        <v>77</v>
      </c>
      <c r="D27" s="150">
        <v>20</v>
      </c>
      <c r="E27" s="19"/>
    </row>
    <row r="28" spans="1:5" ht="46.5">
      <c r="A28" s="19"/>
      <c r="B28" s="150">
        <v>21</v>
      </c>
      <c r="C28" s="150" t="s">
        <v>78</v>
      </c>
      <c r="D28" s="150">
        <v>21</v>
      </c>
      <c r="E28" s="19"/>
    </row>
    <row r="29" spans="1:5" ht="46.5">
      <c r="A29" s="19"/>
      <c r="B29" s="150">
        <v>29</v>
      </c>
      <c r="C29" s="150" t="s">
        <v>79</v>
      </c>
      <c r="D29" s="150">
        <v>22</v>
      </c>
      <c r="E29" s="19"/>
    </row>
    <row r="30" spans="1:5" ht="31">
      <c r="A30" s="19"/>
      <c r="B30" s="150">
        <v>23</v>
      </c>
      <c r="C30" s="150" t="s">
        <v>80</v>
      </c>
      <c r="D30" s="150">
        <v>23</v>
      </c>
      <c r="E30" s="19"/>
    </row>
    <row r="31" spans="1:5" ht="46.5">
      <c r="A31" s="19"/>
      <c r="B31" s="150">
        <v>7</v>
      </c>
      <c r="C31" s="150" t="s">
        <v>81</v>
      </c>
      <c r="D31" s="150">
        <v>24</v>
      </c>
      <c r="E31" s="19"/>
    </row>
    <row r="32" spans="1:5" ht="46.5">
      <c r="A32" s="19"/>
      <c r="B32" s="150">
        <v>4</v>
      </c>
      <c r="C32" s="150" t="s">
        <v>82</v>
      </c>
      <c r="D32" s="150">
        <v>25</v>
      </c>
      <c r="E32" s="19"/>
    </row>
    <row r="33" spans="1:5" ht="62">
      <c r="A33" s="19"/>
      <c r="B33" s="150">
        <v>6</v>
      </c>
      <c r="C33" s="150" t="s">
        <v>83</v>
      </c>
      <c r="D33" s="150">
        <v>26</v>
      </c>
      <c r="E33" s="19"/>
    </row>
    <row r="34" spans="1:5" ht="62">
      <c r="A34" s="19"/>
      <c r="B34" s="150">
        <v>5</v>
      </c>
      <c r="C34" s="150" t="s">
        <v>84</v>
      </c>
      <c r="D34" s="150">
        <v>27</v>
      </c>
      <c r="E34" s="19"/>
    </row>
    <row r="35" spans="1:5" ht="46.5">
      <c r="A35" s="19"/>
      <c r="B35" s="150">
        <v>28</v>
      </c>
      <c r="C35" s="150" t="s">
        <v>85</v>
      </c>
      <c r="D35" s="150">
        <v>28</v>
      </c>
      <c r="E35" s="19"/>
    </row>
    <row r="36" spans="1:5" ht="62">
      <c r="A36" s="19"/>
      <c r="B36" s="150">
        <v>30</v>
      </c>
      <c r="C36" s="150" t="s">
        <v>86</v>
      </c>
      <c r="D36" s="150">
        <v>29</v>
      </c>
      <c r="E36" s="19"/>
    </row>
    <row r="37" spans="1:5" ht="46.5">
      <c r="A37" s="19"/>
      <c r="B37" s="150">
        <v>22</v>
      </c>
      <c r="C37" s="150" t="s">
        <v>87</v>
      </c>
      <c r="D37" s="150">
        <v>30</v>
      </c>
      <c r="E37" s="19"/>
    </row>
    <row r="38" spans="1:5" ht="62">
      <c r="A38" s="19"/>
      <c r="B38" s="150">
        <v>41</v>
      </c>
      <c r="C38" s="150" t="s">
        <v>88</v>
      </c>
      <c r="D38" s="150">
        <v>31</v>
      </c>
      <c r="E38" s="19"/>
    </row>
    <row r="39" spans="1:5" ht="46.5">
      <c r="A39" s="19"/>
      <c r="B39" s="150">
        <v>42</v>
      </c>
      <c r="C39" s="150" t="s">
        <v>89</v>
      </c>
      <c r="D39" s="150">
        <v>32</v>
      </c>
      <c r="E39" s="19"/>
    </row>
    <row r="40" spans="1:5" ht="62">
      <c r="A40" s="19"/>
      <c r="B40" s="150">
        <v>43</v>
      </c>
      <c r="C40" s="150" t="s">
        <v>90</v>
      </c>
      <c r="D40" s="150">
        <v>33</v>
      </c>
      <c r="E40" s="19"/>
    </row>
    <row r="41" spans="1:5" ht="46.5">
      <c r="A41" s="19"/>
      <c r="B41" s="150">
        <v>40</v>
      </c>
      <c r="C41" s="150" t="s">
        <v>91</v>
      </c>
      <c r="D41" s="150">
        <v>34</v>
      </c>
      <c r="E41" s="19"/>
    </row>
    <row r="42" spans="1:5" ht="62">
      <c r="A42" s="19"/>
      <c r="B42" s="150">
        <v>32</v>
      </c>
      <c r="C42" s="150" t="s">
        <v>92</v>
      </c>
      <c r="D42" s="150">
        <v>35</v>
      </c>
      <c r="E42" s="19"/>
    </row>
    <row r="43" spans="1:5" ht="46.5">
      <c r="A43" s="19"/>
      <c r="B43" s="150">
        <v>33</v>
      </c>
      <c r="C43" s="150" t="s">
        <v>93</v>
      </c>
      <c r="D43" s="150">
        <v>36</v>
      </c>
      <c r="E43" s="19"/>
    </row>
    <row r="44" spans="1:5" ht="62">
      <c r="A44" s="19"/>
      <c r="B44" s="150">
        <v>31</v>
      </c>
      <c r="C44" s="150" t="s">
        <v>94</v>
      </c>
      <c r="D44" s="150">
        <v>37</v>
      </c>
      <c r="E44" s="19"/>
    </row>
    <row r="45" spans="1:5" ht="46.5">
      <c r="A45" s="19"/>
      <c r="B45" s="150">
        <v>38</v>
      </c>
      <c r="C45" s="150" t="s">
        <v>95</v>
      </c>
      <c r="D45" s="150">
        <v>38</v>
      </c>
      <c r="E45" s="19"/>
    </row>
    <row r="46" spans="1:5" ht="46.5">
      <c r="A46" s="19"/>
      <c r="B46" s="150">
        <v>39</v>
      </c>
      <c r="C46" s="150" t="s">
        <v>96</v>
      </c>
      <c r="D46" s="150">
        <v>39</v>
      </c>
      <c r="E46" s="19"/>
    </row>
    <row r="47" spans="1:5" ht="46.5">
      <c r="A47" s="19"/>
      <c r="B47" s="150">
        <v>34</v>
      </c>
      <c r="C47" s="150" t="s">
        <v>97</v>
      </c>
      <c r="D47" s="150">
        <v>40</v>
      </c>
      <c r="E47" s="19"/>
    </row>
    <row r="48" spans="1:5" ht="46.5">
      <c r="A48" s="19"/>
      <c r="B48" s="150">
        <v>35</v>
      </c>
      <c r="C48" s="150" t="s">
        <v>98</v>
      </c>
      <c r="D48" s="150">
        <v>41</v>
      </c>
      <c r="E48" s="19"/>
    </row>
    <row r="49" spans="1:5" ht="46.5">
      <c r="A49" s="19"/>
      <c r="B49" s="150">
        <v>36</v>
      </c>
      <c r="C49" s="150" t="s">
        <v>99</v>
      </c>
      <c r="D49" s="150">
        <v>42</v>
      </c>
      <c r="E49" s="19"/>
    </row>
    <row r="50" spans="1:5" ht="31">
      <c r="A50" s="19"/>
      <c r="B50" s="150">
        <v>37</v>
      </c>
      <c r="C50" s="150" t="s">
        <v>100</v>
      </c>
      <c r="D50" s="150">
        <v>43</v>
      </c>
      <c r="E50" s="19"/>
    </row>
    <row r="51" spans="1:5" ht="31">
      <c r="A51" s="19"/>
      <c r="B51" s="150">
        <v>44</v>
      </c>
      <c r="C51" s="150" t="s">
        <v>101</v>
      </c>
      <c r="D51" s="150">
        <v>44</v>
      </c>
      <c r="E51" s="19"/>
    </row>
    <row r="52" spans="1:5" ht="31">
      <c r="A52" s="19"/>
      <c r="B52" s="150">
        <v>45</v>
      </c>
      <c r="C52" s="150" t="s">
        <v>102</v>
      </c>
      <c r="D52" s="150">
        <v>45</v>
      </c>
      <c r="E52" s="19"/>
    </row>
    <row r="53" spans="1:5" ht="31">
      <c r="A53" s="19"/>
      <c r="B53" s="150">
        <v>46</v>
      </c>
      <c r="C53" s="150" t="s">
        <v>103</v>
      </c>
      <c r="D53" s="150">
        <v>46</v>
      </c>
      <c r="E53" s="19"/>
    </row>
    <row r="54" spans="1:5" ht="31">
      <c r="A54" s="19"/>
      <c r="B54" s="150">
        <v>47</v>
      </c>
      <c r="C54" s="150" t="s">
        <v>104</v>
      </c>
      <c r="D54" s="150">
        <v>47</v>
      </c>
      <c r="E54" s="19"/>
    </row>
    <row r="55" spans="1:5" ht="46.5">
      <c r="A55" s="19"/>
      <c r="B55" s="150">
        <v>48</v>
      </c>
      <c r="C55" s="150" t="s">
        <v>105</v>
      </c>
      <c r="D55" s="150">
        <v>48</v>
      </c>
      <c r="E55" s="19"/>
    </row>
    <row r="56" spans="1:5" ht="31">
      <c r="A56" s="19"/>
      <c r="B56" s="150">
        <v>49</v>
      </c>
      <c r="C56" s="150" t="s">
        <v>106</v>
      </c>
      <c r="D56" s="150">
        <v>49</v>
      </c>
      <c r="E56" s="19"/>
    </row>
    <row r="57" spans="1:5" ht="31">
      <c r="A57" s="19"/>
      <c r="B57" s="150">
        <v>50</v>
      </c>
      <c r="C57" s="150" t="s">
        <v>107</v>
      </c>
      <c r="D57" s="150">
        <v>50</v>
      </c>
      <c r="E57" s="19"/>
    </row>
    <row r="58" spans="1:5" ht="31">
      <c r="A58" s="19"/>
      <c r="B58" s="150">
        <v>51</v>
      </c>
      <c r="C58" s="150" t="s">
        <v>108</v>
      </c>
      <c r="D58" s="150">
        <v>51</v>
      </c>
      <c r="E58" s="19"/>
    </row>
    <row r="59" spans="1:5" ht="31">
      <c r="A59" s="19"/>
      <c r="B59" s="150">
        <v>52</v>
      </c>
      <c r="C59" s="150" t="s">
        <v>109</v>
      </c>
      <c r="D59" s="150">
        <v>52</v>
      </c>
      <c r="E59" s="19"/>
    </row>
    <row r="60" spans="1:5">
      <c r="A60" s="19"/>
      <c r="B60" s="19"/>
      <c r="C60" s="19"/>
      <c r="D60" s="19"/>
      <c r="E60" s="19"/>
    </row>
    <row r="61" spans="1:5">
      <c r="A61" s="19"/>
      <c r="B61" s="19"/>
      <c r="C61" s="19"/>
      <c r="D61" s="19"/>
      <c r="E61" s="19"/>
    </row>
    <row r="62" spans="1:5">
      <c r="A62" s="19"/>
      <c r="B62" s="19"/>
      <c r="C62" s="19"/>
      <c r="D62" s="19"/>
      <c r="E62" s="19"/>
    </row>
    <row r="63" spans="1:5">
      <c r="A63" s="19"/>
      <c r="B63" s="19"/>
      <c r="C63" s="19"/>
      <c r="D63" s="19"/>
      <c r="E63" s="19"/>
    </row>
    <row r="64" spans="1:5">
      <c r="A64" s="19"/>
      <c r="B64" s="19"/>
      <c r="C64" s="19"/>
      <c r="D64" s="19"/>
      <c r="E64" s="19"/>
    </row>
    <row r="65" spans="1:5">
      <c r="A65" s="19"/>
      <c r="B65" s="19"/>
      <c r="C65" s="19"/>
      <c r="D65" s="19"/>
      <c r="E65" s="19"/>
    </row>
    <row r="66" spans="1:5">
      <c r="A66" s="19"/>
      <c r="B66" s="19"/>
      <c r="C66" s="19"/>
      <c r="D66" s="19"/>
      <c r="E66" s="19"/>
    </row>
    <row r="67" spans="1:5">
      <c r="A67" s="19"/>
      <c r="B67" s="19"/>
      <c r="C67" s="19"/>
      <c r="D67" s="19"/>
      <c r="E67" s="19"/>
    </row>
    <row r="68" spans="1:5">
      <c r="A68" s="19"/>
      <c r="B68" s="19"/>
      <c r="C68" s="19"/>
      <c r="D68" s="19"/>
      <c r="E68" s="19"/>
    </row>
    <row r="69" spans="1:5">
      <c r="A69" s="19"/>
      <c r="B69" s="19"/>
      <c r="C69" s="19"/>
      <c r="D69" s="19"/>
      <c r="E69" s="19"/>
    </row>
    <row r="70" spans="1:5">
      <c r="A70" s="19"/>
      <c r="B70" s="19"/>
      <c r="C70" s="19"/>
      <c r="D70" s="19"/>
      <c r="E70" s="19"/>
    </row>
    <row r="71" spans="1:5">
      <c r="A71" s="19"/>
      <c r="B71" s="19"/>
      <c r="C71" s="19"/>
      <c r="D71" s="19"/>
      <c r="E71" s="19"/>
    </row>
    <row r="72" spans="1:5">
      <c r="A72" s="19"/>
      <c r="B72" s="19"/>
      <c r="C72" s="19"/>
      <c r="D72" s="19"/>
      <c r="E72" s="19"/>
    </row>
    <row r="73" spans="1:5">
      <c r="A73" s="19"/>
      <c r="B73" s="19"/>
      <c r="C73" s="19"/>
      <c r="D73" s="19"/>
      <c r="E73" s="19"/>
    </row>
    <row r="74" spans="1:5">
      <c r="A74" s="19"/>
      <c r="B74" s="19"/>
      <c r="C74" s="19"/>
      <c r="D74" s="19"/>
      <c r="E74" s="19"/>
    </row>
    <row r="75" spans="1:5">
      <c r="A75" s="19"/>
      <c r="B75" s="19"/>
      <c r="C75" s="19"/>
      <c r="D75" s="19"/>
      <c r="E75" s="19"/>
    </row>
    <row r="76" spans="1:5">
      <c r="A76" s="19"/>
      <c r="B76" s="19"/>
      <c r="C76" s="19"/>
      <c r="D76" s="19"/>
      <c r="E76" s="19"/>
    </row>
    <row r="77" spans="1:5">
      <c r="A77" s="19"/>
      <c r="B77" s="19"/>
      <c r="C77" s="19"/>
      <c r="D77" s="19"/>
      <c r="E77" s="19"/>
    </row>
    <row r="78" spans="1:5">
      <c r="A78" s="19"/>
      <c r="B78" s="19"/>
      <c r="C78" s="19"/>
      <c r="D78" s="19"/>
      <c r="E78" s="19"/>
    </row>
    <row r="79" spans="1:5">
      <c r="A79" s="19"/>
      <c r="B79" s="19"/>
      <c r="C79" s="19"/>
      <c r="D79" s="19"/>
      <c r="E79" s="19"/>
    </row>
    <row r="80" spans="1:5">
      <c r="A80" s="19"/>
      <c r="B80" s="19"/>
      <c r="C80" s="19"/>
      <c r="D80" s="19"/>
      <c r="E80" s="19"/>
    </row>
    <row r="81" spans="1:5">
      <c r="A81" s="19"/>
      <c r="B81" s="19"/>
      <c r="C81" s="19"/>
      <c r="D81" s="19"/>
      <c r="E81" s="19"/>
    </row>
    <row r="82" spans="1:5">
      <c r="A82" s="19"/>
      <c r="B82" s="19"/>
      <c r="C82" s="19"/>
      <c r="D82" s="19"/>
      <c r="E82" s="19"/>
    </row>
    <row r="83" spans="1:5">
      <c r="A83" s="19"/>
      <c r="B83" s="19"/>
      <c r="C83" s="19"/>
      <c r="D83" s="19"/>
      <c r="E83" s="19"/>
    </row>
    <row r="84" spans="1:5">
      <c r="A84" s="19"/>
      <c r="B84" s="19"/>
      <c r="C84" s="19"/>
      <c r="D84" s="19"/>
      <c r="E84" s="19"/>
    </row>
    <row r="85" spans="1:5">
      <c r="C85" s="19"/>
    </row>
    <row r="86" spans="1:5">
      <c r="C86" s="19"/>
    </row>
    <row r="87" spans="1:5">
      <c r="C87" s="19"/>
    </row>
    <row r="88" spans="1:5">
      <c r="C88" s="19"/>
    </row>
    <row r="89" spans="1:5">
      <c r="C89" s="19"/>
    </row>
  </sheetData>
  <mergeCells count="1">
    <mergeCell ref="A2:E2"/>
  </mergeCells>
  <phoneticPr fontId="11" type="noConversion"/>
  <pageMargins left="0.7" right="0.7" top="0.75" bottom="0.75" header="0.3" footer="0.3"/>
  <pageSetup orientation="portrait" horizontalDpi="1200" verticalDpi="1200" r:id="rId1"/>
  <headerFooter>
    <oddHeader>&amp;CIVMF Collaborative Data Analytical 
Research Tool (CDART)</oddHeader>
    <oddFooter>&amp;C&amp;"Calibri,Regular"&amp;K000000Page - 6</oddFooter>
  </headerFooter>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view="pageLayout" zoomScaleNormal="90" workbookViewId="0">
      <selection activeCell="A5" sqref="A5"/>
    </sheetView>
  </sheetViews>
  <sheetFormatPr defaultColWidth="8.453125" defaultRowHeight="14.5"/>
  <cols>
    <col min="1" max="1" width="8.453125" style="20"/>
    <col min="2" max="2" width="79.08984375" style="20" customWidth="1"/>
    <col min="3" max="3" width="9.08984375" style="20" customWidth="1"/>
    <col min="4" max="4" width="74.453125" style="20" customWidth="1"/>
    <col min="5" max="5" width="9.453125" style="20" customWidth="1"/>
    <col min="6" max="6" width="74.6328125" style="20" customWidth="1"/>
    <col min="7" max="7" width="8.453125" style="20"/>
    <col min="8" max="8" width="66.453125" style="20" customWidth="1"/>
    <col min="9" max="16384" width="8.453125" style="20"/>
  </cols>
  <sheetData>
    <row r="1" spans="1:9" ht="26">
      <c r="A1" s="225" t="s">
        <v>12</v>
      </c>
      <c r="B1" s="231"/>
      <c r="C1" s="101"/>
      <c r="D1" s="101"/>
      <c r="E1" s="101"/>
      <c r="F1" s="101"/>
      <c r="G1" s="101"/>
      <c r="H1" s="101"/>
      <c r="I1" s="19"/>
    </row>
    <row r="2" spans="1:9" ht="15" thickBot="1">
      <c r="A2" s="45" t="s">
        <v>110</v>
      </c>
      <c r="B2" s="45" t="s">
        <v>111</v>
      </c>
      <c r="C2" s="101"/>
      <c r="D2" s="101"/>
      <c r="E2" s="101"/>
      <c r="F2" s="101"/>
      <c r="G2" s="101"/>
      <c r="H2" s="101"/>
      <c r="I2" s="19"/>
    </row>
    <row r="3" spans="1:9" ht="15" customHeight="1" thickBot="1">
      <c r="A3" s="46" t="s">
        <v>112</v>
      </c>
      <c r="B3" s="47" t="s">
        <v>113</v>
      </c>
      <c r="C3" s="46" t="s">
        <v>112</v>
      </c>
      <c r="D3" s="48" t="s">
        <v>114</v>
      </c>
      <c r="E3" s="46" t="s">
        <v>112</v>
      </c>
      <c r="F3" s="48" t="s">
        <v>115</v>
      </c>
      <c r="G3" s="46" t="s">
        <v>112</v>
      </c>
      <c r="H3" s="48" t="s">
        <v>116</v>
      </c>
      <c r="I3" s="19"/>
    </row>
    <row r="4" spans="1:9" ht="31">
      <c r="A4" s="49" t="s">
        <v>117</v>
      </c>
      <c r="B4" s="153" t="s">
        <v>59</v>
      </c>
      <c r="C4" s="49" t="s">
        <v>117</v>
      </c>
      <c r="D4" s="154" t="s">
        <v>75</v>
      </c>
      <c r="E4" s="49" t="s">
        <v>117</v>
      </c>
      <c r="F4" s="154" t="s">
        <v>82</v>
      </c>
      <c r="G4" s="50" t="s">
        <v>117</v>
      </c>
      <c r="H4" s="154" t="s">
        <v>96</v>
      </c>
      <c r="I4" s="19"/>
    </row>
    <row r="5" spans="1:9" ht="46.5">
      <c r="A5" s="49" t="s">
        <v>117</v>
      </c>
      <c r="B5" s="155" t="s">
        <v>60</v>
      </c>
      <c r="C5" s="49" t="s">
        <v>117</v>
      </c>
      <c r="D5" s="154" t="s">
        <v>76</v>
      </c>
      <c r="E5" s="49" t="s">
        <v>117</v>
      </c>
      <c r="F5" s="154" t="s">
        <v>83</v>
      </c>
      <c r="G5" s="50" t="s">
        <v>117</v>
      </c>
      <c r="H5" s="154" t="s">
        <v>97</v>
      </c>
      <c r="I5" s="19"/>
    </row>
    <row r="6" spans="1:9" ht="46.5">
      <c r="A6" s="49" t="s">
        <v>117</v>
      </c>
      <c r="B6" s="155" t="s">
        <v>61</v>
      </c>
      <c r="C6" s="49" t="s">
        <v>117</v>
      </c>
      <c r="D6" s="154" t="s">
        <v>77</v>
      </c>
      <c r="E6" s="49" t="s">
        <v>117</v>
      </c>
      <c r="F6" s="154" t="s">
        <v>84</v>
      </c>
      <c r="G6" s="50" t="s">
        <v>117</v>
      </c>
      <c r="H6" s="154" t="s">
        <v>98</v>
      </c>
      <c r="I6" s="19"/>
    </row>
    <row r="7" spans="1:9" ht="46.5">
      <c r="A7" s="49" t="s">
        <v>117</v>
      </c>
      <c r="B7" s="155" t="s">
        <v>63</v>
      </c>
      <c r="C7" s="49" t="s">
        <v>117</v>
      </c>
      <c r="D7" s="154" t="s">
        <v>78</v>
      </c>
      <c r="E7" s="49" t="s">
        <v>117</v>
      </c>
      <c r="F7" s="154" t="s">
        <v>85</v>
      </c>
      <c r="G7" s="50" t="s">
        <v>117</v>
      </c>
      <c r="H7" s="154" t="s">
        <v>99</v>
      </c>
      <c r="I7" s="19"/>
    </row>
    <row r="8" spans="1:9" ht="46.5">
      <c r="A8" s="49" t="s">
        <v>117</v>
      </c>
      <c r="B8" s="155" t="s">
        <v>64</v>
      </c>
      <c r="C8" s="49" t="s">
        <v>117</v>
      </c>
      <c r="D8" s="154" t="s">
        <v>79</v>
      </c>
      <c r="E8" s="49" t="s">
        <v>117</v>
      </c>
      <c r="F8" s="154" t="s">
        <v>86</v>
      </c>
      <c r="G8" s="50" t="s">
        <v>117</v>
      </c>
      <c r="H8" s="154" t="s">
        <v>100</v>
      </c>
      <c r="I8" s="19"/>
    </row>
    <row r="9" spans="1:9" ht="31">
      <c r="A9" s="49" t="s">
        <v>117</v>
      </c>
      <c r="B9" s="155" t="s">
        <v>65</v>
      </c>
      <c r="C9" s="49" t="s">
        <v>117</v>
      </c>
      <c r="D9" s="154" t="s">
        <v>80</v>
      </c>
      <c r="E9" s="49" t="s">
        <v>117</v>
      </c>
      <c r="F9" s="154" t="s">
        <v>87</v>
      </c>
      <c r="G9" s="50" t="s">
        <v>117</v>
      </c>
      <c r="H9" s="154" t="s">
        <v>101</v>
      </c>
      <c r="I9" s="19"/>
    </row>
    <row r="10" spans="1:9" ht="46.5">
      <c r="A10" s="49" t="s">
        <v>117</v>
      </c>
      <c r="B10" s="155" t="s">
        <v>67</v>
      </c>
      <c r="C10" s="49" t="s">
        <v>117</v>
      </c>
      <c r="D10" s="156" t="s">
        <v>81</v>
      </c>
      <c r="E10" s="51" t="s">
        <v>117</v>
      </c>
      <c r="F10" s="154" t="s">
        <v>88</v>
      </c>
      <c r="G10" s="52" t="s">
        <v>117</v>
      </c>
      <c r="H10" s="154" t="s">
        <v>105</v>
      </c>
      <c r="I10" s="19"/>
    </row>
    <row r="11" spans="1:9" ht="31">
      <c r="A11" s="49" t="s">
        <v>117</v>
      </c>
      <c r="B11" s="155" t="s">
        <v>68</v>
      </c>
      <c r="C11" s="49" t="s">
        <v>117</v>
      </c>
      <c r="D11" s="156" t="s">
        <v>102</v>
      </c>
      <c r="E11" s="49" t="s">
        <v>117</v>
      </c>
      <c r="F11" s="154" t="s">
        <v>89</v>
      </c>
      <c r="G11" s="101"/>
      <c r="H11" s="101"/>
      <c r="I11" s="19"/>
    </row>
    <row r="12" spans="1:9" ht="46.5">
      <c r="A12" s="49" t="s">
        <v>117</v>
      </c>
      <c r="B12" s="155" t="s">
        <v>69</v>
      </c>
      <c r="C12" s="49" t="s">
        <v>117</v>
      </c>
      <c r="D12" s="156" t="s">
        <v>103</v>
      </c>
      <c r="E12" s="49" t="s">
        <v>117</v>
      </c>
      <c r="F12" s="154" t="s">
        <v>90</v>
      </c>
      <c r="G12" s="101"/>
      <c r="H12" s="101"/>
      <c r="I12" s="19"/>
    </row>
    <row r="13" spans="1:9" ht="46.5">
      <c r="A13" s="49" t="s">
        <v>117</v>
      </c>
      <c r="B13" s="155" t="s">
        <v>71</v>
      </c>
      <c r="C13" s="53" t="s">
        <v>117</v>
      </c>
      <c r="D13" s="156" t="s">
        <v>104</v>
      </c>
      <c r="E13" s="49" t="s">
        <v>117</v>
      </c>
      <c r="F13" s="154" t="s">
        <v>91</v>
      </c>
      <c r="G13" s="101"/>
      <c r="H13" s="101"/>
      <c r="I13" s="19"/>
    </row>
    <row r="14" spans="1:9" ht="46.5">
      <c r="A14" s="49" t="s">
        <v>117</v>
      </c>
      <c r="B14" s="155" t="s">
        <v>72</v>
      </c>
      <c r="C14" s="101"/>
      <c r="D14" s="102"/>
      <c r="E14" s="53" t="s">
        <v>117</v>
      </c>
      <c r="F14" s="156" t="s">
        <v>92</v>
      </c>
      <c r="G14" s="101"/>
      <c r="H14" s="101"/>
      <c r="I14" s="19"/>
    </row>
    <row r="15" spans="1:9" ht="31">
      <c r="A15" s="54" t="s">
        <v>117</v>
      </c>
      <c r="B15" s="155" t="s">
        <v>73</v>
      </c>
      <c r="C15" s="101"/>
      <c r="D15" s="102"/>
      <c r="E15" s="55" t="s">
        <v>117</v>
      </c>
      <c r="F15" s="156" t="s">
        <v>93</v>
      </c>
      <c r="G15" s="101"/>
      <c r="H15" s="101"/>
      <c r="I15" s="19"/>
    </row>
    <row r="16" spans="1:9" ht="46.5">
      <c r="A16" s="56" t="s">
        <v>117</v>
      </c>
      <c r="B16" s="150" t="s">
        <v>106</v>
      </c>
      <c r="C16" s="101"/>
      <c r="D16" s="102"/>
      <c r="E16" s="49" t="s">
        <v>117</v>
      </c>
      <c r="F16" s="156" t="s">
        <v>94</v>
      </c>
      <c r="G16" s="101"/>
      <c r="H16" s="101"/>
      <c r="I16" s="19"/>
    </row>
    <row r="17" spans="1:9" ht="31.5" thickBot="1">
      <c r="A17" s="54" t="s">
        <v>117</v>
      </c>
      <c r="B17" s="150" t="s">
        <v>107</v>
      </c>
      <c r="C17" s="101"/>
      <c r="D17" s="102"/>
      <c r="E17" s="54" t="s">
        <v>117</v>
      </c>
      <c r="F17" s="157" t="s">
        <v>95</v>
      </c>
      <c r="G17" s="101"/>
      <c r="H17" s="101"/>
      <c r="I17" s="19"/>
    </row>
    <row r="18" spans="1:9" ht="31">
      <c r="A18" s="57" t="s">
        <v>117</v>
      </c>
      <c r="B18" s="150" t="s">
        <v>108</v>
      </c>
      <c r="C18" s="101"/>
      <c r="D18" s="103"/>
      <c r="E18" s="56" t="s">
        <v>117</v>
      </c>
      <c r="F18" s="150" t="s">
        <v>109</v>
      </c>
      <c r="G18" s="101"/>
      <c r="H18" s="101"/>
      <c r="I18" s="19"/>
    </row>
  </sheetData>
  <mergeCells count="1">
    <mergeCell ref="A1:B1"/>
  </mergeCells>
  <phoneticPr fontId="11" type="noConversion"/>
  <pageMargins left="0.7" right="0.7" top="0.75" bottom="0.75" header="0.3" footer="0.3"/>
  <pageSetup orientation="portrait" horizontalDpi="1200" verticalDpi="1200" r:id="rId1"/>
  <headerFooter>
    <oddHeader>&amp;CIVMF Collaborative Data Analytical 
Research Tool (CDART)</oddHeader>
    <oddFooter>&amp;C&amp;"Calibri,Regular"&amp;K000000Page - 7</oddFooter>
  </headerFooter>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Cover Sheet</vt:lpstr>
      <vt:lpstr>Table of Contents</vt:lpstr>
      <vt:lpstr>RAM</vt:lpstr>
      <vt:lpstr>Product Vision</vt:lpstr>
      <vt:lpstr>Project Charter</vt:lpstr>
      <vt:lpstr>Business Case</vt:lpstr>
      <vt:lpstr>Use Case Diagram</vt:lpstr>
      <vt:lpstr>Product Backlog</vt:lpstr>
      <vt:lpstr>User Stories</vt:lpstr>
      <vt:lpstr>Product Roadmap</vt:lpstr>
      <vt:lpstr>Release Constraints</vt:lpstr>
      <vt:lpstr>Risk Analyses</vt:lpstr>
      <vt:lpstr> Groomed product backlog</vt:lpstr>
      <vt:lpstr>Story Map</vt:lpstr>
      <vt:lpstr>Sprint Backlog</vt:lpstr>
      <vt:lpstr>Cost Estimation</vt:lpstr>
      <vt:lpstr>EVM</vt:lpstr>
      <vt:lpstr>CFD</vt:lpstr>
      <vt:lpstr>Velocity Tracking Chart</vt:lpstr>
      <vt:lpstr>Parking Lot Diagram</vt:lpstr>
      <vt:lpstr>'Product Roadmap'!OLE_LINK1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Ishani Jariwala</cp:lastModifiedBy>
  <cp:revision/>
  <dcterms:created xsi:type="dcterms:W3CDTF">2016-11-25T21:39:56Z</dcterms:created>
  <dcterms:modified xsi:type="dcterms:W3CDTF">2016-12-10T04:21:06Z</dcterms:modified>
  <cp:category/>
  <cp:contentStatus/>
</cp:coreProperties>
</file>