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shan\Desktop\Projects\Excel\"/>
    </mc:Choice>
  </mc:AlternateContent>
  <bookViews>
    <workbookView xWindow="0" yWindow="0" windowWidth="19368" windowHeight="10452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1" l="1"/>
  <c r="N13" i="1" l="1"/>
  <c r="N11" i="1"/>
  <c r="D11" i="1"/>
  <c r="E11" i="1"/>
  <c r="F11" i="1"/>
  <c r="G11" i="1"/>
  <c r="I11" i="1"/>
  <c r="J11" i="1"/>
  <c r="K11" i="1"/>
  <c r="L11" i="1"/>
  <c r="O11" i="1"/>
  <c r="P11" i="1"/>
  <c r="Q11" i="1"/>
  <c r="D12" i="1"/>
  <c r="E12" i="1"/>
  <c r="F12" i="1"/>
  <c r="G12" i="1"/>
  <c r="I12" i="1"/>
  <c r="J12" i="1"/>
  <c r="K12" i="1"/>
  <c r="L12" i="1"/>
  <c r="N12" i="1"/>
  <c r="O12" i="1"/>
  <c r="P12" i="1"/>
  <c r="Q12" i="1"/>
  <c r="D13" i="1"/>
  <c r="E13" i="1"/>
  <c r="F13" i="1"/>
  <c r="G13" i="1"/>
  <c r="I13" i="1"/>
  <c r="J13" i="1"/>
  <c r="K13" i="1"/>
  <c r="L13" i="1"/>
  <c r="O13" i="1"/>
  <c r="P13" i="1"/>
  <c r="Q13" i="1"/>
  <c r="E14" i="1"/>
  <c r="G14" i="1"/>
  <c r="I14" i="1"/>
  <c r="K14" i="1"/>
  <c r="O14" i="1"/>
  <c r="Q14" i="1"/>
  <c r="Y2" i="1"/>
  <c r="Z2" i="1"/>
  <c r="AA2" i="1"/>
  <c r="X2" i="1"/>
  <c r="U5" i="1"/>
  <c r="Z5" i="1" s="1"/>
  <c r="T4" i="1"/>
  <c r="Y4" i="1" s="1"/>
  <c r="U4" i="1"/>
  <c r="Z4" i="1" s="1"/>
  <c r="V4" i="1"/>
  <c r="AA4" i="1" s="1"/>
  <c r="T5" i="1"/>
  <c r="Y5" i="1" s="1"/>
  <c r="V5" i="1"/>
  <c r="AA5" i="1" s="1"/>
  <c r="T6" i="1"/>
  <c r="Y6" i="1" s="1"/>
  <c r="U6" i="1"/>
  <c r="Z6" i="1" s="1"/>
  <c r="V6" i="1"/>
  <c r="AA6" i="1" s="1"/>
  <c r="T7" i="1"/>
  <c r="Y7" i="1" s="1"/>
  <c r="U7" i="1"/>
  <c r="Z7" i="1" s="1"/>
  <c r="V7" i="1"/>
  <c r="AA7" i="1" s="1"/>
  <c r="T8" i="1"/>
  <c r="Y8" i="1" s="1"/>
  <c r="U8" i="1"/>
  <c r="Z8" i="1" s="1"/>
  <c r="V8" i="1"/>
  <c r="AA8" i="1" s="1"/>
  <c r="U3" i="1"/>
  <c r="V3" i="1"/>
  <c r="T3" i="1"/>
  <c r="S4" i="1"/>
  <c r="X4" i="1" s="1"/>
  <c r="S5" i="1"/>
  <c r="X5" i="1" s="1"/>
  <c r="S6" i="1"/>
  <c r="X6" i="1" s="1"/>
  <c r="S7" i="1"/>
  <c r="X7" i="1" s="1"/>
  <c r="S8" i="1"/>
  <c r="X8" i="1" s="1"/>
  <c r="S3" i="1"/>
  <c r="S2" i="1"/>
  <c r="T2" i="1" s="1"/>
  <c r="U2" i="1" s="1"/>
  <c r="V2" i="1" s="1"/>
  <c r="N5" i="1"/>
  <c r="Q3" i="1"/>
  <c r="O3" i="1"/>
  <c r="P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N3" i="1"/>
  <c r="N4" i="1"/>
  <c r="N6" i="1"/>
  <c r="N7" i="1"/>
  <c r="N8" i="1"/>
  <c r="M7" i="1"/>
  <c r="M4" i="1"/>
  <c r="M5" i="1"/>
  <c r="M6" i="1"/>
  <c r="M8" i="1"/>
  <c r="M3" i="1"/>
  <c r="N2" i="1"/>
  <c r="O2" i="1" s="1"/>
  <c r="P2" i="1" s="1"/>
  <c r="Q2" i="1" s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I3" i="1"/>
  <c r="I4" i="1"/>
  <c r="I5" i="1"/>
  <c r="I6" i="1"/>
  <c r="I7" i="1"/>
  <c r="I8" i="1"/>
  <c r="I2" i="1"/>
  <c r="J2" i="1" s="1"/>
  <c r="K2" i="1" s="1"/>
  <c r="L2" i="1" s="1"/>
  <c r="D2" i="1"/>
  <c r="E2" i="1" s="1"/>
  <c r="F2" i="1" s="1"/>
  <c r="G2" i="1" s="1"/>
  <c r="H4" i="1"/>
  <c r="R4" i="1" s="1"/>
  <c r="H5" i="1"/>
  <c r="R5" i="1" s="1"/>
  <c r="H6" i="1"/>
  <c r="R6" i="1" s="1"/>
  <c r="H7" i="1"/>
  <c r="R7" i="1" s="1"/>
  <c r="H8" i="1"/>
  <c r="R8" i="1" s="1"/>
  <c r="H3" i="1"/>
  <c r="C14" i="1"/>
  <c r="C11" i="1"/>
  <c r="C13" i="1"/>
  <c r="C12" i="1"/>
  <c r="B13" i="1"/>
  <c r="B12" i="1"/>
  <c r="B11" i="1"/>
  <c r="H11" i="1" l="1"/>
  <c r="H12" i="1"/>
  <c r="H13" i="1"/>
  <c r="R3" i="1"/>
  <c r="M14" i="1"/>
  <c r="M11" i="1"/>
  <c r="M12" i="1"/>
  <c r="M13" i="1"/>
  <c r="W8" i="1"/>
  <c r="AB8" i="1" s="1"/>
  <c r="W6" i="1"/>
  <c r="AB6" i="1" s="1"/>
  <c r="W5" i="1"/>
  <c r="AB5" i="1" s="1"/>
  <c r="W4" i="1"/>
  <c r="AB4" i="1" s="1"/>
  <c r="W7" i="1"/>
  <c r="AB7" i="1" s="1"/>
  <c r="S11" i="1"/>
  <c r="S12" i="1"/>
  <c r="S13" i="1"/>
  <c r="S14" i="1"/>
  <c r="X3" i="1"/>
  <c r="T13" i="1"/>
  <c r="T11" i="1"/>
  <c r="T12" i="1"/>
  <c r="Y3" i="1"/>
  <c r="V11" i="1"/>
  <c r="V12" i="1"/>
  <c r="V13" i="1"/>
  <c r="AA3" i="1"/>
  <c r="U11" i="1"/>
  <c r="U12" i="1"/>
  <c r="U13" i="1"/>
  <c r="U14" i="1"/>
  <c r="Z3" i="1"/>
  <c r="W3" i="1"/>
  <c r="AB3" i="1" l="1"/>
  <c r="W11" i="1"/>
  <c r="W12" i="1"/>
  <c r="W13" i="1"/>
  <c r="W14" i="1"/>
  <c r="Z11" i="1"/>
  <c r="Z12" i="1"/>
  <c r="Z13" i="1"/>
  <c r="AA11" i="1"/>
  <c r="AA12" i="1"/>
  <c r="AA13" i="1"/>
  <c r="AA14" i="1"/>
  <c r="Y11" i="1"/>
  <c r="Y12" i="1"/>
  <c r="Y13" i="1"/>
  <c r="Y14" i="1"/>
  <c r="X11" i="1"/>
  <c r="X12" i="1"/>
  <c r="X13" i="1"/>
  <c r="R11" i="1"/>
  <c r="R12" i="1"/>
  <c r="R13" i="1"/>
  <c r="AB11" i="1" l="1"/>
  <c r="AB12" i="1"/>
  <c r="AB13" i="1"/>
</calcChain>
</file>

<file path=xl/sharedStrings.xml><?xml version="1.0" encoding="utf-8"?>
<sst xmlns="http://schemas.openxmlformats.org/spreadsheetml/2006/main" count="11" uniqueCount="11">
  <si>
    <t>hours</t>
  </si>
  <si>
    <t>OT</t>
  </si>
  <si>
    <t>pay</t>
  </si>
  <si>
    <t>overtime</t>
  </si>
  <si>
    <t>Total</t>
  </si>
  <si>
    <t>January pay</t>
  </si>
  <si>
    <t>hourly pay</t>
  </si>
  <si>
    <t>max</t>
  </si>
  <si>
    <t>min</t>
  </si>
  <si>
    <t>avg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</si>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</sst>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409]* #,##0.00_ ;_-[$$-409]* \-#,##0.00\ ;_-[$$-409]* &quot;-&quot;??_ ;_-@_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2" fillId="7" borderId="0" xfId="0" applyFont="1" applyFill="1"/>
    <xf numFmtId="0" fontId="3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9" borderId="0" xfId="0" applyFill="1"/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zoomScaleNormal="100" workbookViewId="0">
      <selection activeCell="J21" sqref="J21"/>
    </sheetView>
  </sheetViews>
  <sheetFormatPr defaultRowHeight="14.4" x14ac:dyDescent="0.3"/>
  <cols>
    <col min="2" max="2" width="10.109375" bestFit="1" customWidth="1"/>
    <col min="3" max="3" width="7.5546875" customWidth="1"/>
    <col min="4" max="4" width="9" customWidth="1"/>
    <col min="5" max="5" width="7.88671875" customWidth="1"/>
    <col min="6" max="6" width="9" customWidth="1"/>
    <col min="7" max="7" width="6.6640625" customWidth="1"/>
    <col min="8" max="8" width="9.88671875" customWidth="1"/>
    <col min="9" max="9" width="9.109375" customWidth="1"/>
    <col min="10" max="10" width="10.109375" customWidth="1"/>
    <col min="11" max="11" width="7.5546875" customWidth="1"/>
    <col min="12" max="12" width="9.6640625" customWidth="1"/>
    <col min="13" max="13" width="12.88671875" customWidth="1"/>
    <col min="14" max="14" width="12.5546875" customWidth="1"/>
    <col min="15" max="15" width="12.33203125" customWidth="1"/>
    <col min="16" max="16" width="12.88671875" customWidth="1"/>
    <col min="17" max="17" width="13" customWidth="1"/>
    <col min="18" max="18" width="10.5546875" customWidth="1"/>
    <col min="19" max="19" width="11.88671875" customWidth="1"/>
    <col min="20" max="20" width="11.33203125" customWidth="1"/>
    <col min="21" max="21" width="11" customWidth="1"/>
    <col min="22" max="22" width="12.33203125" customWidth="1"/>
    <col min="23" max="23" width="17.6640625" customWidth="1"/>
    <col min="24" max="24" width="11.33203125" customWidth="1"/>
    <col min="25" max="25" width="11.109375" customWidth="1"/>
    <col min="26" max="26" width="10.88671875" customWidth="1"/>
    <col min="27" max="27" width="12.33203125" customWidth="1"/>
    <col min="28" max="28" width="13" customWidth="1"/>
    <col min="29" max="29" width="17.88671875" customWidth="1"/>
  </cols>
  <sheetData>
    <row r="1" spans="1:29" s="14" customFormat="1" x14ac:dyDescent="0.3">
      <c r="D1" s="15"/>
      <c r="E1" s="15" t="s">
        <v>0</v>
      </c>
      <c r="H1" s="15" t="s">
        <v>1</v>
      </c>
      <c r="I1" s="15"/>
      <c r="J1" s="15"/>
      <c r="K1" s="15"/>
      <c r="L1" s="15"/>
      <c r="M1" s="15" t="s">
        <v>2</v>
      </c>
      <c r="N1" s="15"/>
      <c r="O1" s="15"/>
      <c r="P1" s="15"/>
      <c r="Q1" s="15"/>
      <c r="R1" s="15" t="s">
        <v>3</v>
      </c>
      <c r="S1" s="15"/>
      <c r="T1" s="15"/>
      <c r="U1" s="15"/>
      <c r="V1" s="15"/>
      <c r="W1" s="15" t="s">
        <v>4</v>
      </c>
      <c r="AB1" s="15" t="s">
        <v>5</v>
      </c>
    </row>
    <row r="2" spans="1:29" x14ac:dyDescent="0.3">
      <c r="B2" s="2" t="s">
        <v>6</v>
      </c>
      <c r="C2" s="4">
        <v>44197</v>
      </c>
      <c r="D2" s="4">
        <f>C2+7</f>
        <v>44204</v>
      </c>
      <c r="E2" s="4">
        <f t="shared" ref="E2:G2" si="0">D2+7</f>
        <v>44211</v>
      </c>
      <c r="F2" s="4">
        <f t="shared" si="0"/>
        <v>44218</v>
      </c>
      <c r="G2" s="4">
        <f t="shared" si="0"/>
        <v>44225</v>
      </c>
      <c r="H2" s="6">
        <v>44197</v>
      </c>
      <c r="I2" s="6">
        <f>H2+7</f>
        <v>44204</v>
      </c>
      <c r="J2" s="6">
        <f t="shared" ref="J2:K2" si="1">I2+7</f>
        <v>44211</v>
      </c>
      <c r="K2" s="6">
        <f t="shared" si="1"/>
        <v>44218</v>
      </c>
      <c r="L2" s="6">
        <f>K2+7</f>
        <v>44225</v>
      </c>
      <c r="M2" s="8">
        <v>44197</v>
      </c>
      <c r="N2" s="8">
        <f>M2+7</f>
        <v>44204</v>
      </c>
      <c r="O2" s="8">
        <f t="shared" ref="O2:Q2" si="2">N2+7</f>
        <v>44211</v>
      </c>
      <c r="P2" s="8">
        <f t="shared" si="2"/>
        <v>44218</v>
      </c>
      <c r="Q2" s="8">
        <f t="shared" si="2"/>
        <v>44225</v>
      </c>
      <c r="R2" s="10">
        <v>44197</v>
      </c>
      <c r="S2" s="10">
        <f>R2+7</f>
        <v>44204</v>
      </c>
      <c r="T2" s="10">
        <f t="shared" ref="T2:V2" si="3">S2+7</f>
        <v>44211</v>
      </c>
      <c r="U2" s="10">
        <f t="shared" si="3"/>
        <v>44218</v>
      </c>
      <c r="V2" s="10">
        <f t="shared" si="3"/>
        <v>44225</v>
      </c>
      <c r="W2" s="12">
        <v>44197</v>
      </c>
      <c r="X2" s="12">
        <f>W2+7</f>
        <v>44204</v>
      </c>
      <c r="Y2" s="12">
        <f t="shared" ref="Y2:AA2" si="4">X2+7</f>
        <v>44211</v>
      </c>
      <c r="Z2" s="12">
        <f t="shared" si="4"/>
        <v>44218</v>
      </c>
      <c r="AA2" s="12">
        <f t="shared" si="4"/>
        <v>44225</v>
      </c>
    </row>
    <row r="3" spans="1:29" x14ac:dyDescent="0.3">
      <c r="B3" s="1">
        <v>10</v>
      </c>
      <c r="C3" s="5">
        <v>77</v>
      </c>
      <c r="D3" s="5">
        <v>45</v>
      </c>
      <c r="E3" s="5">
        <v>87</v>
      </c>
      <c r="F3" s="5">
        <v>88</v>
      </c>
      <c r="G3" s="5">
        <v>87</v>
      </c>
      <c r="H3" s="7">
        <f>IF(C3&gt;40,C3-40,0)</f>
        <v>37</v>
      </c>
      <c r="I3" s="7">
        <f>IF(D3&gt;40,D3-40,0)</f>
        <v>5</v>
      </c>
      <c r="J3" s="7">
        <f t="shared" ref="J3:L3" si="5">IF(E3&gt;40,E3-40,0)</f>
        <v>47</v>
      </c>
      <c r="K3" s="7">
        <f t="shared" si="5"/>
        <v>48</v>
      </c>
      <c r="L3" s="7">
        <f t="shared" si="5"/>
        <v>47</v>
      </c>
      <c r="M3" s="9">
        <f>$B3*C3</f>
        <v>770</v>
      </c>
      <c r="N3" s="9">
        <f>$B3*D3</f>
        <v>450</v>
      </c>
      <c r="O3" s="9">
        <f t="shared" ref="O3:Q8" si="6">$B3*E3</f>
        <v>870</v>
      </c>
      <c r="P3" s="9">
        <f t="shared" si="6"/>
        <v>880</v>
      </c>
      <c r="Q3" s="9">
        <f>$B3*G3</f>
        <v>870</v>
      </c>
      <c r="R3" s="11">
        <f>0.5*$C3*H3</f>
        <v>1424.5</v>
      </c>
      <c r="S3" s="11">
        <f>0.5*$C3*I3</f>
        <v>192.5</v>
      </c>
      <c r="T3" s="11">
        <f>0.5*$C3*J3</f>
        <v>1809.5</v>
      </c>
      <c r="U3" s="11">
        <f t="shared" ref="U3:V3" si="7">0.5*$C3*K3</f>
        <v>1848</v>
      </c>
      <c r="V3" s="11">
        <f t="shared" si="7"/>
        <v>1809.5</v>
      </c>
      <c r="W3" s="13">
        <f>M3+R3</f>
        <v>2194.5</v>
      </c>
      <c r="X3" s="13">
        <f t="shared" ref="X3:AA8" si="8">N3+S3</f>
        <v>642.5</v>
      </c>
      <c r="Y3" s="13">
        <f t="shared" si="8"/>
        <v>2679.5</v>
      </c>
      <c r="Z3" s="13">
        <f t="shared" si="8"/>
        <v>2728</v>
      </c>
      <c r="AA3" s="13">
        <f t="shared" si="8"/>
        <v>2679.5</v>
      </c>
      <c r="AB3" s="1">
        <f>SUM(W3:AA3)</f>
        <v>10924</v>
      </c>
    </row>
    <row r="4" spans="1:29" x14ac:dyDescent="0.3">
      <c r="B4" s="1">
        <v>54</v>
      </c>
      <c r="C4" s="5">
        <v>8</v>
      </c>
      <c r="D4" s="5">
        <v>21</v>
      </c>
      <c r="E4" s="5">
        <v>6</v>
      </c>
      <c r="F4" s="5">
        <v>64</v>
      </c>
      <c r="G4" s="5">
        <v>87</v>
      </c>
      <c r="H4" s="7">
        <f t="shared" ref="H4:I8" si="9">IF(C4&gt;40,C4-40,0)</f>
        <v>0</v>
      </c>
      <c r="I4" s="7">
        <f t="shared" si="9"/>
        <v>0</v>
      </c>
      <c r="J4" s="7">
        <f t="shared" ref="J4:L4" si="10">IF(E4&gt;40,E4-40,0)</f>
        <v>0</v>
      </c>
      <c r="K4" s="7">
        <f t="shared" si="10"/>
        <v>24</v>
      </c>
      <c r="L4" s="7">
        <f t="shared" si="10"/>
        <v>47</v>
      </c>
      <c r="M4" s="9">
        <f t="shared" ref="M4:N8" si="11">$B4*C4</f>
        <v>432</v>
      </c>
      <c r="N4" s="9">
        <f t="shared" si="11"/>
        <v>1134</v>
      </c>
      <c r="O4" s="9">
        <f t="shared" si="6"/>
        <v>324</v>
      </c>
      <c r="P4" s="9">
        <f t="shared" si="6"/>
        <v>3456</v>
      </c>
      <c r="Q4" s="9">
        <f t="shared" si="6"/>
        <v>4698</v>
      </c>
      <c r="R4" s="11">
        <f t="shared" ref="R4:R8" si="12">0.5*$C4*H4</f>
        <v>0</v>
      </c>
      <c r="S4" s="11">
        <f t="shared" ref="S4:S8" si="13">0.5*$C4*I4</f>
        <v>0</v>
      </c>
      <c r="T4" s="11">
        <f t="shared" ref="T4:T8" si="14">0.5*$C4*J4</f>
        <v>0</v>
      </c>
      <c r="U4" s="11">
        <f t="shared" ref="U4:U8" si="15">0.5*$C4*K4</f>
        <v>96</v>
      </c>
      <c r="V4" s="11">
        <f t="shared" ref="V4:V8" si="16">0.5*$C4*L4</f>
        <v>188</v>
      </c>
      <c r="W4" s="13">
        <f t="shared" ref="W4:W7" si="17">M4+R4</f>
        <v>432</v>
      </c>
      <c r="X4" s="13">
        <f t="shared" si="8"/>
        <v>1134</v>
      </c>
      <c r="Y4" s="13">
        <f t="shared" si="8"/>
        <v>324</v>
      </c>
      <c r="Z4" s="13">
        <f t="shared" si="8"/>
        <v>3552</v>
      </c>
      <c r="AA4" s="13">
        <f t="shared" si="8"/>
        <v>4886</v>
      </c>
      <c r="AB4" s="1">
        <f t="shared" ref="AB4:AB8" si="18">SUM(W4:AA4)</f>
        <v>10328</v>
      </c>
    </row>
    <row r="5" spans="1:29" x14ac:dyDescent="0.3">
      <c r="B5" s="1">
        <v>45</v>
      </c>
      <c r="C5" s="5">
        <v>4</v>
      </c>
      <c r="D5" s="5">
        <v>54</v>
      </c>
      <c r="E5" s="5">
        <v>65</v>
      </c>
      <c r="F5" s="5">
        <v>41</v>
      </c>
      <c r="G5" s="5">
        <v>45</v>
      </c>
      <c r="H5" s="7">
        <f t="shared" si="9"/>
        <v>0</v>
      </c>
      <c r="I5" s="7">
        <f t="shared" si="9"/>
        <v>14</v>
      </c>
      <c r="J5" s="7">
        <f t="shared" ref="J5:L5" si="19">IF(E5&gt;40,E5-40,0)</f>
        <v>25</v>
      </c>
      <c r="K5" s="7">
        <f t="shared" si="19"/>
        <v>1</v>
      </c>
      <c r="L5" s="7">
        <f t="shared" si="19"/>
        <v>5</v>
      </c>
      <c r="M5" s="9">
        <f t="shared" si="11"/>
        <v>180</v>
      </c>
      <c r="N5" s="9">
        <f>$B5*D5</f>
        <v>2430</v>
      </c>
      <c r="O5" s="9">
        <f t="shared" si="6"/>
        <v>2925</v>
      </c>
      <c r="P5" s="9">
        <f t="shared" si="6"/>
        <v>1845</v>
      </c>
      <c r="Q5" s="9">
        <f t="shared" si="6"/>
        <v>2025</v>
      </c>
      <c r="R5" s="11">
        <f t="shared" si="12"/>
        <v>0</v>
      </c>
      <c r="S5" s="11">
        <f t="shared" si="13"/>
        <v>28</v>
      </c>
      <c r="T5" s="11">
        <f t="shared" si="14"/>
        <v>50</v>
      </c>
      <c r="U5" s="11">
        <f>0.5*$C5*K5</f>
        <v>2</v>
      </c>
      <c r="V5" s="11">
        <f t="shared" si="16"/>
        <v>10</v>
      </c>
      <c r="W5" s="13">
        <f t="shared" si="17"/>
        <v>180</v>
      </c>
      <c r="X5" s="13">
        <f t="shared" si="8"/>
        <v>2458</v>
      </c>
      <c r="Y5" s="13">
        <f t="shared" si="8"/>
        <v>2975</v>
      </c>
      <c r="Z5" s="13">
        <f>P5+U5</f>
        <v>1847</v>
      </c>
      <c r="AA5" s="13">
        <f t="shared" si="8"/>
        <v>2035</v>
      </c>
      <c r="AB5" s="1">
        <f t="shared" si="18"/>
        <v>9495</v>
      </c>
    </row>
    <row r="6" spans="1:29" x14ac:dyDescent="0.3">
      <c r="B6" s="1">
        <v>26</v>
      </c>
      <c r="C6" s="5">
        <v>5</v>
      </c>
      <c r="D6" s="5">
        <v>21</v>
      </c>
      <c r="E6" s="5">
        <v>54</v>
      </c>
      <c r="F6" s="5">
        <v>125</v>
      </c>
      <c r="G6" s="5">
        <v>54</v>
      </c>
      <c r="H6" s="7">
        <f t="shared" si="9"/>
        <v>0</v>
      </c>
      <c r="I6" s="7">
        <f t="shared" si="9"/>
        <v>0</v>
      </c>
      <c r="J6" s="7">
        <f t="shared" ref="J6:L6" si="20">IF(E6&gt;40,E6-40,0)</f>
        <v>14</v>
      </c>
      <c r="K6" s="7">
        <f t="shared" si="20"/>
        <v>85</v>
      </c>
      <c r="L6" s="7">
        <f t="shared" si="20"/>
        <v>14</v>
      </c>
      <c r="M6" s="9">
        <f t="shared" si="11"/>
        <v>130</v>
      </c>
      <c r="N6" s="9">
        <f t="shared" si="11"/>
        <v>546</v>
      </c>
      <c r="O6" s="9">
        <f t="shared" si="6"/>
        <v>1404</v>
      </c>
      <c r="P6" s="9">
        <f t="shared" si="6"/>
        <v>3250</v>
      </c>
      <c r="Q6" s="9">
        <f t="shared" si="6"/>
        <v>1404</v>
      </c>
      <c r="R6" s="11">
        <f t="shared" si="12"/>
        <v>0</v>
      </c>
      <c r="S6" s="11">
        <f t="shared" si="13"/>
        <v>0</v>
      </c>
      <c r="T6" s="11">
        <f t="shared" si="14"/>
        <v>35</v>
      </c>
      <c r="U6" s="11">
        <f t="shared" si="15"/>
        <v>212.5</v>
      </c>
      <c r="V6" s="11">
        <f t="shared" si="16"/>
        <v>35</v>
      </c>
      <c r="W6" s="13">
        <f t="shared" si="17"/>
        <v>130</v>
      </c>
      <c r="X6" s="13">
        <f t="shared" si="8"/>
        <v>546</v>
      </c>
      <c r="Y6" s="13">
        <f t="shared" si="8"/>
        <v>1439</v>
      </c>
      <c r="Z6" s="13">
        <f t="shared" si="8"/>
        <v>3462.5</v>
      </c>
      <c r="AA6" s="13">
        <f t="shared" si="8"/>
        <v>1439</v>
      </c>
      <c r="AB6" s="1">
        <f t="shared" si="18"/>
        <v>7016.5</v>
      </c>
    </row>
    <row r="7" spans="1:29" x14ac:dyDescent="0.3">
      <c r="B7" s="1">
        <v>54</v>
      </c>
      <c r="C7" s="5">
        <v>54</v>
      </c>
      <c r="D7" s="5">
        <v>87</v>
      </c>
      <c r="E7" s="5">
        <v>98</v>
      </c>
      <c r="F7" s="5">
        <v>56</v>
      </c>
      <c r="G7" s="5">
        <v>65</v>
      </c>
      <c r="H7" s="7">
        <f t="shared" si="9"/>
        <v>14</v>
      </c>
      <c r="I7" s="7">
        <f t="shared" si="9"/>
        <v>47</v>
      </c>
      <c r="J7" s="7">
        <f t="shared" ref="J7:L7" si="21">IF(E7&gt;40,E7-40,0)</f>
        <v>58</v>
      </c>
      <c r="K7" s="7">
        <f t="shared" si="21"/>
        <v>16</v>
      </c>
      <c r="L7" s="7">
        <f t="shared" si="21"/>
        <v>25</v>
      </c>
      <c r="M7" s="9">
        <f>$B7*C7</f>
        <v>2916</v>
      </c>
      <c r="N7" s="9">
        <f>$B7*D7</f>
        <v>4698</v>
      </c>
      <c r="O7" s="9">
        <f t="shared" si="6"/>
        <v>5292</v>
      </c>
      <c r="P7" s="9">
        <f t="shared" si="6"/>
        <v>3024</v>
      </c>
      <c r="Q7" s="9">
        <f t="shared" si="6"/>
        <v>3510</v>
      </c>
      <c r="R7" s="11">
        <f t="shared" si="12"/>
        <v>378</v>
      </c>
      <c r="S7" s="11">
        <f t="shared" si="13"/>
        <v>1269</v>
      </c>
      <c r="T7" s="11">
        <f t="shared" si="14"/>
        <v>1566</v>
      </c>
      <c r="U7" s="11">
        <f t="shared" si="15"/>
        <v>432</v>
      </c>
      <c r="V7" s="11">
        <f t="shared" si="16"/>
        <v>675</v>
      </c>
      <c r="W7" s="13">
        <f t="shared" si="17"/>
        <v>3294</v>
      </c>
      <c r="X7" s="13">
        <f>N7+S7</f>
        <v>5967</v>
      </c>
      <c r="Y7" s="13">
        <f t="shared" si="8"/>
        <v>6858</v>
      </c>
      <c r="Z7" s="13">
        <f t="shared" si="8"/>
        <v>3456</v>
      </c>
      <c r="AA7" s="13">
        <f t="shared" si="8"/>
        <v>4185</v>
      </c>
      <c r="AB7" s="1">
        <f t="shared" si="18"/>
        <v>23760</v>
      </c>
    </row>
    <row r="8" spans="1:29" x14ac:dyDescent="0.3">
      <c r="B8" s="1">
        <v>56</v>
      </c>
      <c r="C8" s="5">
        <v>65</v>
      </c>
      <c r="D8" s="5">
        <v>66</v>
      </c>
      <c r="E8" s="5">
        <v>66</v>
      </c>
      <c r="F8" s="5">
        <v>45</v>
      </c>
      <c r="G8" s="5">
        <v>35</v>
      </c>
      <c r="H8" s="7">
        <f t="shared" si="9"/>
        <v>25</v>
      </c>
      <c r="I8" s="7">
        <f t="shared" si="9"/>
        <v>26</v>
      </c>
      <c r="J8" s="7">
        <f t="shared" ref="J8:L8" si="22">IF(E8&gt;40,E8-40,0)</f>
        <v>26</v>
      </c>
      <c r="K8" s="7">
        <f t="shared" si="22"/>
        <v>5</v>
      </c>
      <c r="L8" s="7">
        <f t="shared" si="22"/>
        <v>0</v>
      </c>
      <c r="M8" s="9">
        <f t="shared" si="11"/>
        <v>3640</v>
      </c>
      <c r="N8" s="9">
        <f t="shared" si="11"/>
        <v>3696</v>
      </c>
      <c r="O8" s="9">
        <f t="shared" si="6"/>
        <v>3696</v>
      </c>
      <c r="P8" s="9">
        <f t="shared" si="6"/>
        <v>2520</v>
      </c>
      <c r="Q8" s="9">
        <f t="shared" si="6"/>
        <v>1960</v>
      </c>
      <c r="R8" s="11">
        <f t="shared" si="12"/>
        <v>812.5</v>
      </c>
      <c r="S8" s="11">
        <f t="shared" si="13"/>
        <v>845</v>
      </c>
      <c r="T8" s="11">
        <f t="shared" si="14"/>
        <v>845</v>
      </c>
      <c r="U8" s="11">
        <f t="shared" si="15"/>
        <v>162.5</v>
      </c>
      <c r="V8" s="11">
        <f t="shared" si="16"/>
        <v>0</v>
      </c>
      <c r="W8" s="13">
        <f>M8+R8</f>
        <v>4452.5</v>
      </c>
      <c r="X8" s="13">
        <f t="shared" si="8"/>
        <v>4541</v>
      </c>
      <c r="Y8" s="13">
        <f t="shared" si="8"/>
        <v>4541</v>
      </c>
      <c r="Z8" s="13">
        <f t="shared" si="8"/>
        <v>2682.5</v>
      </c>
      <c r="AA8" s="13">
        <f t="shared" si="8"/>
        <v>1960</v>
      </c>
      <c r="AB8" s="1">
        <f t="shared" si="18"/>
        <v>18177</v>
      </c>
    </row>
    <row r="11" spans="1:29" x14ac:dyDescent="0.3">
      <c r="A11" s="16" t="s">
        <v>7</v>
      </c>
      <c r="B11" s="1">
        <f>MAX(B3:B8)</f>
        <v>56</v>
      </c>
      <c r="C11" s="3">
        <f>MAX(C3:C8)</f>
        <v>77</v>
      </c>
      <c r="D11" s="1">
        <f t="shared" ref="D11:AA11" si="23">MAX(D3:D8)</f>
        <v>87</v>
      </c>
      <c r="E11" s="3">
        <f t="shared" si="23"/>
        <v>98</v>
      </c>
      <c r="F11" s="1">
        <f t="shared" si="23"/>
        <v>125</v>
      </c>
      <c r="G11" s="3">
        <f t="shared" si="23"/>
        <v>87</v>
      </c>
      <c r="H11" s="1">
        <f t="shared" si="23"/>
        <v>37</v>
      </c>
      <c r="I11" s="3">
        <f t="shared" si="23"/>
        <v>47</v>
      </c>
      <c r="J11" s="1">
        <f t="shared" si="23"/>
        <v>58</v>
      </c>
      <c r="K11" s="3">
        <f t="shared" si="23"/>
        <v>85</v>
      </c>
      <c r="L11" s="1">
        <f t="shared" si="23"/>
        <v>47</v>
      </c>
      <c r="M11" s="3">
        <f t="shared" si="23"/>
        <v>3640</v>
      </c>
      <c r="N11" s="1">
        <f>MAX(N3:N8)</f>
        <v>4698</v>
      </c>
      <c r="O11" s="3">
        <f t="shared" si="23"/>
        <v>5292</v>
      </c>
      <c r="P11" s="1">
        <f t="shared" si="23"/>
        <v>3456</v>
      </c>
      <c r="Q11" s="3">
        <f t="shared" si="23"/>
        <v>4698</v>
      </c>
      <c r="R11" s="1">
        <f t="shared" si="23"/>
        <v>1424.5</v>
      </c>
      <c r="S11" s="3">
        <f t="shared" si="23"/>
        <v>1269</v>
      </c>
      <c r="T11" s="1">
        <f>MAX(T3:T8)</f>
        <v>1809.5</v>
      </c>
      <c r="U11" s="3">
        <f t="shared" si="23"/>
        <v>1848</v>
      </c>
      <c r="V11" s="1">
        <f t="shared" si="23"/>
        <v>1809.5</v>
      </c>
      <c r="W11" s="3">
        <f t="shared" si="23"/>
        <v>4452.5</v>
      </c>
      <c r="X11" s="1">
        <f t="shared" si="23"/>
        <v>5967</v>
      </c>
      <c r="Y11" s="3">
        <f t="shared" si="23"/>
        <v>6858</v>
      </c>
      <c r="Z11" s="1">
        <f t="shared" si="23"/>
        <v>3552</v>
      </c>
      <c r="AA11" s="3">
        <f t="shared" si="23"/>
        <v>4886</v>
      </c>
      <c r="AB11" s="3">
        <f t="shared" ref="AB11" si="24">MAX(AB3:AB8)</f>
        <v>23760</v>
      </c>
    </row>
    <row r="12" spans="1:29" x14ac:dyDescent="0.3">
      <c r="A12" s="16" t="s">
        <v>8</v>
      </c>
      <c r="B12" s="1">
        <f>MIN(B3:B8)</f>
        <v>10</v>
      </c>
      <c r="C12" s="3">
        <f>MIN(C3:C8)</f>
        <v>4</v>
      </c>
      <c r="D12" s="1">
        <f t="shared" ref="D12:AA12" si="25">MIN(D3:D8)</f>
        <v>21</v>
      </c>
      <c r="E12" s="3">
        <f t="shared" si="25"/>
        <v>6</v>
      </c>
      <c r="F12" s="1">
        <f t="shared" si="25"/>
        <v>41</v>
      </c>
      <c r="G12" s="3">
        <f t="shared" si="25"/>
        <v>35</v>
      </c>
      <c r="H12" s="1">
        <f t="shared" si="25"/>
        <v>0</v>
      </c>
      <c r="I12" s="3">
        <f t="shared" si="25"/>
        <v>0</v>
      </c>
      <c r="J12" s="1">
        <f t="shared" si="25"/>
        <v>0</v>
      </c>
      <c r="K12" s="3">
        <f t="shared" si="25"/>
        <v>1</v>
      </c>
      <c r="L12" s="1">
        <f t="shared" si="25"/>
        <v>0</v>
      </c>
      <c r="M12" s="3">
        <f t="shared" si="25"/>
        <v>130</v>
      </c>
      <c r="N12" s="1">
        <f t="shared" si="25"/>
        <v>450</v>
      </c>
      <c r="O12" s="3">
        <f t="shared" si="25"/>
        <v>324</v>
      </c>
      <c r="P12" s="1">
        <f t="shared" si="25"/>
        <v>880</v>
      </c>
      <c r="Q12" s="3">
        <f t="shared" si="25"/>
        <v>870</v>
      </c>
      <c r="R12" s="1">
        <f t="shared" si="25"/>
        <v>0</v>
      </c>
      <c r="S12" s="3">
        <f t="shared" si="25"/>
        <v>0</v>
      </c>
      <c r="T12" s="1">
        <f t="shared" si="25"/>
        <v>0</v>
      </c>
      <c r="U12" s="3">
        <f t="shared" si="25"/>
        <v>2</v>
      </c>
      <c r="V12" s="1">
        <f t="shared" si="25"/>
        <v>0</v>
      </c>
      <c r="W12" s="3">
        <f t="shared" si="25"/>
        <v>130</v>
      </c>
      <c r="X12" s="1">
        <f t="shared" si="25"/>
        <v>546</v>
      </c>
      <c r="Y12" s="3">
        <f t="shared" si="25"/>
        <v>324</v>
      </c>
      <c r="Z12" s="1">
        <f t="shared" si="25"/>
        <v>1847</v>
      </c>
      <c r="AA12" s="3">
        <f t="shared" si="25"/>
        <v>1439</v>
      </c>
      <c r="AB12" s="3">
        <f t="shared" ref="AB12" si="26">MIN(AB3:AB8)</f>
        <v>7016.5</v>
      </c>
    </row>
    <row r="13" spans="1:29" x14ac:dyDescent="0.3">
      <c r="A13" s="16" t="s">
        <v>9</v>
      </c>
      <c r="B13" s="1">
        <f>AVERAGE(B3:B8)</f>
        <v>40.833333333333336</v>
      </c>
      <c r="C13" s="3">
        <f>AVERAGE(C3:C8)</f>
        <v>35.5</v>
      </c>
      <c r="D13" s="1">
        <f t="shared" ref="D13:AA13" si="27">AVERAGE(D3:D8)</f>
        <v>49</v>
      </c>
      <c r="E13" s="3">
        <f t="shared" si="27"/>
        <v>62.666666666666664</v>
      </c>
      <c r="F13" s="1">
        <f t="shared" si="27"/>
        <v>69.833333333333329</v>
      </c>
      <c r="G13" s="3">
        <f t="shared" si="27"/>
        <v>62.166666666666664</v>
      </c>
      <c r="H13" s="1">
        <f t="shared" si="27"/>
        <v>12.666666666666666</v>
      </c>
      <c r="I13" s="3">
        <f t="shared" si="27"/>
        <v>15.333333333333334</v>
      </c>
      <c r="J13" s="1">
        <f t="shared" si="27"/>
        <v>28.333333333333332</v>
      </c>
      <c r="K13" s="3">
        <f t="shared" si="27"/>
        <v>29.833333333333332</v>
      </c>
      <c r="L13" s="1">
        <f t="shared" si="27"/>
        <v>23</v>
      </c>
      <c r="M13" s="3">
        <f t="shared" si="27"/>
        <v>1344.6666666666667</v>
      </c>
      <c r="N13" s="1">
        <f>AVERAGE(N3:N8)</f>
        <v>2159</v>
      </c>
      <c r="O13" s="3">
        <f t="shared" si="27"/>
        <v>2418.5</v>
      </c>
      <c r="P13" s="1">
        <f t="shared" si="27"/>
        <v>2495.8333333333335</v>
      </c>
      <c r="Q13" s="3">
        <f t="shared" si="27"/>
        <v>2411.1666666666665</v>
      </c>
      <c r="R13" s="1">
        <f t="shared" si="27"/>
        <v>435.83333333333331</v>
      </c>
      <c r="S13" s="3">
        <f t="shared" si="27"/>
        <v>389.08333333333331</v>
      </c>
      <c r="T13" s="1">
        <f>AVERAGE(T3:T8)</f>
        <v>717.58333333333337</v>
      </c>
      <c r="U13" s="3">
        <f t="shared" si="27"/>
        <v>458.83333333333331</v>
      </c>
      <c r="V13" s="1">
        <f t="shared" si="27"/>
        <v>452.91666666666669</v>
      </c>
      <c r="W13" s="3">
        <f t="shared" si="27"/>
        <v>1780.5</v>
      </c>
      <c r="X13" s="1">
        <f t="shared" si="27"/>
        <v>2548.0833333333335</v>
      </c>
      <c r="Y13" s="3">
        <f t="shared" si="27"/>
        <v>3136.0833333333335</v>
      </c>
      <c r="Z13" s="1">
        <f t="shared" si="27"/>
        <v>2954.6666666666665</v>
      </c>
      <c r="AA13" s="3">
        <f t="shared" si="27"/>
        <v>2864.0833333333335</v>
      </c>
      <c r="AB13" s="3">
        <f t="shared" ref="AB13" si="28">AVERAGE(AB3:AB8)</f>
        <v>13283.416666666666</v>
      </c>
    </row>
    <row r="14" spans="1:29" x14ac:dyDescent="0.3">
      <c r="A14" s="17" t="s">
        <v>10</v>
      </c>
      <c r="B14" s="18"/>
      <c r="C14" s="18">
        <f>SUM(C3:C8)</f>
        <v>213</v>
      </c>
      <c r="D14" s="18"/>
      <c r="E14" s="18">
        <f t="shared" ref="E14" si="29">SUM(E3:E8)</f>
        <v>376</v>
      </c>
      <c r="F14" s="18"/>
      <c r="G14" s="18">
        <f t="shared" ref="G14" si="30">SUM(G3:G8)</f>
        <v>373</v>
      </c>
      <c r="H14" s="18"/>
      <c r="I14" s="18">
        <f t="shared" ref="I14" si="31">SUM(I3:I8)</f>
        <v>92</v>
      </c>
      <c r="J14" s="18"/>
      <c r="K14" s="18">
        <f t="shared" ref="K14" si="32">SUM(K3:K8)</f>
        <v>179</v>
      </c>
      <c r="L14" s="18"/>
      <c r="M14" s="19">
        <f>SUM(M3:M8)</f>
        <v>8068</v>
      </c>
      <c r="N14" s="18"/>
      <c r="O14" s="18">
        <f t="shared" ref="O14" si="33">SUM(O3:O8)</f>
        <v>14511</v>
      </c>
      <c r="P14" s="18"/>
      <c r="Q14" s="18">
        <f t="shared" ref="Q14" si="34">SUM(Q3:Q8)</f>
        <v>14467</v>
      </c>
      <c r="R14" s="18"/>
      <c r="S14" s="18">
        <f t="shared" ref="S14" si="35">SUM(S3:S8)</f>
        <v>2334.5</v>
      </c>
      <c r="T14" s="18"/>
      <c r="U14" s="18">
        <f t="shared" ref="U14" si="36">SUM(U3:U8)</f>
        <v>2753</v>
      </c>
      <c r="V14" s="18"/>
      <c r="W14" s="18">
        <f t="shared" ref="W14" si="37">SUM(W3:W8)</f>
        <v>10683</v>
      </c>
      <c r="X14" s="18"/>
      <c r="Y14" s="18">
        <f t="shared" ref="Y14" si="38">SUM(Y3:Y8)</f>
        <v>18816.5</v>
      </c>
      <c r="Z14" s="18"/>
      <c r="AA14" s="18">
        <f t="shared" ref="AA14:AB14" si="39">SUM(AA3:AA8)</f>
        <v>17184.5</v>
      </c>
      <c r="AB14" s="19">
        <f>SUM(AB3:AB8)</f>
        <v>79700.5</v>
      </c>
      <c r="AC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ishant verma</cp:lastModifiedBy>
  <cp:revision/>
  <dcterms:created xsi:type="dcterms:W3CDTF">2021-03-13T18:28:30Z</dcterms:created>
  <dcterms:modified xsi:type="dcterms:W3CDTF">2021-05-05T07:50:53Z</dcterms:modified>
  <cp:category/>
  <cp:contentStatus/>
</cp:coreProperties>
</file>