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shaq\Desktop\"/>
    </mc:Choice>
  </mc:AlternateContent>
  <bookViews>
    <workbookView xWindow="0" yWindow="0" windowWidth="23040" windowHeight="92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H22" i="1"/>
  <c r="H24" i="1" s="1"/>
  <c r="H21" i="1"/>
  <c r="H20" i="1"/>
  <c r="H19" i="1"/>
  <c r="H18" i="1"/>
  <c r="H17" i="1"/>
  <c r="H16" i="1"/>
  <c r="H15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I23" i="1"/>
  <c r="I22" i="1"/>
  <c r="I21" i="1"/>
  <c r="I20" i="1"/>
  <c r="I19" i="1"/>
  <c r="I18" i="1"/>
  <c r="I17" i="1"/>
  <c r="I16" i="1"/>
  <c r="I15" i="1"/>
  <c r="J23" i="1"/>
  <c r="J22" i="1"/>
  <c r="J21" i="1"/>
  <c r="J20" i="1"/>
  <c r="J19" i="1"/>
  <c r="J18" i="1"/>
  <c r="J17" i="1"/>
  <c r="J16" i="1"/>
  <c r="J15" i="1"/>
  <c r="K23" i="1"/>
  <c r="K22" i="1"/>
  <c r="K21" i="1"/>
  <c r="K20" i="1"/>
  <c r="K19" i="1"/>
  <c r="K18" i="1"/>
  <c r="K17" i="1"/>
  <c r="K16" i="1"/>
  <c r="K15" i="1"/>
  <c r="L23" i="1"/>
  <c r="L22" i="1"/>
  <c r="L21" i="1"/>
  <c r="L20" i="1"/>
  <c r="L19" i="1"/>
  <c r="L18" i="1"/>
  <c r="L17" i="1"/>
  <c r="L16" i="1"/>
  <c r="L15" i="1"/>
  <c r="M23" i="1"/>
  <c r="M22" i="1"/>
  <c r="M21" i="1"/>
  <c r="M20" i="1"/>
  <c r="M19" i="1"/>
  <c r="M18" i="1"/>
  <c r="M17" i="1"/>
  <c r="M16" i="1"/>
  <c r="M15" i="1"/>
  <c r="N23" i="1"/>
  <c r="N22" i="1"/>
  <c r="N21" i="1"/>
  <c r="N20" i="1"/>
  <c r="N19" i="1"/>
  <c r="N18" i="1"/>
  <c r="N17" i="1"/>
  <c r="N16" i="1"/>
  <c r="N15" i="1"/>
  <c r="O23" i="1"/>
  <c r="O22" i="1"/>
  <c r="O21" i="1"/>
  <c r="O20" i="1"/>
  <c r="O19" i="1"/>
  <c r="O18" i="1"/>
  <c r="O17" i="1"/>
  <c r="O16" i="1"/>
  <c r="O15" i="1"/>
  <c r="P23" i="1"/>
  <c r="P22" i="1"/>
  <c r="P21" i="1"/>
  <c r="P20" i="1"/>
  <c r="P19" i="1"/>
  <c r="P18" i="1"/>
  <c r="P17" i="1"/>
  <c r="P16" i="1"/>
  <c r="P15" i="1"/>
  <c r="Q23" i="1"/>
  <c r="Q22" i="1"/>
  <c r="Q21" i="1"/>
  <c r="Q20" i="1"/>
  <c r="Q19" i="1"/>
  <c r="Q18" i="1"/>
  <c r="Q17" i="1"/>
  <c r="Q16" i="1"/>
  <c r="Q15" i="1"/>
  <c r="R23" i="1"/>
  <c r="R22" i="1"/>
  <c r="R21" i="1"/>
  <c r="R20" i="1"/>
  <c r="R19" i="1"/>
  <c r="R18" i="1"/>
  <c r="R17" i="1"/>
  <c r="R16" i="1"/>
  <c r="R15" i="1"/>
  <c r="S23" i="1"/>
  <c r="S22" i="1"/>
  <c r="S21" i="1"/>
  <c r="S20" i="1"/>
  <c r="S19" i="1"/>
  <c r="S18" i="1"/>
  <c r="S17" i="1"/>
  <c r="S16" i="1"/>
  <c r="S15" i="1"/>
  <c r="T23" i="1"/>
  <c r="T22" i="1"/>
  <c r="T21" i="1"/>
  <c r="T20" i="1"/>
  <c r="T19" i="1"/>
  <c r="T18" i="1"/>
  <c r="T17" i="1"/>
  <c r="T16" i="1"/>
  <c r="T15" i="1"/>
  <c r="U23" i="1"/>
  <c r="U22" i="1"/>
  <c r="U21" i="1"/>
  <c r="U20" i="1"/>
  <c r="U19" i="1"/>
  <c r="U18" i="1"/>
  <c r="U17" i="1"/>
  <c r="U16" i="1"/>
  <c r="U15" i="1"/>
  <c r="V23" i="1"/>
  <c r="V22" i="1"/>
  <c r="V21" i="1"/>
  <c r="V20" i="1"/>
  <c r="V19" i="1"/>
  <c r="V18" i="1"/>
  <c r="V17" i="1"/>
  <c r="V16" i="1"/>
  <c r="V15" i="1"/>
  <c r="W23" i="1"/>
  <c r="W22" i="1"/>
  <c r="W21" i="1"/>
  <c r="W20" i="1"/>
  <c r="W19" i="1"/>
  <c r="W18" i="1"/>
  <c r="W17" i="1"/>
  <c r="W16" i="1"/>
  <c r="W15" i="1"/>
  <c r="X23" i="1"/>
  <c r="X22" i="1"/>
  <c r="X21" i="1"/>
  <c r="X20" i="1"/>
  <c r="X19" i="1"/>
  <c r="X18" i="1"/>
  <c r="X17" i="1"/>
  <c r="X16" i="1"/>
  <c r="X15" i="1"/>
  <c r="Y23" i="1"/>
  <c r="Y22" i="1"/>
  <c r="Y21" i="1"/>
  <c r="Y20" i="1"/>
  <c r="Y19" i="1"/>
  <c r="Y18" i="1"/>
  <c r="Y17" i="1"/>
  <c r="Y16" i="1"/>
  <c r="Y15" i="1"/>
  <c r="Z23" i="1"/>
  <c r="Z22" i="1"/>
  <c r="Z21" i="1"/>
  <c r="Z20" i="1"/>
  <c r="Z19" i="1"/>
  <c r="Z18" i="1"/>
  <c r="Z17" i="1"/>
  <c r="Z16" i="1"/>
  <c r="Z15" i="1"/>
  <c r="AA23" i="1"/>
  <c r="AA22" i="1"/>
  <c r="AA21" i="1"/>
  <c r="AA20" i="1"/>
  <c r="AA19" i="1"/>
  <c r="AA18" i="1"/>
  <c r="AA17" i="1"/>
  <c r="AA16" i="1"/>
  <c r="AA15" i="1"/>
  <c r="AB23" i="1"/>
  <c r="AB22" i="1"/>
  <c r="AB21" i="1"/>
  <c r="AB20" i="1"/>
  <c r="AB19" i="1"/>
  <c r="AB18" i="1"/>
  <c r="AB17" i="1"/>
  <c r="AB16" i="1"/>
  <c r="AB15" i="1"/>
  <c r="AC23" i="1"/>
  <c r="AC22" i="1"/>
  <c r="AC21" i="1"/>
  <c r="AC20" i="1"/>
  <c r="AC19" i="1"/>
  <c r="AC18" i="1"/>
  <c r="AC17" i="1"/>
  <c r="AC16" i="1"/>
  <c r="AC15" i="1"/>
  <c r="AD23" i="1"/>
  <c r="AD22" i="1"/>
  <c r="AD21" i="1"/>
  <c r="AD20" i="1"/>
  <c r="AD19" i="1"/>
  <c r="AD18" i="1"/>
  <c r="AD17" i="1"/>
  <c r="AD16" i="1"/>
  <c r="AD15" i="1"/>
  <c r="AE23" i="1"/>
  <c r="AE22" i="1"/>
  <c r="AE21" i="1"/>
  <c r="AE20" i="1"/>
  <c r="AE19" i="1"/>
  <c r="AE18" i="1"/>
  <c r="AE17" i="1"/>
  <c r="AE16" i="1"/>
  <c r="AE15" i="1"/>
  <c r="AF23" i="1"/>
  <c r="AF22" i="1"/>
  <c r="AF21" i="1"/>
  <c r="AF20" i="1"/>
  <c r="AF19" i="1"/>
  <c r="AF18" i="1"/>
  <c r="AF17" i="1"/>
  <c r="AF16" i="1"/>
  <c r="AF15" i="1"/>
  <c r="AG10" i="1"/>
  <c r="AG12" i="1"/>
  <c r="AG11" i="1"/>
  <c r="AG9" i="1"/>
  <c r="AG8" i="1"/>
  <c r="AG7" i="1"/>
  <c r="AG6" i="1"/>
  <c r="AG5" i="1"/>
  <c r="AG4" i="1"/>
  <c r="Y24" i="1" l="1"/>
  <c r="I24" i="1"/>
  <c r="Q24" i="1"/>
  <c r="AC24" i="1"/>
  <c r="U24" i="1"/>
  <c r="M24" i="1"/>
  <c r="AF24" i="1"/>
  <c r="X24" i="1"/>
  <c r="W24" i="1"/>
  <c r="O24" i="1"/>
  <c r="AD24" i="1"/>
  <c r="AB24" i="1"/>
  <c r="V24" i="1"/>
  <c r="T24" i="1"/>
  <c r="S24" i="1"/>
  <c r="N24" i="1"/>
  <c r="L24" i="1"/>
  <c r="K24" i="1"/>
  <c r="AE24" i="1"/>
  <c r="AA24" i="1"/>
  <c r="Z24" i="1"/>
  <c r="R24" i="1"/>
  <c r="J24" i="1"/>
  <c r="P24" i="1"/>
</calcChain>
</file>

<file path=xl/sharedStrings.xml><?xml version="1.0" encoding="utf-8"?>
<sst xmlns="http://schemas.openxmlformats.org/spreadsheetml/2006/main" count="55" uniqueCount="48">
  <si>
    <t>Total</t>
  </si>
  <si>
    <t>Bannu</t>
  </si>
  <si>
    <t>Mardan</t>
  </si>
  <si>
    <t>Timergara</t>
  </si>
  <si>
    <t>Swat</t>
  </si>
  <si>
    <t>5 Mbps</t>
  </si>
  <si>
    <t>12 Mbps</t>
  </si>
  <si>
    <t>Account ID</t>
  </si>
  <si>
    <t>Station</t>
  </si>
  <si>
    <t>speed</t>
  </si>
  <si>
    <t>DI Khan</t>
  </si>
  <si>
    <t>Kohat</t>
  </si>
  <si>
    <t>Abbottabadd</t>
  </si>
  <si>
    <t>Peshawar</t>
  </si>
  <si>
    <t>PHED Secretariat</t>
  </si>
  <si>
    <t>Paid</t>
  </si>
  <si>
    <t>expecting next payment</t>
  </si>
  <si>
    <t>NIL</t>
  </si>
  <si>
    <t>BILLING EMAIL</t>
  </si>
  <si>
    <t>swatxenphe@gmail.com</t>
  </si>
  <si>
    <t>raja.shafiq.phed@gmail.com</t>
  </si>
  <si>
    <t>phedcircle6@gmail.com</t>
  </si>
  <si>
    <t>xenphedirlower@gmail.com</t>
  </si>
  <si>
    <t>ishaqcisco@gmail.com</t>
  </si>
  <si>
    <t>sephedabbotabad@gmail.com</t>
  </si>
  <si>
    <t>centrephed@gmail.com</t>
  </si>
  <si>
    <t>se.phecircle.dik@gmail.com</t>
  </si>
  <si>
    <t>sephecirclemardan@gmail.com</t>
  </si>
  <si>
    <t>Address</t>
  </si>
  <si>
    <t>Chief center PHED hayatabad Peshawar</t>
  </si>
  <si>
    <t>E-Gov(CBIS) civil secretarit Peshawar</t>
  </si>
  <si>
    <t>Superintended engineer circle Mardan KPK</t>
  </si>
  <si>
    <t>Superintended engineer circle abbotabad KPK</t>
  </si>
  <si>
    <t>Superintended engineer circle Dir lower KPK</t>
  </si>
  <si>
    <t>Superintended engineer circle swat KPK</t>
  </si>
  <si>
    <t>Superintended engineer circle kohat KPK</t>
  </si>
  <si>
    <t>Superintended engineer circle bannu KPK</t>
  </si>
  <si>
    <t>Superintended engineer circle DI Khan KPK</t>
  </si>
  <si>
    <t>Reference</t>
  </si>
  <si>
    <t>PIB-01/CCCCP</t>
  </si>
  <si>
    <t>PIB-02/CCCCP</t>
  </si>
  <si>
    <t>PIB-03/CCCCP</t>
  </si>
  <si>
    <t>PIB-04/CCCCP|</t>
  </si>
  <si>
    <t>PIB-0986</t>
  </si>
  <si>
    <t>PIB-0999</t>
  </si>
  <si>
    <t>PIB-0444</t>
  </si>
  <si>
    <t>PIB-1213|</t>
  </si>
  <si>
    <t>PIB-1214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</si>
</sst>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333333"/>
      <name val="Palatin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2" fillId="0" borderId="1" xfId="0" applyFont="1" applyBorder="1"/>
    <xf numFmtId="43" fontId="0" fillId="0" borderId="1" xfId="1" applyFont="1" applyBorder="1"/>
    <xf numFmtId="17" fontId="2" fillId="0" borderId="1" xfId="0" applyNumberFormat="1" applyFont="1" applyBorder="1"/>
    <xf numFmtId="43" fontId="3" fillId="0" borderId="1" xfId="1" applyFont="1" applyBorder="1"/>
    <xf numFmtId="43" fontId="0" fillId="0" borderId="0" xfId="0" applyNumberFormat="1"/>
    <xf numFmtId="43" fontId="4" fillId="0" borderId="1" xfId="1" applyFont="1" applyBorder="1"/>
    <xf numFmtId="43" fontId="0" fillId="0" borderId="0" xfId="1" applyFont="1"/>
    <xf numFmtId="43" fontId="2" fillId="0" borderId="0" xfId="0" applyNumberFormat="1" applyFont="1"/>
    <xf numFmtId="43" fontId="4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Font="1" applyAlignment="1">
      <alignment horizontal="center" vertical="center"/>
    </xf>
    <xf numFmtId="15" fontId="0" fillId="0" borderId="0" xfId="0" applyNumberFormat="1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43" fontId="0" fillId="0" borderId="0" xfId="0" applyNumberFormat="1" applyFont="1" applyAlignment="1">
      <alignment horizontal="center" vertical="center"/>
    </xf>
    <xf numFmtId="0" fontId="1" fillId="0" borderId="0" xfId="0" applyFont="1"/>
    <xf numFmtId="43" fontId="1" fillId="0" borderId="0" xfId="0" applyNumberFormat="1" applyFont="1"/>
    <xf numFmtId="0" fontId="1" fillId="0" borderId="0" xfId="2" applyFont="1"/>
    <xf numFmtId="0" fontId="5" fillId="0" borderId="0" xfId="2"/>
    <xf numFmtId="0" fontId="5" fillId="0" borderId="0" xfId="2" applyFill="1" applyBorder="1"/>
    <xf numFmtId="0" fontId="6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entrephed@gmail.com" TargetMode="External"/><Relationship Id="rId2" Type="http://schemas.openxmlformats.org/officeDocument/2006/relationships/hyperlink" Target="mailto:sephedabbotabad@gmail.com" TargetMode="External"/><Relationship Id="rId1" Type="http://schemas.openxmlformats.org/officeDocument/2006/relationships/hyperlink" Target="mailto:ishaqcisco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sephecirclemardan@gmail.com" TargetMode="External"/><Relationship Id="rId4" Type="http://schemas.openxmlformats.org/officeDocument/2006/relationships/hyperlink" Target="mailto:se.phecircle.di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AL24"/>
  <sheetViews>
    <sheetView tabSelected="1" topLeftCell="AG1" workbookViewId="0">
      <selection activeCell="AL14" sqref="AL14"/>
    </sheetView>
  </sheetViews>
  <sheetFormatPr defaultRowHeight="14.4"/>
  <cols>
    <col min="5" max="5" width="11" bestFit="1" customWidth="1"/>
    <col min="6" max="6" width="10.5546875" bestFit="1" customWidth="1"/>
    <col min="7" max="7" width="11.109375" bestFit="1" customWidth="1"/>
    <col min="8" max="20" width="12.77734375" customWidth="1"/>
    <col min="21" max="21" width="14.21875" customWidth="1"/>
    <col min="22" max="32" width="12.77734375" customWidth="1"/>
    <col min="33" max="33" width="12.44140625" customWidth="1"/>
    <col min="34" max="34" width="11.109375" style="11" bestFit="1" customWidth="1"/>
    <col min="35" max="35" width="20.109375" style="11" customWidth="1"/>
    <col min="36" max="36" width="26.77734375" style="12" customWidth="1"/>
    <col min="37" max="37" width="39.88671875" customWidth="1"/>
    <col min="38" max="38" width="17.109375" customWidth="1"/>
  </cols>
  <sheetData>
    <row r="3" spans="5:38" s="12" customFormat="1">
      <c r="E3" s="2" t="s">
        <v>7</v>
      </c>
      <c r="F3" s="2" t="s">
        <v>8</v>
      </c>
      <c r="G3" s="2" t="s">
        <v>9</v>
      </c>
      <c r="H3" s="4">
        <v>44652</v>
      </c>
      <c r="I3" s="4">
        <v>44682</v>
      </c>
      <c r="J3" s="4">
        <v>44713</v>
      </c>
      <c r="K3" s="4">
        <v>44743</v>
      </c>
      <c r="L3" s="4">
        <v>44774</v>
      </c>
      <c r="M3" s="4">
        <v>44805</v>
      </c>
      <c r="N3" s="4">
        <v>44835</v>
      </c>
      <c r="O3" s="4">
        <v>44866</v>
      </c>
      <c r="P3" s="4">
        <v>44896</v>
      </c>
      <c r="Q3" s="4">
        <v>44927</v>
      </c>
      <c r="R3" s="4">
        <v>44958</v>
      </c>
      <c r="S3" s="4">
        <v>44986</v>
      </c>
      <c r="T3" s="4">
        <v>45017</v>
      </c>
      <c r="U3" s="4">
        <v>45047</v>
      </c>
      <c r="V3" s="4">
        <v>45078</v>
      </c>
      <c r="W3" s="4">
        <v>45108</v>
      </c>
      <c r="X3" s="4">
        <v>45139</v>
      </c>
      <c r="Y3" s="4">
        <v>45170</v>
      </c>
      <c r="Z3" s="4">
        <v>45200</v>
      </c>
      <c r="AA3" s="4">
        <v>45231</v>
      </c>
      <c r="AB3" s="4">
        <v>45261</v>
      </c>
      <c r="AC3" s="4">
        <v>45292</v>
      </c>
      <c r="AD3" s="4">
        <v>45323</v>
      </c>
      <c r="AE3" s="4">
        <v>45352</v>
      </c>
      <c r="AF3" s="4">
        <v>45383</v>
      </c>
      <c r="AH3" s="11" t="s">
        <v>15</v>
      </c>
      <c r="AI3" s="11" t="s">
        <v>16</v>
      </c>
      <c r="AJ3" s="12" t="s">
        <v>18</v>
      </c>
      <c r="AK3" s="12" t="s">
        <v>28</v>
      </c>
      <c r="AL3" s="12" t="s">
        <v>38</v>
      </c>
    </row>
    <row r="4" spans="5:38" ht="18">
      <c r="E4" s="1">
        <v>2107624691</v>
      </c>
      <c r="F4" s="1" t="s">
        <v>13</v>
      </c>
      <c r="G4" s="1" t="s">
        <v>5</v>
      </c>
      <c r="H4" s="3">
        <v>17501</v>
      </c>
      <c r="I4" s="3">
        <v>35002</v>
      </c>
      <c r="J4" s="3">
        <v>52503</v>
      </c>
      <c r="K4" s="3">
        <v>70003.55</v>
      </c>
      <c r="L4" s="3">
        <v>87504.55</v>
      </c>
      <c r="M4" s="3">
        <v>105005.1</v>
      </c>
      <c r="N4" s="3">
        <v>122506</v>
      </c>
      <c r="O4" s="3">
        <v>140007</v>
      </c>
      <c r="P4" s="3">
        <v>157508</v>
      </c>
      <c r="Q4" s="3">
        <v>175008</v>
      </c>
      <c r="R4" s="3">
        <v>192509</v>
      </c>
      <c r="S4" s="3">
        <v>210010</v>
      </c>
      <c r="T4" s="3">
        <v>227511</v>
      </c>
      <c r="U4" s="3">
        <v>245011</v>
      </c>
      <c r="V4" s="3">
        <v>262512</v>
      </c>
      <c r="W4" s="3">
        <v>280014</v>
      </c>
      <c r="X4" s="3">
        <v>297514</v>
      </c>
      <c r="Y4" s="3">
        <v>315014</v>
      </c>
      <c r="Z4" s="3">
        <v>332515</v>
      </c>
      <c r="AA4" s="3">
        <v>350016</v>
      </c>
      <c r="AB4" s="3">
        <v>367517</v>
      </c>
      <c r="AC4" s="3">
        <v>385018</v>
      </c>
      <c r="AD4" s="3">
        <v>402518</v>
      </c>
      <c r="AE4" s="3">
        <v>420019</v>
      </c>
      <c r="AF4" s="3">
        <v>434664</v>
      </c>
      <c r="AG4" s="8">
        <f>H4*COUNT(H4:AF4)</f>
        <v>437525</v>
      </c>
      <c r="AH4" s="13" t="s">
        <v>17</v>
      </c>
      <c r="AI4" s="14">
        <v>45580</v>
      </c>
      <c r="AJ4" s="19" t="s">
        <v>25</v>
      </c>
      <c r="AK4" t="s">
        <v>29</v>
      </c>
      <c r="AL4" s="22" t="s">
        <v>39</v>
      </c>
    </row>
    <row r="5" spans="5:38" ht="18">
      <c r="E5" s="1">
        <v>2107624692</v>
      </c>
      <c r="F5" s="1" t="s">
        <v>14</v>
      </c>
      <c r="G5" s="1" t="s">
        <v>6</v>
      </c>
      <c r="H5" s="3">
        <v>42002</v>
      </c>
      <c r="I5" s="3">
        <v>84004</v>
      </c>
      <c r="J5" s="3">
        <v>126006</v>
      </c>
      <c r="K5" s="3">
        <v>168007.72</v>
      </c>
      <c r="L5" s="5">
        <v>210009.58</v>
      </c>
      <c r="M5" s="3">
        <v>252011.44</v>
      </c>
      <c r="N5" s="3">
        <v>294013</v>
      </c>
      <c r="O5" s="3">
        <v>336015.16</v>
      </c>
      <c r="P5" s="3">
        <v>378017.02</v>
      </c>
      <c r="Q5" s="3">
        <v>420019</v>
      </c>
      <c r="R5" s="3">
        <v>462020.74</v>
      </c>
      <c r="S5" s="3">
        <v>504023</v>
      </c>
      <c r="T5" s="3">
        <v>546024</v>
      </c>
      <c r="U5" s="3">
        <v>588026</v>
      </c>
      <c r="V5" s="3">
        <v>630028</v>
      </c>
      <c r="W5" s="3">
        <v>672030</v>
      </c>
      <c r="X5" s="3">
        <v>714032</v>
      </c>
      <c r="Y5" s="3">
        <v>756034</v>
      </c>
      <c r="Z5" s="3">
        <v>798036</v>
      </c>
      <c r="AA5" s="3">
        <v>840037</v>
      </c>
      <c r="AB5" s="3">
        <v>882039</v>
      </c>
      <c r="AC5" s="3">
        <v>924041</v>
      </c>
      <c r="AD5" s="3">
        <v>966043</v>
      </c>
      <c r="AE5" s="3">
        <v>1008045</v>
      </c>
      <c r="AF5" s="3">
        <v>77150</v>
      </c>
      <c r="AG5" s="8">
        <f>H5*COUNT(H5:AF5)</f>
        <v>1050050</v>
      </c>
      <c r="AH5" s="13">
        <v>966043</v>
      </c>
      <c r="AI5" s="14">
        <v>45580</v>
      </c>
      <c r="AJ5" s="19" t="s">
        <v>23</v>
      </c>
      <c r="AK5" t="s">
        <v>30</v>
      </c>
      <c r="AL5" s="22" t="s">
        <v>40</v>
      </c>
    </row>
    <row r="6" spans="5:38" ht="18">
      <c r="E6" s="1">
        <v>2107624693</v>
      </c>
      <c r="F6" s="1" t="s">
        <v>2</v>
      </c>
      <c r="G6" s="1" t="s">
        <v>5</v>
      </c>
      <c r="H6" s="3">
        <v>17501</v>
      </c>
      <c r="I6" s="3">
        <v>35002</v>
      </c>
      <c r="J6" s="3">
        <v>52503</v>
      </c>
      <c r="K6" s="3">
        <v>70003.55</v>
      </c>
      <c r="L6" s="3">
        <v>87504.55</v>
      </c>
      <c r="M6" s="3">
        <v>105005.1</v>
      </c>
      <c r="N6" s="3">
        <v>122506</v>
      </c>
      <c r="O6" s="3">
        <v>140006.65</v>
      </c>
      <c r="P6" s="3">
        <v>157508</v>
      </c>
      <c r="Q6" s="3">
        <v>175008.2</v>
      </c>
      <c r="R6" s="3">
        <v>192509</v>
      </c>
      <c r="S6" s="3">
        <v>210009.75</v>
      </c>
      <c r="T6" s="3">
        <v>227511</v>
      </c>
      <c r="U6" s="3">
        <v>245011</v>
      </c>
      <c r="V6" s="3">
        <v>262512</v>
      </c>
      <c r="W6" s="3">
        <v>280013</v>
      </c>
      <c r="X6" s="3">
        <v>297514</v>
      </c>
      <c r="Y6" s="3">
        <v>315014</v>
      </c>
      <c r="Z6" s="3">
        <v>332515</v>
      </c>
      <c r="AA6" s="3">
        <v>350016</v>
      </c>
      <c r="AB6" s="3">
        <v>367517</v>
      </c>
      <c r="AC6" s="3">
        <v>385018</v>
      </c>
      <c r="AD6" s="3">
        <v>402518</v>
      </c>
      <c r="AE6" s="3">
        <v>420019</v>
      </c>
      <c r="AF6" s="3">
        <v>434664</v>
      </c>
      <c r="AG6" s="8">
        <f>H6*COUNT(H6:AF6)</f>
        <v>437525</v>
      </c>
      <c r="AH6" s="13"/>
      <c r="AI6" s="14">
        <v>45580</v>
      </c>
      <c r="AJ6" s="21" t="s">
        <v>27</v>
      </c>
      <c r="AK6" t="s">
        <v>31</v>
      </c>
      <c r="AL6" s="22" t="s">
        <v>41</v>
      </c>
    </row>
    <row r="7" spans="5:38" ht="18">
      <c r="E7" s="1">
        <v>2107624694</v>
      </c>
      <c r="F7" s="1" t="s">
        <v>12</v>
      </c>
      <c r="G7" s="1" t="s">
        <v>5</v>
      </c>
      <c r="H7" s="3">
        <v>0</v>
      </c>
      <c r="I7" s="3">
        <v>17501</v>
      </c>
      <c r="J7" s="3">
        <v>35002</v>
      </c>
      <c r="K7" s="3">
        <v>55502.78</v>
      </c>
      <c r="L7" s="3">
        <v>70003.78</v>
      </c>
      <c r="M7" s="3">
        <v>87504.33</v>
      </c>
      <c r="N7" s="3">
        <v>105005</v>
      </c>
      <c r="O7" s="3">
        <v>122505.88</v>
      </c>
      <c r="P7" s="3">
        <v>140007</v>
      </c>
      <c r="Q7" s="3">
        <v>157508.43</v>
      </c>
      <c r="R7" s="3">
        <v>175008</v>
      </c>
      <c r="S7" s="3">
        <v>192508.98</v>
      </c>
      <c r="T7" s="3">
        <v>210010</v>
      </c>
      <c r="U7" s="3">
        <v>227511</v>
      </c>
      <c r="V7" s="3">
        <v>245012</v>
      </c>
      <c r="W7" s="3">
        <v>262512</v>
      </c>
      <c r="X7" s="3">
        <v>280013</v>
      </c>
      <c r="Y7" s="3">
        <v>297514</v>
      </c>
      <c r="Z7" s="3">
        <v>315014</v>
      </c>
      <c r="AA7" s="3">
        <v>332515</v>
      </c>
      <c r="AB7" s="3">
        <v>350016</v>
      </c>
      <c r="AC7" s="3">
        <v>367517</v>
      </c>
      <c r="AD7" s="3">
        <v>385018</v>
      </c>
      <c r="AE7" s="3">
        <v>402518</v>
      </c>
      <c r="AF7" s="3">
        <v>417163</v>
      </c>
      <c r="AG7" s="8">
        <f>I7*COUNT(I7:AF7)</f>
        <v>420024</v>
      </c>
      <c r="AH7" s="13"/>
      <c r="AI7" s="14">
        <v>45580</v>
      </c>
      <c r="AJ7" s="19" t="s">
        <v>24</v>
      </c>
      <c r="AK7" t="s">
        <v>32</v>
      </c>
      <c r="AL7" s="22" t="s">
        <v>42</v>
      </c>
    </row>
    <row r="8" spans="5:38" ht="18">
      <c r="E8" s="1">
        <v>2107624695</v>
      </c>
      <c r="F8" s="1" t="s">
        <v>10</v>
      </c>
      <c r="G8" s="1" t="s">
        <v>5</v>
      </c>
      <c r="H8" s="3">
        <v>0</v>
      </c>
      <c r="I8" s="3">
        <v>17501</v>
      </c>
      <c r="J8" s="3">
        <v>35002</v>
      </c>
      <c r="K8" s="3">
        <v>55502.78</v>
      </c>
      <c r="L8" s="3">
        <v>70003.78</v>
      </c>
      <c r="M8" s="3">
        <v>87504.33</v>
      </c>
      <c r="N8" s="3">
        <v>105005</v>
      </c>
      <c r="O8" s="3">
        <v>122505.88</v>
      </c>
      <c r="P8" s="3">
        <v>140007</v>
      </c>
      <c r="Q8" s="3">
        <v>157508.43</v>
      </c>
      <c r="R8" s="3">
        <v>175008</v>
      </c>
      <c r="S8" s="3">
        <v>192508.98</v>
      </c>
      <c r="T8" s="3">
        <v>210010</v>
      </c>
      <c r="U8" s="3">
        <v>227511</v>
      </c>
      <c r="V8" s="3">
        <v>245012</v>
      </c>
      <c r="W8" s="3">
        <v>262512</v>
      </c>
      <c r="X8" s="3">
        <v>280013</v>
      </c>
      <c r="Y8" s="3">
        <v>297514</v>
      </c>
      <c r="Z8" s="3">
        <v>315014</v>
      </c>
      <c r="AA8" s="3">
        <v>332515</v>
      </c>
      <c r="AB8" s="3">
        <v>350016</v>
      </c>
      <c r="AC8" s="3">
        <v>367517</v>
      </c>
      <c r="AD8" s="3">
        <v>385018</v>
      </c>
      <c r="AE8" s="3">
        <v>402518</v>
      </c>
      <c r="AF8" s="3">
        <v>417163</v>
      </c>
      <c r="AG8" s="8">
        <f>I8*COUNT(I8:AF8)</f>
        <v>420024</v>
      </c>
      <c r="AH8" s="15"/>
      <c r="AI8" s="14">
        <v>45580</v>
      </c>
      <c r="AJ8" s="20" t="s">
        <v>26</v>
      </c>
      <c r="AK8" t="s">
        <v>37</v>
      </c>
      <c r="AL8" s="22" t="s">
        <v>43</v>
      </c>
    </row>
    <row r="9" spans="5:38" ht="18">
      <c r="E9" s="1">
        <v>2107624696</v>
      </c>
      <c r="F9" s="1" t="s">
        <v>1</v>
      </c>
      <c r="G9" s="1" t="s">
        <v>5</v>
      </c>
      <c r="H9" s="3">
        <v>0</v>
      </c>
      <c r="I9" s="3">
        <v>17501</v>
      </c>
      <c r="J9" s="3">
        <v>35002</v>
      </c>
      <c r="K9" s="3">
        <v>55502.78</v>
      </c>
      <c r="L9" s="3">
        <v>70003.78</v>
      </c>
      <c r="M9" s="7">
        <v>181139</v>
      </c>
      <c r="N9" s="7">
        <v>292274</v>
      </c>
      <c r="O9" s="7">
        <v>403409</v>
      </c>
      <c r="P9" s="7">
        <v>514544</v>
      </c>
      <c r="Q9" s="7">
        <v>625679</v>
      </c>
      <c r="R9" s="7">
        <v>736814</v>
      </c>
      <c r="S9" s="7">
        <v>847949</v>
      </c>
      <c r="T9" s="7">
        <v>959084</v>
      </c>
      <c r="U9" s="3">
        <v>227512</v>
      </c>
      <c r="V9" s="3">
        <v>245013</v>
      </c>
      <c r="W9" s="3">
        <v>262514</v>
      </c>
      <c r="X9" s="3">
        <v>280015</v>
      </c>
      <c r="Y9" s="3">
        <v>297515</v>
      </c>
      <c r="Z9" s="3">
        <v>315016</v>
      </c>
      <c r="AA9" s="3">
        <v>332517</v>
      </c>
      <c r="AB9" s="3">
        <v>350018</v>
      </c>
      <c r="AC9" s="3">
        <v>367519</v>
      </c>
      <c r="AD9" s="7">
        <v>478654</v>
      </c>
      <c r="AE9" s="7">
        <v>589789</v>
      </c>
      <c r="AF9" s="7">
        <v>682789</v>
      </c>
      <c r="AG9" s="8">
        <f>I9*COUNT(I9:AF9)</f>
        <v>420024</v>
      </c>
      <c r="AH9" s="16"/>
      <c r="AI9" s="14">
        <v>45580</v>
      </c>
      <c r="AJ9" s="18" t="s">
        <v>20</v>
      </c>
      <c r="AK9" t="s">
        <v>36</v>
      </c>
      <c r="AL9" s="22" t="s">
        <v>44</v>
      </c>
    </row>
    <row r="10" spans="5:38" ht="18">
      <c r="E10" s="1">
        <v>2107624697</v>
      </c>
      <c r="F10" s="1" t="s">
        <v>11</v>
      </c>
      <c r="G10" s="1" t="s">
        <v>5</v>
      </c>
      <c r="H10" s="3">
        <v>17501</v>
      </c>
      <c r="I10" s="3">
        <v>35002</v>
      </c>
      <c r="J10" s="3">
        <v>52503</v>
      </c>
      <c r="K10" s="3">
        <v>70003.55</v>
      </c>
      <c r="L10" s="3">
        <v>87504.33</v>
      </c>
      <c r="M10" s="3">
        <v>105005.5</v>
      </c>
      <c r="N10" s="3">
        <v>122506</v>
      </c>
      <c r="O10" s="3">
        <v>140006.65</v>
      </c>
      <c r="P10" s="3">
        <v>157507.43</v>
      </c>
      <c r="Q10" s="3">
        <v>175008</v>
      </c>
      <c r="R10" s="3">
        <v>192508.98</v>
      </c>
      <c r="S10" s="3">
        <v>210000.1</v>
      </c>
      <c r="T10" s="3">
        <v>227510.5</v>
      </c>
      <c r="U10" s="3">
        <v>245011</v>
      </c>
      <c r="V10" s="3">
        <v>262512</v>
      </c>
      <c r="W10" s="3">
        <v>280013</v>
      </c>
      <c r="X10" s="3">
        <v>297514</v>
      </c>
      <c r="Y10" s="3">
        <v>315014</v>
      </c>
      <c r="Z10" s="3">
        <v>332515</v>
      </c>
      <c r="AA10" s="3">
        <v>350016</v>
      </c>
      <c r="AB10" s="3">
        <v>367517</v>
      </c>
      <c r="AC10" s="3">
        <v>385018</v>
      </c>
      <c r="AD10" s="3">
        <v>402518</v>
      </c>
      <c r="AE10" s="3">
        <v>420019</v>
      </c>
      <c r="AF10" s="3">
        <v>434664</v>
      </c>
      <c r="AG10" s="8">
        <f>H10*COUNT(H10:AF10)</f>
        <v>437525</v>
      </c>
      <c r="AH10" s="13">
        <v>190729</v>
      </c>
      <c r="AI10" s="14">
        <v>45580</v>
      </c>
      <c r="AJ10" s="17" t="s">
        <v>21</v>
      </c>
      <c r="AK10" t="s">
        <v>35</v>
      </c>
      <c r="AL10" s="22" t="s">
        <v>45</v>
      </c>
    </row>
    <row r="11" spans="5:38" ht="18">
      <c r="E11" s="1">
        <v>2107624698</v>
      </c>
      <c r="F11" s="1" t="s">
        <v>4</v>
      </c>
      <c r="G11" s="1" t="s">
        <v>5</v>
      </c>
      <c r="H11" s="3"/>
      <c r="I11" s="3">
        <v>17501</v>
      </c>
      <c r="J11" s="3">
        <v>35002</v>
      </c>
      <c r="K11" s="3">
        <v>52502.78</v>
      </c>
      <c r="L11" s="3">
        <v>70003.78</v>
      </c>
      <c r="M11" s="7">
        <v>181139</v>
      </c>
      <c r="N11" s="7">
        <v>292274</v>
      </c>
      <c r="O11" s="7">
        <v>403409</v>
      </c>
      <c r="P11" s="7">
        <v>514544</v>
      </c>
      <c r="Q11" s="7">
        <v>625679</v>
      </c>
      <c r="R11" s="7">
        <v>736814</v>
      </c>
      <c r="S11" s="7">
        <v>847949</v>
      </c>
      <c r="T11" s="7">
        <v>959084</v>
      </c>
      <c r="U11" s="3">
        <v>227512</v>
      </c>
      <c r="V11" s="3">
        <v>245013</v>
      </c>
      <c r="W11" s="3">
        <v>262514</v>
      </c>
      <c r="X11" s="3">
        <v>280015</v>
      </c>
      <c r="Y11" s="3">
        <v>297515</v>
      </c>
      <c r="Z11" s="3">
        <v>315016</v>
      </c>
      <c r="AA11" s="3">
        <v>332517</v>
      </c>
      <c r="AB11" s="3">
        <v>350018</v>
      </c>
      <c r="AC11" s="3">
        <v>367519</v>
      </c>
      <c r="AD11" s="7">
        <v>478654</v>
      </c>
      <c r="AE11" s="7">
        <v>589789</v>
      </c>
      <c r="AF11" s="7">
        <v>682789</v>
      </c>
      <c r="AG11" s="8">
        <f>I11*COUNT(I11:AF11)</f>
        <v>420024</v>
      </c>
      <c r="AH11" s="13">
        <v>200000</v>
      </c>
      <c r="AI11" s="14">
        <v>45580</v>
      </c>
      <c r="AJ11" s="17" t="s">
        <v>19</v>
      </c>
      <c r="AK11" t="s">
        <v>34</v>
      </c>
      <c r="AL11" s="22" t="s">
        <v>46</v>
      </c>
    </row>
    <row r="12" spans="5:38" ht="18">
      <c r="E12" s="1">
        <v>2107624699</v>
      </c>
      <c r="F12" s="1" t="s">
        <v>3</v>
      </c>
      <c r="G12" s="1" t="s">
        <v>5</v>
      </c>
      <c r="H12" s="3">
        <v>0</v>
      </c>
      <c r="I12" s="3">
        <v>17501</v>
      </c>
      <c r="J12" s="3">
        <v>35002</v>
      </c>
      <c r="K12" s="3">
        <v>55502.78</v>
      </c>
      <c r="L12" s="3">
        <v>70003.78</v>
      </c>
      <c r="M12" s="3">
        <v>87504.33</v>
      </c>
      <c r="N12" s="3">
        <v>105005</v>
      </c>
      <c r="O12" s="3">
        <v>122505.88</v>
      </c>
      <c r="P12" s="3">
        <v>140007</v>
      </c>
      <c r="Q12" s="3">
        <v>157508.43</v>
      </c>
      <c r="R12" s="3">
        <v>175008</v>
      </c>
      <c r="S12" s="3">
        <v>192508.98</v>
      </c>
      <c r="T12" s="3">
        <v>210010</v>
      </c>
      <c r="U12" s="3">
        <v>227511</v>
      </c>
      <c r="V12" s="3">
        <v>245012</v>
      </c>
      <c r="W12" s="3">
        <v>262512</v>
      </c>
      <c r="X12" s="3">
        <v>280013</v>
      </c>
      <c r="Y12" s="3">
        <v>297514</v>
      </c>
      <c r="Z12" s="3">
        <v>315014</v>
      </c>
      <c r="AA12" s="3">
        <v>332515</v>
      </c>
      <c r="AB12" s="3">
        <v>350016</v>
      </c>
      <c r="AC12" s="3">
        <v>367517</v>
      </c>
      <c r="AD12" s="3">
        <v>385018</v>
      </c>
      <c r="AE12" s="3">
        <v>402518</v>
      </c>
      <c r="AF12" s="3">
        <v>417163</v>
      </c>
      <c r="AG12" s="8">
        <f>I12*COUNT(I12:AF12)</f>
        <v>420024</v>
      </c>
      <c r="AH12" s="13"/>
      <c r="AI12" s="14">
        <v>45580</v>
      </c>
      <c r="AJ12" s="17" t="s">
        <v>22</v>
      </c>
      <c r="AK12" t="s">
        <v>33</v>
      </c>
      <c r="AL12" s="22" t="s">
        <v>47</v>
      </c>
    </row>
    <row r="13" spans="5:38">
      <c r="E13" s="1" t="s">
        <v>0</v>
      </c>
      <c r="F13" s="1"/>
      <c r="G13" s="1"/>
      <c r="H13" s="9">
        <f t="shared" ref="H13:AF13" si="0">SUM(H4:H12)</f>
        <v>94505</v>
      </c>
      <c r="I13" s="9">
        <f t="shared" si="0"/>
        <v>276515</v>
      </c>
      <c r="J13" s="9">
        <f t="shared" si="0"/>
        <v>458525</v>
      </c>
      <c r="K13" s="9">
        <f t="shared" si="0"/>
        <v>652532.27000000014</v>
      </c>
      <c r="L13" s="9">
        <f t="shared" si="0"/>
        <v>822541.91</v>
      </c>
      <c r="M13" s="9">
        <f t="shared" si="0"/>
        <v>1191818.1299999999</v>
      </c>
      <c r="N13" s="9">
        <f t="shared" si="0"/>
        <v>1561094</v>
      </c>
      <c r="O13" s="9">
        <f t="shared" si="0"/>
        <v>1930371.0999999996</v>
      </c>
      <c r="P13" s="9">
        <f t="shared" si="0"/>
        <v>2299649.4500000002</v>
      </c>
      <c r="Q13" s="9">
        <f t="shared" si="0"/>
        <v>2668926.4899999998</v>
      </c>
      <c r="R13" s="9">
        <f t="shared" si="0"/>
        <v>3038199.72</v>
      </c>
      <c r="S13" s="9">
        <f t="shared" si="0"/>
        <v>3407467.79</v>
      </c>
      <c r="T13" s="9">
        <f t="shared" si="0"/>
        <v>3776754.5</v>
      </c>
      <c r="U13" s="9">
        <f t="shared" si="0"/>
        <v>2460616</v>
      </c>
      <c r="V13" s="9">
        <f t="shared" si="0"/>
        <v>2642626</v>
      </c>
      <c r="W13" s="9">
        <f t="shared" si="0"/>
        <v>2824634</v>
      </c>
      <c r="X13" s="9">
        <f t="shared" si="0"/>
        <v>3006643</v>
      </c>
      <c r="Y13" s="9">
        <f t="shared" si="0"/>
        <v>3188648</v>
      </c>
      <c r="Z13" s="9">
        <f t="shared" si="0"/>
        <v>3370655</v>
      </c>
      <c r="AA13" s="9">
        <f t="shared" si="0"/>
        <v>3552664</v>
      </c>
      <c r="AB13" s="9">
        <f t="shared" si="0"/>
        <v>3734674</v>
      </c>
      <c r="AC13" s="9">
        <f t="shared" si="0"/>
        <v>3916684</v>
      </c>
      <c r="AD13" s="9">
        <f t="shared" si="0"/>
        <v>4285959</v>
      </c>
      <c r="AE13" s="9">
        <f t="shared" si="0"/>
        <v>4655234</v>
      </c>
      <c r="AF13" s="9">
        <f t="shared" si="0"/>
        <v>3998209</v>
      </c>
      <c r="AJ13" s="17"/>
    </row>
    <row r="15" spans="5:38">
      <c r="H15" s="6">
        <f t="shared" ref="H15:H23" si="1">H4</f>
        <v>17501</v>
      </c>
      <c r="I15" s="6">
        <f t="shared" ref="I15:AF15" si="2">I4-H4</f>
        <v>17501</v>
      </c>
      <c r="J15" s="6">
        <f t="shared" si="2"/>
        <v>17501</v>
      </c>
      <c r="K15" s="6">
        <f t="shared" si="2"/>
        <v>17500.550000000003</v>
      </c>
      <c r="L15" s="6">
        <f t="shared" si="2"/>
        <v>17501</v>
      </c>
      <c r="M15" s="6">
        <f t="shared" si="2"/>
        <v>17500.550000000003</v>
      </c>
      <c r="N15" s="6">
        <f t="shared" si="2"/>
        <v>17500.899999999994</v>
      </c>
      <c r="O15" s="6">
        <f t="shared" si="2"/>
        <v>17501</v>
      </c>
      <c r="P15" s="6">
        <f t="shared" si="2"/>
        <v>17501</v>
      </c>
      <c r="Q15" s="6">
        <f t="shared" si="2"/>
        <v>17500</v>
      </c>
      <c r="R15" s="6">
        <f t="shared" si="2"/>
        <v>17501</v>
      </c>
      <c r="S15" s="6">
        <f t="shared" si="2"/>
        <v>17501</v>
      </c>
      <c r="T15" s="6">
        <f t="shared" si="2"/>
        <v>17501</v>
      </c>
      <c r="U15" s="6">
        <f t="shared" si="2"/>
        <v>17500</v>
      </c>
      <c r="V15" s="6">
        <f t="shared" si="2"/>
        <v>17501</v>
      </c>
      <c r="W15" s="6">
        <f t="shared" si="2"/>
        <v>17502</v>
      </c>
      <c r="X15" s="6">
        <f t="shared" si="2"/>
        <v>17500</v>
      </c>
      <c r="Y15" s="6">
        <f t="shared" si="2"/>
        <v>17500</v>
      </c>
      <c r="Z15" s="6">
        <f t="shared" si="2"/>
        <v>17501</v>
      </c>
      <c r="AA15" s="6">
        <f t="shared" si="2"/>
        <v>17501</v>
      </c>
      <c r="AB15" s="6">
        <f t="shared" si="2"/>
        <v>17501</v>
      </c>
      <c r="AC15" s="6">
        <f t="shared" si="2"/>
        <v>17501</v>
      </c>
      <c r="AD15" s="6">
        <f t="shared" si="2"/>
        <v>17500</v>
      </c>
      <c r="AE15" s="6">
        <f t="shared" si="2"/>
        <v>17501</v>
      </c>
      <c r="AF15" s="6">
        <f t="shared" si="2"/>
        <v>14645</v>
      </c>
    </row>
    <row r="16" spans="5:38">
      <c r="H16" s="6">
        <f t="shared" si="1"/>
        <v>42002</v>
      </c>
      <c r="I16" s="6">
        <f t="shared" ref="I16:AF16" si="3">I5-H5</f>
        <v>42002</v>
      </c>
      <c r="J16" s="6">
        <f t="shared" si="3"/>
        <v>42002</v>
      </c>
      <c r="K16" s="6">
        <f t="shared" si="3"/>
        <v>42001.72</v>
      </c>
      <c r="L16" s="6">
        <f t="shared" si="3"/>
        <v>42001.859999999986</v>
      </c>
      <c r="M16" s="6">
        <f t="shared" si="3"/>
        <v>42001.860000000015</v>
      </c>
      <c r="N16" s="6">
        <f t="shared" si="3"/>
        <v>42001.56</v>
      </c>
      <c r="O16" s="6">
        <f t="shared" si="3"/>
        <v>42002.159999999974</v>
      </c>
      <c r="P16" s="6">
        <f t="shared" si="3"/>
        <v>42001.860000000044</v>
      </c>
      <c r="Q16" s="6">
        <f t="shared" si="3"/>
        <v>42001.979999999981</v>
      </c>
      <c r="R16" s="6">
        <f t="shared" si="3"/>
        <v>42001.739999999991</v>
      </c>
      <c r="S16" s="6">
        <f t="shared" si="3"/>
        <v>42002.260000000009</v>
      </c>
      <c r="T16" s="6">
        <f t="shared" si="3"/>
        <v>42001</v>
      </c>
      <c r="U16" s="6">
        <f t="shared" si="3"/>
        <v>42002</v>
      </c>
      <c r="V16" s="6">
        <f t="shared" si="3"/>
        <v>42002</v>
      </c>
      <c r="W16" s="6">
        <f t="shared" si="3"/>
        <v>42002</v>
      </c>
      <c r="X16" s="6">
        <f t="shared" si="3"/>
        <v>42002</v>
      </c>
      <c r="Y16" s="6">
        <f t="shared" si="3"/>
        <v>42002</v>
      </c>
      <c r="Z16" s="6">
        <f t="shared" si="3"/>
        <v>42002</v>
      </c>
      <c r="AA16" s="6">
        <f t="shared" si="3"/>
        <v>42001</v>
      </c>
      <c r="AB16" s="6">
        <f t="shared" si="3"/>
        <v>42002</v>
      </c>
      <c r="AC16" s="6">
        <f t="shared" si="3"/>
        <v>42002</v>
      </c>
      <c r="AD16" s="6">
        <f t="shared" si="3"/>
        <v>42002</v>
      </c>
      <c r="AE16" s="6">
        <f t="shared" si="3"/>
        <v>42002</v>
      </c>
      <c r="AF16" s="6">
        <f t="shared" si="3"/>
        <v>-930895</v>
      </c>
    </row>
    <row r="17" spans="8:32">
      <c r="H17" s="6">
        <f t="shared" si="1"/>
        <v>17501</v>
      </c>
      <c r="I17" s="6">
        <f t="shared" ref="I17:AF17" si="4">I6-H6</f>
        <v>17501</v>
      </c>
      <c r="J17" s="6">
        <f t="shared" si="4"/>
        <v>17501</v>
      </c>
      <c r="K17" s="6">
        <f t="shared" si="4"/>
        <v>17500.550000000003</v>
      </c>
      <c r="L17" s="6">
        <f t="shared" si="4"/>
        <v>17501</v>
      </c>
      <c r="M17" s="6">
        <f t="shared" si="4"/>
        <v>17500.550000000003</v>
      </c>
      <c r="N17" s="6">
        <f t="shared" si="4"/>
        <v>17500.899999999994</v>
      </c>
      <c r="O17" s="6">
        <f t="shared" si="4"/>
        <v>17500.649999999994</v>
      </c>
      <c r="P17" s="6">
        <f t="shared" si="4"/>
        <v>17501.350000000006</v>
      </c>
      <c r="Q17" s="6">
        <f t="shared" si="4"/>
        <v>17500.200000000012</v>
      </c>
      <c r="R17" s="6">
        <f t="shared" si="4"/>
        <v>17500.799999999988</v>
      </c>
      <c r="S17" s="6">
        <f t="shared" si="4"/>
        <v>17500.75</v>
      </c>
      <c r="T17" s="6">
        <f t="shared" si="4"/>
        <v>17501.25</v>
      </c>
      <c r="U17" s="6">
        <f t="shared" si="4"/>
        <v>17500</v>
      </c>
      <c r="V17" s="6">
        <f t="shared" si="4"/>
        <v>17501</v>
      </c>
      <c r="W17" s="6">
        <f t="shared" si="4"/>
        <v>17501</v>
      </c>
      <c r="X17" s="6">
        <f t="shared" si="4"/>
        <v>17501</v>
      </c>
      <c r="Y17" s="6">
        <f t="shared" si="4"/>
        <v>17500</v>
      </c>
      <c r="Z17" s="6">
        <f t="shared" si="4"/>
        <v>17501</v>
      </c>
      <c r="AA17" s="6">
        <f t="shared" si="4"/>
        <v>17501</v>
      </c>
      <c r="AB17" s="6">
        <f t="shared" si="4"/>
        <v>17501</v>
      </c>
      <c r="AC17" s="6">
        <f t="shared" si="4"/>
        <v>17501</v>
      </c>
      <c r="AD17" s="6">
        <f t="shared" si="4"/>
        <v>17500</v>
      </c>
      <c r="AE17" s="6">
        <f t="shared" si="4"/>
        <v>17501</v>
      </c>
      <c r="AF17" s="6">
        <f t="shared" si="4"/>
        <v>14645</v>
      </c>
    </row>
    <row r="18" spans="8:32">
      <c r="H18" s="6">
        <f t="shared" si="1"/>
        <v>0</v>
      </c>
      <c r="I18" s="6">
        <f t="shared" ref="I18:AF18" si="5">I7-H7</f>
        <v>17501</v>
      </c>
      <c r="J18" s="6">
        <f t="shared" si="5"/>
        <v>17501</v>
      </c>
      <c r="K18" s="6">
        <f t="shared" si="5"/>
        <v>20500.78</v>
      </c>
      <c r="L18" s="6">
        <f t="shared" si="5"/>
        <v>14501</v>
      </c>
      <c r="M18" s="6">
        <f t="shared" si="5"/>
        <v>17500.550000000003</v>
      </c>
      <c r="N18" s="6">
        <f t="shared" si="5"/>
        <v>17500.669999999998</v>
      </c>
      <c r="O18" s="6">
        <f t="shared" si="5"/>
        <v>17500.880000000005</v>
      </c>
      <c r="P18" s="6">
        <f t="shared" si="5"/>
        <v>17501.119999999995</v>
      </c>
      <c r="Q18" s="6">
        <f t="shared" si="5"/>
        <v>17501.429999999993</v>
      </c>
      <c r="R18" s="6">
        <f t="shared" si="5"/>
        <v>17499.570000000007</v>
      </c>
      <c r="S18" s="6">
        <f t="shared" si="5"/>
        <v>17500.98000000001</v>
      </c>
      <c r="T18" s="6">
        <f t="shared" si="5"/>
        <v>17501.01999999999</v>
      </c>
      <c r="U18" s="6">
        <f t="shared" si="5"/>
        <v>17501</v>
      </c>
      <c r="V18" s="6">
        <f t="shared" si="5"/>
        <v>17501</v>
      </c>
      <c r="W18" s="6">
        <f t="shared" si="5"/>
        <v>17500</v>
      </c>
      <c r="X18" s="6">
        <f t="shared" si="5"/>
        <v>17501</v>
      </c>
      <c r="Y18" s="6">
        <f t="shared" si="5"/>
        <v>17501</v>
      </c>
      <c r="Z18" s="6">
        <f t="shared" si="5"/>
        <v>17500</v>
      </c>
      <c r="AA18" s="6">
        <f t="shared" si="5"/>
        <v>17501</v>
      </c>
      <c r="AB18" s="6">
        <f t="shared" si="5"/>
        <v>17501</v>
      </c>
      <c r="AC18" s="6">
        <f t="shared" si="5"/>
        <v>17501</v>
      </c>
      <c r="AD18" s="6">
        <f t="shared" si="5"/>
        <v>17501</v>
      </c>
      <c r="AE18" s="6">
        <f t="shared" si="5"/>
        <v>17500</v>
      </c>
      <c r="AF18" s="6">
        <f t="shared" si="5"/>
        <v>14645</v>
      </c>
    </row>
    <row r="19" spans="8:32">
      <c r="H19" s="6">
        <f t="shared" si="1"/>
        <v>0</v>
      </c>
      <c r="I19" s="6">
        <f t="shared" ref="I19:AF19" si="6">I8-H8</f>
        <v>17501</v>
      </c>
      <c r="J19" s="6">
        <f t="shared" si="6"/>
        <v>17501</v>
      </c>
      <c r="K19" s="6">
        <f t="shared" si="6"/>
        <v>20500.78</v>
      </c>
      <c r="L19" s="6">
        <f t="shared" si="6"/>
        <v>14501</v>
      </c>
      <c r="M19" s="6">
        <f t="shared" si="6"/>
        <v>17500.550000000003</v>
      </c>
      <c r="N19" s="6">
        <f t="shared" si="6"/>
        <v>17500.669999999998</v>
      </c>
      <c r="O19" s="6">
        <f t="shared" si="6"/>
        <v>17500.880000000005</v>
      </c>
      <c r="P19" s="6">
        <f t="shared" si="6"/>
        <v>17501.119999999995</v>
      </c>
      <c r="Q19" s="6">
        <f t="shared" si="6"/>
        <v>17501.429999999993</v>
      </c>
      <c r="R19" s="6">
        <f t="shared" si="6"/>
        <v>17499.570000000007</v>
      </c>
      <c r="S19" s="6">
        <f t="shared" si="6"/>
        <v>17500.98000000001</v>
      </c>
      <c r="T19" s="6">
        <f t="shared" si="6"/>
        <v>17501.01999999999</v>
      </c>
      <c r="U19" s="6">
        <f t="shared" si="6"/>
        <v>17501</v>
      </c>
      <c r="V19" s="6">
        <f t="shared" si="6"/>
        <v>17501</v>
      </c>
      <c r="W19" s="6">
        <f t="shared" si="6"/>
        <v>17500</v>
      </c>
      <c r="X19" s="6">
        <f t="shared" si="6"/>
        <v>17501</v>
      </c>
      <c r="Y19" s="6">
        <f t="shared" si="6"/>
        <v>17501</v>
      </c>
      <c r="Z19" s="6">
        <f t="shared" si="6"/>
        <v>17500</v>
      </c>
      <c r="AA19" s="6">
        <f t="shared" si="6"/>
        <v>17501</v>
      </c>
      <c r="AB19" s="6">
        <f t="shared" si="6"/>
        <v>17501</v>
      </c>
      <c r="AC19" s="6">
        <f t="shared" si="6"/>
        <v>17501</v>
      </c>
      <c r="AD19" s="6">
        <f t="shared" si="6"/>
        <v>17501</v>
      </c>
      <c r="AE19" s="6">
        <f t="shared" si="6"/>
        <v>17500</v>
      </c>
      <c r="AF19" s="6">
        <f t="shared" si="6"/>
        <v>14645</v>
      </c>
    </row>
    <row r="20" spans="8:32">
      <c r="H20" s="6">
        <f t="shared" si="1"/>
        <v>0</v>
      </c>
      <c r="I20" s="6">
        <f t="shared" ref="I20:AF20" si="7">I9-H9</f>
        <v>17501</v>
      </c>
      <c r="J20" s="6">
        <f t="shared" si="7"/>
        <v>17501</v>
      </c>
      <c r="K20" s="6">
        <f t="shared" si="7"/>
        <v>20500.78</v>
      </c>
      <c r="L20" s="6">
        <f t="shared" si="7"/>
        <v>14501</v>
      </c>
      <c r="M20" s="10">
        <f t="shared" si="7"/>
        <v>111135.22</v>
      </c>
      <c r="N20" s="10">
        <f t="shared" si="7"/>
        <v>111135</v>
      </c>
      <c r="O20" s="10">
        <f t="shared" si="7"/>
        <v>111135</v>
      </c>
      <c r="P20" s="10">
        <f t="shared" si="7"/>
        <v>111135</v>
      </c>
      <c r="Q20" s="10">
        <f t="shared" si="7"/>
        <v>111135</v>
      </c>
      <c r="R20" s="10">
        <f t="shared" si="7"/>
        <v>111135</v>
      </c>
      <c r="S20" s="10">
        <f t="shared" si="7"/>
        <v>111135</v>
      </c>
      <c r="T20" s="10">
        <f t="shared" si="7"/>
        <v>111135</v>
      </c>
      <c r="U20" s="6">
        <f t="shared" si="7"/>
        <v>-731572</v>
      </c>
      <c r="V20" s="6">
        <f t="shared" si="7"/>
        <v>17501</v>
      </c>
      <c r="W20" s="6">
        <f t="shared" si="7"/>
        <v>17501</v>
      </c>
      <c r="X20" s="6">
        <f t="shared" si="7"/>
        <v>17501</v>
      </c>
      <c r="Y20" s="6">
        <f t="shared" si="7"/>
        <v>17500</v>
      </c>
      <c r="Z20" s="6">
        <f t="shared" si="7"/>
        <v>17501</v>
      </c>
      <c r="AA20" s="6">
        <f t="shared" si="7"/>
        <v>17501</v>
      </c>
      <c r="AB20" s="6">
        <f t="shared" si="7"/>
        <v>17501</v>
      </c>
      <c r="AC20" s="6">
        <f t="shared" si="7"/>
        <v>17501</v>
      </c>
      <c r="AD20" s="10">
        <f t="shared" si="7"/>
        <v>111135</v>
      </c>
      <c r="AE20" s="10">
        <f t="shared" si="7"/>
        <v>111135</v>
      </c>
      <c r="AF20" s="10">
        <f t="shared" si="7"/>
        <v>93000</v>
      </c>
    </row>
    <row r="21" spans="8:32">
      <c r="H21" s="6">
        <f t="shared" si="1"/>
        <v>17501</v>
      </c>
      <c r="I21" s="6">
        <f t="shared" ref="I21:AF21" si="8">I10-H10</f>
        <v>17501</v>
      </c>
      <c r="J21" s="6">
        <f t="shared" si="8"/>
        <v>17501</v>
      </c>
      <c r="K21" s="6">
        <f t="shared" si="8"/>
        <v>17500.550000000003</v>
      </c>
      <c r="L21" s="6">
        <f t="shared" si="8"/>
        <v>17500.78</v>
      </c>
      <c r="M21" s="6">
        <f t="shared" si="8"/>
        <v>17501.169999999998</v>
      </c>
      <c r="N21" s="6">
        <f t="shared" si="8"/>
        <v>17500.5</v>
      </c>
      <c r="O21" s="6">
        <f t="shared" si="8"/>
        <v>17500.649999999994</v>
      </c>
      <c r="P21" s="6">
        <f t="shared" si="8"/>
        <v>17500.78</v>
      </c>
      <c r="Q21" s="6">
        <f t="shared" si="8"/>
        <v>17500.570000000007</v>
      </c>
      <c r="R21" s="6">
        <f t="shared" si="8"/>
        <v>17500.98000000001</v>
      </c>
      <c r="S21" s="6">
        <f t="shared" si="8"/>
        <v>17491.119999999995</v>
      </c>
      <c r="T21" s="6">
        <f t="shared" si="8"/>
        <v>17510.399999999994</v>
      </c>
      <c r="U21" s="6">
        <f t="shared" si="8"/>
        <v>17500.5</v>
      </c>
      <c r="V21" s="6">
        <f t="shared" si="8"/>
        <v>17501</v>
      </c>
      <c r="W21" s="6">
        <f t="shared" si="8"/>
        <v>17501</v>
      </c>
      <c r="X21" s="6">
        <f t="shared" si="8"/>
        <v>17501</v>
      </c>
      <c r="Y21" s="6">
        <f t="shared" si="8"/>
        <v>17500</v>
      </c>
      <c r="Z21" s="6">
        <f t="shared" si="8"/>
        <v>17501</v>
      </c>
      <c r="AA21" s="6">
        <f t="shared" si="8"/>
        <v>17501</v>
      </c>
      <c r="AB21" s="6">
        <f t="shared" si="8"/>
        <v>17501</v>
      </c>
      <c r="AC21" s="6">
        <f t="shared" si="8"/>
        <v>17501</v>
      </c>
      <c r="AD21" s="6">
        <f t="shared" si="8"/>
        <v>17500</v>
      </c>
      <c r="AE21" s="6">
        <f t="shared" si="8"/>
        <v>17501</v>
      </c>
      <c r="AF21" s="6">
        <f t="shared" si="8"/>
        <v>14645</v>
      </c>
    </row>
    <row r="22" spans="8:32">
      <c r="H22" s="6">
        <f t="shared" si="1"/>
        <v>0</v>
      </c>
      <c r="I22" s="6">
        <f t="shared" ref="I22:AF22" si="9">I11-H11</f>
        <v>17501</v>
      </c>
      <c r="J22" s="6">
        <f t="shared" si="9"/>
        <v>17501</v>
      </c>
      <c r="K22" s="6">
        <f t="shared" si="9"/>
        <v>17500.78</v>
      </c>
      <c r="L22" s="6">
        <f t="shared" si="9"/>
        <v>17501</v>
      </c>
      <c r="M22" s="10">
        <f t="shared" si="9"/>
        <v>111135.22</v>
      </c>
      <c r="N22" s="10">
        <f t="shared" si="9"/>
        <v>111135</v>
      </c>
      <c r="O22" s="10">
        <f t="shared" si="9"/>
        <v>111135</v>
      </c>
      <c r="P22" s="10">
        <f t="shared" si="9"/>
        <v>111135</v>
      </c>
      <c r="Q22" s="10">
        <f t="shared" si="9"/>
        <v>111135</v>
      </c>
      <c r="R22" s="10">
        <f t="shared" si="9"/>
        <v>111135</v>
      </c>
      <c r="S22" s="10">
        <f t="shared" si="9"/>
        <v>111135</v>
      </c>
      <c r="T22" s="10">
        <f t="shared" si="9"/>
        <v>111135</v>
      </c>
      <c r="U22" s="6">
        <f t="shared" si="9"/>
        <v>-731572</v>
      </c>
      <c r="V22" s="6">
        <f t="shared" si="9"/>
        <v>17501</v>
      </c>
      <c r="W22" s="6">
        <f t="shared" si="9"/>
        <v>17501</v>
      </c>
      <c r="X22" s="6">
        <f t="shared" si="9"/>
        <v>17501</v>
      </c>
      <c r="Y22" s="6">
        <f t="shared" si="9"/>
        <v>17500</v>
      </c>
      <c r="Z22" s="6">
        <f t="shared" si="9"/>
        <v>17501</v>
      </c>
      <c r="AA22" s="6">
        <f t="shared" si="9"/>
        <v>17501</v>
      </c>
      <c r="AB22" s="6">
        <f t="shared" si="9"/>
        <v>17501</v>
      </c>
      <c r="AC22" s="6">
        <f t="shared" si="9"/>
        <v>17501</v>
      </c>
      <c r="AD22" s="10">
        <f t="shared" si="9"/>
        <v>111135</v>
      </c>
      <c r="AE22" s="10">
        <f t="shared" si="9"/>
        <v>111135</v>
      </c>
      <c r="AF22" s="10">
        <f t="shared" si="9"/>
        <v>93000</v>
      </c>
    </row>
    <row r="23" spans="8:32">
      <c r="H23" s="6">
        <f t="shared" si="1"/>
        <v>0</v>
      </c>
      <c r="I23" s="6">
        <f t="shared" ref="I23:AF23" si="10">I12-H12</f>
        <v>17501</v>
      </c>
      <c r="J23" s="6">
        <f t="shared" si="10"/>
        <v>17501</v>
      </c>
      <c r="K23" s="6">
        <f t="shared" si="10"/>
        <v>20500.78</v>
      </c>
      <c r="L23" s="6">
        <f t="shared" si="10"/>
        <v>14501</v>
      </c>
      <c r="M23" s="6">
        <f t="shared" si="10"/>
        <v>17500.550000000003</v>
      </c>
      <c r="N23" s="6">
        <f t="shared" si="10"/>
        <v>17500.669999999998</v>
      </c>
      <c r="O23" s="6">
        <f t="shared" si="10"/>
        <v>17500.880000000005</v>
      </c>
      <c r="P23" s="6">
        <f t="shared" si="10"/>
        <v>17501.119999999995</v>
      </c>
      <c r="Q23" s="6">
        <f t="shared" si="10"/>
        <v>17501.429999999993</v>
      </c>
      <c r="R23" s="6">
        <f t="shared" si="10"/>
        <v>17499.570000000007</v>
      </c>
      <c r="S23" s="6">
        <f t="shared" si="10"/>
        <v>17500.98000000001</v>
      </c>
      <c r="T23" s="6">
        <f t="shared" si="10"/>
        <v>17501.01999999999</v>
      </c>
      <c r="U23" s="6">
        <f t="shared" si="10"/>
        <v>17501</v>
      </c>
      <c r="V23" s="6">
        <f t="shared" si="10"/>
        <v>17501</v>
      </c>
      <c r="W23" s="6">
        <f t="shared" si="10"/>
        <v>17500</v>
      </c>
      <c r="X23" s="6">
        <f t="shared" si="10"/>
        <v>17501</v>
      </c>
      <c r="Y23" s="6">
        <f t="shared" si="10"/>
        <v>17501</v>
      </c>
      <c r="Z23" s="6">
        <f t="shared" si="10"/>
        <v>17500</v>
      </c>
      <c r="AA23" s="6">
        <f t="shared" si="10"/>
        <v>17501</v>
      </c>
      <c r="AB23" s="6">
        <f t="shared" si="10"/>
        <v>17501</v>
      </c>
      <c r="AC23" s="6">
        <f t="shared" si="10"/>
        <v>17501</v>
      </c>
      <c r="AD23" s="6">
        <f t="shared" si="10"/>
        <v>17501</v>
      </c>
      <c r="AE23" s="6">
        <f t="shared" si="10"/>
        <v>17500</v>
      </c>
      <c r="AF23" s="6">
        <f t="shared" si="10"/>
        <v>14645</v>
      </c>
    </row>
    <row r="24" spans="8:32">
      <c r="H24" s="9">
        <f t="shared" ref="H24:AF24" si="11">SUM(H15:H23)</f>
        <v>94505</v>
      </c>
      <c r="I24" s="9">
        <f t="shared" si="11"/>
        <v>182010</v>
      </c>
      <c r="J24" s="9">
        <f t="shared" si="11"/>
        <v>182010</v>
      </c>
      <c r="K24" s="9">
        <f t="shared" si="11"/>
        <v>194007.27000000002</v>
      </c>
      <c r="L24" s="9">
        <f t="shared" si="11"/>
        <v>170009.63999999998</v>
      </c>
      <c r="M24" s="9">
        <f t="shared" si="11"/>
        <v>369276.22000000003</v>
      </c>
      <c r="N24" s="9">
        <f t="shared" si="11"/>
        <v>369275.86999999994</v>
      </c>
      <c r="O24" s="9">
        <f t="shared" si="11"/>
        <v>369277.1</v>
      </c>
      <c r="P24" s="9">
        <f t="shared" si="11"/>
        <v>369278.35000000003</v>
      </c>
      <c r="Q24" s="9">
        <f t="shared" si="11"/>
        <v>369277.04</v>
      </c>
      <c r="R24" s="9">
        <f t="shared" si="11"/>
        <v>369273.23000000004</v>
      </c>
      <c r="S24" s="9">
        <f t="shared" si="11"/>
        <v>369268.07000000007</v>
      </c>
      <c r="T24" s="9">
        <f t="shared" si="11"/>
        <v>369286.70999999996</v>
      </c>
      <c r="U24" s="9">
        <f t="shared" si="11"/>
        <v>-1316138.5</v>
      </c>
      <c r="V24" s="9">
        <f t="shared" si="11"/>
        <v>182010</v>
      </c>
      <c r="W24" s="9">
        <f t="shared" si="11"/>
        <v>182008</v>
      </c>
      <c r="X24" s="9">
        <f t="shared" si="11"/>
        <v>182009</v>
      </c>
      <c r="Y24" s="9">
        <f t="shared" si="11"/>
        <v>182005</v>
      </c>
      <c r="Z24" s="9">
        <f t="shared" si="11"/>
        <v>182007</v>
      </c>
      <c r="AA24" s="9">
        <f t="shared" si="11"/>
        <v>182009</v>
      </c>
      <c r="AB24" s="9">
        <f t="shared" si="11"/>
        <v>182010</v>
      </c>
      <c r="AC24" s="9">
        <f t="shared" si="11"/>
        <v>182010</v>
      </c>
      <c r="AD24" s="9">
        <f t="shared" si="11"/>
        <v>369275</v>
      </c>
      <c r="AE24" s="9">
        <f t="shared" si="11"/>
        <v>369275</v>
      </c>
      <c r="AF24" s="9">
        <f t="shared" si="11"/>
        <v>-657025</v>
      </c>
    </row>
  </sheetData>
  <hyperlinks>
    <hyperlink ref="AJ5" r:id="rId1"/>
    <hyperlink ref="AJ7" r:id="rId2"/>
    <hyperlink ref="AJ4" r:id="rId3"/>
    <hyperlink ref="AJ8" r:id="rId4"/>
    <hyperlink ref="AJ6" r:id="rId5"/>
  </hyperlinks>
  <pageMargins left="0.7" right="0.7" top="0.75" bottom="0.75" header="0.3" footer="0.3"/>
  <pageSetup orientation="portrait" horizontalDpi="4294967295" verticalDpi="4294967295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Ikram</dc:creator>
  <cp:lastModifiedBy>Ishaq</cp:lastModifiedBy>
  <dcterms:created xsi:type="dcterms:W3CDTF">2024-02-07T10:08:39Z</dcterms:created>
  <dcterms:modified xsi:type="dcterms:W3CDTF">2024-12-24T09:43:36Z</dcterms:modified>
</cp:coreProperties>
</file>