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Data\Desktop\"/>
    </mc:Choice>
  </mc:AlternateContent>
  <xr:revisionPtr revIDLastSave="0" documentId="8_{D0065395-07D5-4D6B-ADDD-1280B5129546}" xr6:coauthVersionLast="47" xr6:coauthVersionMax="47" xr10:uidLastSave="{00000000-0000-0000-0000-000000000000}"/>
  <bookViews>
    <workbookView xWindow="-108" yWindow="-108" windowWidth="23256" windowHeight="12456" xr2:uid="{410378A7-D8CC-4255-A249-2C20E7924EB6}"/>
  </bookViews>
  <sheets>
    <sheet name="AIIA_ACCOUNT" sheetId="1" r:id="rId1"/>
  </sheets>
  <externalReferences>
    <externalReference r:id="rId2"/>
    <externalReference r:id="rId3"/>
    <externalReference r:id="rId4"/>
  </externalReferences>
  <definedNames>
    <definedName name="Department">[1]list!$B$29:$B$46</definedName>
    <definedName name="Position" localSheetId="0">[1]!Table21[Position]</definedName>
    <definedName name="Position">[1]!Table21[Position]</definedName>
    <definedName name="Record1">[2]!Record1</definedName>
    <definedName name="はんこ">[3]!はんこ</definedName>
    <definedName name="山田">"ピクチャ 8"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7" i="1" l="1"/>
  <c r="F184" i="1"/>
  <c r="S184" i="1" s="1"/>
  <c r="L184" i="1"/>
  <c r="R184" i="1"/>
  <c r="R183" i="1"/>
  <c r="F183" i="1"/>
  <c r="S183" i="1" s="1"/>
  <c r="L183" i="1"/>
  <c r="R182" i="1"/>
  <c r="L182" i="1"/>
  <c r="F182" i="1"/>
  <c r="S182" i="1" s="1"/>
  <c r="E182" i="1"/>
  <c r="R181" i="1"/>
  <c r="L181" i="1"/>
  <c r="F181" i="1"/>
  <c r="S181" i="1" s="1"/>
  <c r="E181" i="1"/>
  <c r="R180" i="1"/>
  <c r="L180" i="1"/>
  <c r="F180" i="1"/>
  <c r="S180" i="1" s="1"/>
  <c r="E180" i="1"/>
  <c r="R179" i="1"/>
  <c r="L179" i="1"/>
  <c r="F179" i="1"/>
  <c r="S179" i="1" s="1"/>
  <c r="E179" i="1"/>
  <c r="R178" i="1"/>
  <c r="L178" i="1"/>
  <c r="F178" i="1"/>
  <c r="S178" i="1" s="1"/>
  <c r="E178" i="1"/>
  <c r="R177" i="1"/>
  <c r="L177" i="1"/>
  <c r="F177" i="1"/>
  <c r="S177" i="1" s="1"/>
  <c r="E177" i="1"/>
  <c r="R176" i="1"/>
  <c r="L176" i="1"/>
  <c r="F176" i="1"/>
  <c r="S176" i="1" s="1"/>
  <c r="E176" i="1"/>
  <c r="R175" i="1"/>
  <c r="L175" i="1"/>
  <c r="F175" i="1"/>
  <c r="S175" i="1" s="1"/>
  <c r="E175" i="1"/>
  <c r="R174" i="1"/>
  <c r="L174" i="1"/>
  <c r="F174" i="1"/>
  <c r="S174" i="1" s="1"/>
  <c r="E174" i="1"/>
  <c r="R173" i="1"/>
  <c r="L173" i="1"/>
  <c r="F173" i="1"/>
  <c r="S173" i="1" s="1"/>
  <c r="E173" i="1"/>
  <c r="R172" i="1"/>
  <c r="L172" i="1"/>
  <c r="F172" i="1"/>
  <c r="S172" i="1" s="1"/>
  <c r="E172" i="1"/>
  <c r="R171" i="1"/>
  <c r="L171" i="1"/>
  <c r="F171" i="1"/>
  <c r="S171" i="1" s="1"/>
  <c r="E171" i="1"/>
  <c r="R170" i="1"/>
  <c r="L170" i="1"/>
  <c r="F170" i="1"/>
  <c r="S170" i="1" s="1"/>
  <c r="E170" i="1"/>
  <c r="R169" i="1"/>
  <c r="L169" i="1"/>
  <c r="F169" i="1"/>
  <c r="S169" i="1" s="1"/>
  <c r="E169" i="1"/>
  <c r="R168" i="1"/>
  <c r="L168" i="1"/>
  <c r="F168" i="1"/>
  <c r="S168" i="1" s="1"/>
  <c r="E168" i="1"/>
  <c r="R167" i="1"/>
  <c r="L167" i="1"/>
  <c r="F167" i="1"/>
  <c r="S167" i="1" s="1"/>
  <c r="E167" i="1"/>
  <c r="R166" i="1"/>
  <c r="L166" i="1"/>
  <c r="F166" i="1"/>
  <c r="S166" i="1" s="1"/>
  <c r="E166" i="1"/>
  <c r="R165" i="1"/>
  <c r="L165" i="1"/>
  <c r="F165" i="1"/>
  <c r="S165" i="1" s="1"/>
  <c r="E165" i="1"/>
  <c r="R164" i="1"/>
  <c r="L164" i="1"/>
  <c r="F164" i="1"/>
  <c r="S164" i="1" s="1"/>
  <c r="E164" i="1"/>
  <c r="R163" i="1"/>
  <c r="L163" i="1"/>
  <c r="F163" i="1"/>
  <c r="S163" i="1" s="1"/>
  <c r="E163" i="1"/>
  <c r="R162" i="1"/>
  <c r="L162" i="1"/>
  <c r="F162" i="1"/>
  <c r="S162" i="1" s="1"/>
  <c r="E162" i="1"/>
  <c r="R161" i="1"/>
  <c r="L161" i="1"/>
  <c r="F161" i="1"/>
  <c r="S161" i="1" s="1"/>
  <c r="E161" i="1"/>
  <c r="R160" i="1"/>
  <c r="L160" i="1"/>
  <c r="F160" i="1"/>
  <c r="S160" i="1" s="1"/>
  <c r="E160" i="1"/>
  <c r="R159" i="1"/>
  <c r="L159" i="1"/>
  <c r="F159" i="1"/>
  <c r="S159" i="1" s="1"/>
  <c r="E159" i="1"/>
  <c r="R158" i="1"/>
  <c r="L158" i="1"/>
  <c r="F158" i="1"/>
  <c r="S158" i="1" s="1"/>
  <c r="E158" i="1"/>
  <c r="R157" i="1"/>
  <c r="L157" i="1"/>
  <c r="F157" i="1"/>
  <c r="S157" i="1" s="1"/>
  <c r="E157" i="1"/>
  <c r="R156" i="1"/>
  <c r="L156" i="1"/>
  <c r="F156" i="1"/>
  <c r="S156" i="1" s="1"/>
  <c r="E156" i="1"/>
  <c r="R155" i="1"/>
  <c r="L155" i="1"/>
  <c r="F155" i="1"/>
  <c r="S155" i="1" s="1"/>
  <c r="E155" i="1"/>
  <c r="R154" i="1"/>
  <c r="L154" i="1"/>
  <c r="F154" i="1"/>
  <c r="S154" i="1" s="1"/>
  <c r="E154" i="1"/>
  <c r="R153" i="1"/>
  <c r="L153" i="1"/>
  <c r="F153" i="1"/>
  <c r="S153" i="1" s="1"/>
  <c r="E153" i="1"/>
  <c r="R152" i="1"/>
  <c r="L152" i="1"/>
  <c r="F152" i="1"/>
  <c r="S152" i="1" s="1"/>
  <c r="E152" i="1"/>
  <c r="R151" i="1"/>
  <c r="L151" i="1"/>
  <c r="F151" i="1"/>
  <c r="S151" i="1" s="1"/>
  <c r="E151" i="1"/>
  <c r="R150" i="1"/>
  <c r="L150" i="1"/>
  <c r="F150" i="1"/>
  <c r="S150" i="1" s="1"/>
  <c r="E150" i="1"/>
  <c r="R149" i="1"/>
  <c r="L149" i="1"/>
  <c r="F149" i="1"/>
  <c r="S149" i="1" s="1"/>
  <c r="E149" i="1"/>
  <c r="R148" i="1"/>
  <c r="L148" i="1"/>
  <c r="F148" i="1"/>
  <c r="S148" i="1" s="1"/>
  <c r="E148" i="1"/>
  <c r="R80" i="1"/>
  <c r="L80" i="1"/>
  <c r="F80" i="1"/>
  <c r="S80" i="1" s="1"/>
  <c r="E80" i="1"/>
  <c r="R147" i="1"/>
  <c r="L147" i="1"/>
  <c r="F147" i="1"/>
  <c r="S147" i="1" s="1"/>
  <c r="E147" i="1"/>
  <c r="R146" i="1"/>
  <c r="L146" i="1"/>
  <c r="F146" i="1"/>
  <c r="S146" i="1" s="1"/>
  <c r="E146" i="1"/>
  <c r="R145" i="1"/>
  <c r="L145" i="1"/>
  <c r="F145" i="1"/>
  <c r="S145" i="1" s="1"/>
  <c r="E145" i="1"/>
  <c r="R143" i="1"/>
  <c r="L143" i="1"/>
  <c r="F143" i="1"/>
  <c r="S143" i="1" s="1"/>
  <c r="E143" i="1"/>
  <c r="R142" i="1"/>
  <c r="L142" i="1"/>
  <c r="F142" i="1"/>
  <c r="S142" i="1" s="1"/>
  <c r="E142" i="1"/>
  <c r="R141" i="1"/>
  <c r="L141" i="1"/>
  <c r="F141" i="1"/>
  <c r="S141" i="1" s="1"/>
  <c r="E141" i="1"/>
  <c r="R140" i="1"/>
  <c r="L140" i="1"/>
  <c r="F140" i="1"/>
  <c r="S140" i="1" s="1"/>
  <c r="E140" i="1"/>
  <c r="R139" i="1"/>
  <c r="L139" i="1"/>
  <c r="F139" i="1"/>
  <c r="S139" i="1" s="1"/>
  <c r="E139" i="1"/>
  <c r="R138" i="1"/>
  <c r="L138" i="1"/>
  <c r="F138" i="1"/>
  <c r="S138" i="1" s="1"/>
  <c r="E138" i="1"/>
  <c r="R144" i="1"/>
  <c r="L144" i="1"/>
  <c r="F144" i="1"/>
  <c r="S144" i="1" s="1"/>
  <c r="E144" i="1"/>
  <c r="R137" i="1"/>
  <c r="L137" i="1"/>
  <c r="F137" i="1"/>
  <c r="S137" i="1" s="1"/>
  <c r="R136" i="1"/>
  <c r="L136" i="1"/>
  <c r="F136" i="1"/>
  <c r="S136" i="1" s="1"/>
  <c r="E136" i="1"/>
  <c r="R135" i="1"/>
  <c r="L135" i="1"/>
  <c r="F135" i="1"/>
  <c r="S135" i="1" s="1"/>
  <c r="E135" i="1"/>
  <c r="R134" i="1"/>
  <c r="L134" i="1"/>
  <c r="F134" i="1"/>
  <c r="S134" i="1" s="1"/>
  <c r="R16" i="1"/>
  <c r="L16" i="1"/>
  <c r="F16" i="1"/>
  <c r="S16" i="1" s="1"/>
  <c r="R133" i="1"/>
  <c r="L133" i="1"/>
  <c r="F133" i="1"/>
  <c r="S133" i="1" s="1"/>
  <c r="E133" i="1"/>
  <c r="R132" i="1"/>
  <c r="L132" i="1"/>
  <c r="F132" i="1"/>
  <c r="S132" i="1" s="1"/>
  <c r="E132" i="1"/>
  <c r="R130" i="1"/>
  <c r="L130" i="1"/>
  <c r="F130" i="1"/>
  <c r="S130" i="1" s="1"/>
  <c r="E130" i="1"/>
  <c r="R129" i="1"/>
  <c r="L129" i="1"/>
  <c r="F129" i="1"/>
  <c r="S129" i="1" s="1"/>
  <c r="E129" i="1"/>
  <c r="R131" i="1"/>
  <c r="L131" i="1"/>
  <c r="F131" i="1"/>
  <c r="S131" i="1" s="1"/>
  <c r="R128" i="1"/>
  <c r="L128" i="1"/>
  <c r="F128" i="1"/>
  <c r="S128" i="1" s="1"/>
  <c r="E128" i="1"/>
  <c r="R127" i="1"/>
  <c r="L127" i="1"/>
  <c r="F127" i="1"/>
  <c r="S127" i="1" s="1"/>
  <c r="E127" i="1"/>
  <c r="R126" i="1"/>
  <c r="L126" i="1"/>
  <c r="F126" i="1"/>
  <c r="S126" i="1" s="1"/>
  <c r="E126" i="1"/>
  <c r="R125" i="1"/>
  <c r="L125" i="1"/>
  <c r="F125" i="1"/>
  <c r="S125" i="1" s="1"/>
  <c r="E125" i="1"/>
  <c r="R124" i="1"/>
  <c r="L124" i="1"/>
  <c r="F124" i="1"/>
  <c r="S124" i="1" s="1"/>
  <c r="E124" i="1"/>
  <c r="R121" i="1"/>
  <c r="L121" i="1"/>
  <c r="F121" i="1"/>
  <c r="S121" i="1" s="1"/>
  <c r="E121" i="1"/>
  <c r="R120" i="1"/>
  <c r="L120" i="1"/>
  <c r="F120" i="1"/>
  <c r="S120" i="1" s="1"/>
  <c r="E120" i="1"/>
  <c r="R119" i="1"/>
  <c r="L119" i="1"/>
  <c r="F119" i="1"/>
  <c r="S119" i="1" s="1"/>
  <c r="E119" i="1"/>
  <c r="R118" i="1"/>
  <c r="L118" i="1"/>
  <c r="F118" i="1"/>
  <c r="S118" i="1" s="1"/>
  <c r="E118" i="1"/>
  <c r="R117" i="1"/>
  <c r="L117" i="1"/>
  <c r="F117" i="1"/>
  <c r="S117" i="1" s="1"/>
  <c r="E117" i="1"/>
  <c r="R116" i="1"/>
  <c r="L116" i="1"/>
  <c r="F116" i="1"/>
  <c r="S116" i="1" s="1"/>
  <c r="E116" i="1"/>
  <c r="R115" i="1"/>
  <c r="L115" i="1"/>
  <c r="F115" i="1"/>
  <c r="S115" i="1" s="1"/>
  <c r="E115" i="1"/>
  <c r="R123" i="1"/>
  <c r="L123" i="1"/>
  <c r="F123" i="1"/>
  <c r="S123" i="1" s="1"/>
  <c r="E123" i="1"/>
  <c r="R122" i="1"/>
  <c r="L122" i="1"/>
  <c r="F122" i="1"/>
  <c r="S122" i="1" s="1"/>
  <c r="E122" i="1"/>
  <c r="R114" i="1"/>
  <c r="L114" i="1"/>
  <c r="F114" i="1"/>
  <c r="S114" i="1" s="1"/>
  <c r="E114" i="1"/>
  <c r="R113" i="1"/>
  <c r="L113" i="1"/>
  <c r="F113" i="1"/>
  <c r="E113" i="1"/>
  <c r="R112" i="1"/>
  <c r="L112" i="1"/>
  <c r="F112" i="1"/>
  <c r="S112" i="1" s="1"/>
  <c r="E112" i="1"/>
  <c r="R111" i="1"/>
  <c r="L111" i="1"/>
  <c r="F111" i="1"/>
  <c r="S111" i="1" s="1"/>
  <c r="E111" i="1"/>
  <c r="R110" i="1"/>
  <c r="L110" i="1"/>
  <c r="F110" i="1"/>
  <c r="S110" i="1" s="1"/>
  <c r="E110" i="1"/>
  <c r="R109" i="1"/>
  <c r="L109" i="1"/>
  <c r="F109" i="1"/>
  <c r="S109" i="1" s="1"/>
  <c r="E109" i="1"/>
  <c r="R108" i="1"/>
  <c r="L108" i="1"/>
  <c r="F108" i="1"/>
  <c r="S108" i="1" s="1"/>
  <c r="E108" i="1"/>
  <c r="R107" i="1"/>
  <c r="L107" i="1"/>
  <c r="F107" i="1"/>
  <c r="S107" i="1" s="1"/>
  <c r="E107" i="1"/>
  <c r="R106" i="1"/>
  <c r="L106" i="1"/>
  <c r="F106" i="1"/>
  <c r="S106" i="1" s="1"/>
  <c r="E106" i="1"/>
  <c r="R105" i="1"/>
  <c r="L105" i="1"/>
  <c r="F105" i="1"/>
  <c r="S105" i="1" s="1"/>
  <c r="E105" i="1"/>
  <c r="R104" i="1"/>
  <c r="L104" i="1"/>
  <c r="F104" i="1"/>
  <c r="S104" i="1" s="1"/>
  <c r="E104" i="1"/>
  <c r="R103" i="1"/>
  <c r="L103" i="1"/>
  <c r="F103" i="1"/>
  <c r="S103" i="1" s="1"/>
  <c r="E103" i="1"/>
  <c r="R102" i="1"/>
  <c r="L102" i="1"/>
  <c r="F102" i="1"/>
  <c r="S102" i="1" s="1"/>
  <c r="E102" i="1"/>
  <c r="R101" i="1"/>
  <c r="L101" i="1"/>
  <c r="F101" i="1"/>
  <c r="S101" i="1" s="1"/>
  <c r="E101" i="1"/>
  <c r="R100" i="1"/>
  <c r="L100" i="1"/>
  <c r="F100" i="1"/>
  <c r="S100" i="1" s="1"/>
  <c r="E100" i="1"/>
  <c r="R99" i="1"/>
  <c r="L99" i="1"/>
  <c r="F99" i="1"/>
  <c r="S99" i="1" s="1"/>
  <c r="E99" i="1"/>
  <c r="R98" i="1"/>
  <c r="L98" i="1"/>
  <c r="F98" i="1"/>
  <c r="S98" i="1" s="1"/>
  <c r="E98" i="1"/>
  <c r="R97" i="1"/>
  <c r="L97" i="1"/>
  <c r="F97" i="1"/>
  <c r="S97" i="1" s="1"/>
  <c r="E97" i="1"/>
  <c r="R96" i="1"/>
  <c r="L96" i="1"/>
  <c r="F96" i="1"/>
  <c r="S96" i="1" s="1"/>
  <c r="E96" i="1"/>
  <c r="R95" i="1"/>
  <c r="L95" i="1"/>
  <c r="F95" i="1"/>
  <c r="S95" i="1" s="1"/>
  <c r="E95" i="1"/>
  <c r="R94" i="1"/>
  <c r="L94" i="1"/>
  <c r="F94" i="1"/>
  <c r="S94" i="1" s="1"/>
  <c r="E94" i="1"/>
  <c r="R93" i="1"/>
  <c r="L93" i="1"/>
  <c r="F93" i="1"/>
  <c r="S93" i="1" s="1"/>
  <c r="E93" i="1"/>
  <c r="R92" i="1"/>
  <c r="L92" i="1"/>
  <c r="F92" i="1"/>
  <c r="S92" i="1" s="1"/>
  <c r="E92" i="1"/>
  <c r="R91" i="1"/>
  <c r="L91" i="1"/>
  <c r="F91" i="1"/>
  <c r="S91" i="1" s="1"/>
  <c r="E91" i="1"/>
  <c r="R90" i="1"/>
  <c r="L90" i="1"/>
  <c r="F90" i="1"/>
  <c r="S90" i="1" s="1"/>
  <c r="E90" i="1"/>
  <c r="R89" i="1"/>
  <c r="L89" i="1"/>
  <c r="F89" i="1"/>
  <c r="S89" i="1" s="1"/>
  <c r="E89" i="1"/>
  <c r="R88" i="1"/>
  <c r="L88" i="1"/>
  <c r="F88" i="1"/>
  <c r="S88" i="1" s="1"/>
  <c r="E88" i="1"/>
  <c r="R86" i="1"/>
  <c r="L86" i="1"/>
  <c r="F86" i="1"/>
  <c r="S86" i="1" s="1"/>
  <c r="E86" i="1"/>
  <c r="R87" i="1"/>
  <c r="L87" i="1"/>
  <c r="F87" i="1"/>
  <c r="S87" i="1" s="1"/>
  <c r="E87" i="1"/>
  <c r="R85" i="1"/>
  <c r="L85" i="1"/>
  <c r="F85" i="1"/>
  <c r="S85" i="1" s="1"/>
  <c r="E85" i="1"/>
  <c r="R84" i="1"/>
  <c r="L84" i="1"/>
  <c r="F84" i="1"/>
  <c r="S84" i="1" s="1"/>
  <c r="E84" i="1"/>
  <c r="R83" i="1"/>
  <c r="L83" i="1"/>
  <c r="F83" i="1"/>
  <c r="S83" i="1" s="1"/>
  <c r="E83" i="1"/>
  <c r="R82" i="1"/>
  <c r="L82" i="1"/>
  <c r="F82" i="1"/>
  <c r="S82" i="1" s="1"/>
  <c r="E82" i="1"/>
  <c r="R81" i="1"/>
  <c r="L81" i="1"/>
  <c r="F81" i="1"/>
  <c r="S81" i="1" s="1"/>
  <c r="E81" i="1"/>
  <c r="L19" i="1"/>
  <c r="F19" i="1"/>
  <c r="S19" i="1" s="1"/>
  <c r="E19" i="1"/>
  <c r="R79" i="1"/>
  <c r="L79" i="1"/>
  <c r="F79" i="1"/>
  <c r="S79" i="1" s="1"/>
  <c r="E79" i="1"/>
  <c r="R78" i="1"/>
  <c r="L78" i="1"/>
  <c r="F78" i="1"/>
  <c r="S78" i="1" s="1"/>
  <c r="E78" i="1"/>
  <c r="R77" i="1"/>
  <c r="L77" i="1"/>
  <c r="F77" i="1"/>
  <c r="S77" i="1" s="1"/>
  <c r="E77" i="1"/>
  <c r="R76" i="1"/>
  <c r="L76" i="1"/>
  <c r="F76" i="1"/>
  <c r="S76" i="1" s="1"/>
  <c r="E76" i="1"/>
  <c r="R75" i="1"/>
  <c r="L75" i="1"/>
  <c r="F75" i="1"/>
  <c r="S75" i="1" s="1"/>
  <c r="E75" i="1"/>
  <c r="R74" i="1"/>
  <c r="L74" i="1"/>
  <c r="F74" i="1"/>
  <c r="S74" i="1" s="1"/>
  <c r="E74" i="1"/>
  <c r="R73" i="1"/>
  <c r="L73" i="1"/>
  <c r="F73" i="1"/>
  <c r="S73" i="1" s="1"/>
  <c r="E73" i="1"/>
  <c r="R72" i="1"/>
  <c r="L72" i="1"/>
  <c r="F72" i="1"/>
  <c r="S72" i="1" s="1"/>
  <c r="E72" i="1"/>
  <c r="R71" i="1"/>
  <c r="L71" i="1"/>
  <c r="F71" i="1"/>
  <c r="S71" i="1" s="1"/>
  <c r="E71" i="1"/>
  <c r="R70" i="1"/>
  <c r="L70" i="1"/>
  <c r="F70" i="1"/>
  <c r="S70" i="1" s="1"/>
  <c r="E70" i="1"/>
  <c r="L67" i="1"/>
  <c r="F67" i="1"/>
  <c r="S67" i="1" s="1"/>
  <c r="E67" i="1"/>
  <c r="R69" i="1"/>
  <c r="L69" i="1"/>
  <c r="F69" i="1"/>
  <c r="S69" i="1" s="1"/>
  <c r="E69" i="1"/>
  <c r="R68" i="1"/>
  <c r="L68" i="1"/>
  <c r="F68" i="1"/>
  <c r="S68" i="1" s="1"/>
  <c r="E68" i="1"/>
  <c r="R66" i="1"/>
  <c r="L66" i="1"/>
  <c r="F66" i="1"/>
  <c r="S66" i="1" s="1"/>
  <c r="E66" i="1"/>
  <c r="R65" i="1"/>
  <c r="L65" i="1"/>
  <c r="F65" i="1"/>
  <c r="S65" i="1" s="1"/>
  <c r="E65" i="1"/>
  <c r="R64" i="1"/>
  <c r="L64" i="1"/>
  <c r="F64" i="1"/>
  <c r="S64" i="1" s="1"/>
  <c r="E64" i="1"/>
  <c r="R63" i="1"/>
  <c r="L63" i="1"/>
  <c r="F63" i="1"/>
  <c r="S63" i="1" s="1"/>
  <c r="E63" i="1"/>
  <c r="R62" i="1"/>
  <c r="L62" i="1"/>
  <c r="F62" i="1"/>
  <c r="S62" i="1" s="1"/>
  <c r="E62" i="1"/>
  <c r="R61" i="1"/>
  <c r="L61" i="1"/>
  <c r="F61" i="1"/>
  <c r="S61" i="1" s="1"/>
  <c r="E61" i="1"/>
  <c r="R60" i="1"/>
  <c r="L60" i="1"/>
  <c r="F60" i="1"/>
  <c r="S60" i="1" s="1"/>
  <c r="E60" i="1"/>
  <c r="R59" i="1"/>
  <c r="L59" i="1"/>
  <c r="F59" i="1"/>
  <c r="S59" i="1" s="1"/>
  <c r="E59" i="1"/>
  <c r="R58" i="1"/>
  <c r="L58" i="1"/>
  <c r="F58" i="1"/>
  <c r="S58" i="1" s="1"/>
  <c r="E58" i="1"/>
  <c r="R57" i="1"/>
  <c r="L57" i="1"/>
  <c r="F57" i="1"/>
  <c r="S57" i="1" s="1"/>
  <c r="E57" i="1"/>
  <c r="R56" i="1"/>
  <c r="L56" i="1"/>
  <c r="F56" i="1"/>
  <c r="S56" i="1" s="1"/>
  <c r="E56" i="1"/>
  <c r="R55" i="1"/>
  <c r="L55" i="1"/>
  <c r="F55" i="1"/>
  <c r="S55" i="1" s="1"/>
  <c r="E55" i="1"/>
  <c r="R54" i="1"/>
  <c r="L54" i="1"/>
  <c r="F54" i="1"/>
  <c r="S54" i="1" s="1"/>
  <c r="E54" i="1"/>
  <c r="R53" i="1"/>
  <c r="L53" i="1"/>
  <c r="F53" i="1"/>
  <c r="S53" i="1" s="1"/>
  <c r="E53" i="1"/>
  <c r="R52" i="1"/>
  <c r="L52" i="1"/>
  <c r="F52" i="1"/>
  <c r="S52" i="1" s="1"/>
  <c r="E52" i="1"/>
  <c r="R51" i="1"/>
  <c r="L51" i="1"/>
  <c r="F51" i="1"/>
  <c r="S51" i="1" s="1"/>
  <c r="E51" i="1"/>
  <c r="R50" i="1"/>
  <c r="L50" i="1"/>
  <c r="F50" i="1"/>
  <c r="S50" i="1" s="1"/>
  <c r="E50" i="1"/>
  <c r="R49" i="1"/>
  <c r="L49" i="1"/>
  <c r="F49" i="1"/>
  <c r="S49" i="1" s="1"/>
  <c r="E49" i="1"/>
  <c r="R48" i="1"/>
  <c r="F48" i="1"/>
  <c r="S48" i="1" s="1"/>
  <c r="E48" i="1"/>
  <c r="R47" i="1"/>
  <c r="L47" i="1"/>
  <c r="F47" i="1"/>
  <c r="S47" i="1" s="1"/>
  <c r="E47" i="1"/>
  <c r="R46" i="1"/>
  <c r="L46" i="1"/>
  <c r="F46" i="1"/>
  <c r="S46" i="1" s="1"/>
  <c r="E46" i="1"/>
  <c r="R45" i="1"/>
  <c r="L45" i="1"/>
  <c r="F45" i="1"/>
  <c r="S45" i="1" s="1"/>
  <c r="E45" i="1"/>
  <c r="R44" i="1"/>
  <c r="L44" i="1"/>
  <c r="F44" i="1"/>
  <c r="S44" i="1" s="1"/>
  <c r="E44" i="1"/>
  <c r="R43" i="1"/>
  <c r="L43" i="1"/>
  <c r="F43" i="1"/>
  <c r="S43" i="1" s="1"/>
  <c r="E43" i="1"/>
  <c r="R42" i="1"/>
  <c r="L42" i="1"/>
  <c r="F42" i="1"/>
  <c r="S42" i="1" s="1"/>
  <c r="E42" i="1"/>
  <c r="R41" i="1"/>
  <c r="L41" i="1"/>
  <c r="F41" i="1"/>
  <c r="S41" i="1" s="1"/>
  <c r="E41" i="1"/>
  <c r="R40" i="1"/>
  <c r="L40" i="1"/>
  <c r="F40" i="1"/>
  <c r="S40" i="1" s="1"/>
  <c r="E40" i="1"/>
  <c r="L39" i="1"/>
  <c r="F39" i="1"/>
  <c r="S39" i="1" s="1"/>
  <c r="E39" i="1"/>
  <c r="R38" i="1"/>
  <c r="L38" i="1"/>
  <c r="F38" i="1"/>
  <c r="S38" i="1" s="1"/>
  <c r="E38" i="1"/>
  <c r="R37" i="1"/>
  <c r="L37" i="1"/>
  <c r="F37" i="1"/>
  <c r="S37" i="1" s="1"/>
  <c r="E37" i="1"/>
  <c r="R36" i="1"/>
  <c r="L36" i="1"/>
  <c r="F36" i="1"/>
  <c r="S36" i="1" s="1"/>
  <c r="E36" i="1"/>
  <c r="R35" i="1"/>
  <c r="L35" i="1"/>
  <c r="F35" i="1"/>
  <c r="S35" i="1" s="1"/>
  <c r="E35" i="1"/>
  <c r="R34" i="1"/>
  <c r="L34" i="1"/>
  <c r="F34" i="1"/>
  <c r="S34" i="1" s="1"/>
  <c r="E34" i="1"/>
  <c r="R33" i="1"/>
  <c r="L33" i="1"/>
  <c r="F33" i="1"/>
  <c r="S33" i="1" s="1"/>
  <c r="E33" i="1"/>
  <c r="R32" i="1"/>
  <c r="L32" i="1"/>
  <c r="F32" i="1"/>
  <c r="S32" i="1" s="1"/>
  <c r="E32" i="1"/>
  <c r="R31" i="1"/>
  <c r="L31" i="1"/>
  <c r="F31" i="1"/>
  <c r="S31" i="1" s="1"/>
  <c r="E31" i="1"/>
  <c r="R30" i="1"/>
  <c r="L30" i="1"/>
  <c r="F30" i="1"/>
  <c r="S30" i="1" s="1"/>
  <c r="E30" i="1"/>
  <c r="R29" i="1"/>
  <c r="F29" i="1"/>
  <c r="S29" i="1" s="1"/>
  <c r="E29" i="1"/>
  <c r="R28" i="1"/>
  <c r="L28" i="1"/>
  <c r="F28" i="1"/>
  <c r="S28" i="1" s="1"/>
  <c r="E28" i="1"/>
  <c r="R27" i="1"/>
  <c r="L27" i="1"/>
  <c r="F27" i="1"/>
  <c r="S27" i="1" s="1"/>
  <c r="E27" i="1"/>
  <c r="R26" i="1"/>
  <c r="L26" i="1"/>
  <c r="F26" i="1"/>
  <c r="S26" i="1" s="1"/>
  <c r="R25" i="1"/>
  <c r="L25" i="1"/>
  <c r="F25" i="1"/>
  <c r="S25" i="1" s="1"/>
  <c r="E25" i="1"/>
  <c r="R24" i="1"/>
  <c r="L24" i="1"/>
  <c r="F24" i="1"/>
  <c r="S24" i="1" s="1"/>
  <c r="E24" i="1"/>
  <c r="R23" i="1"/>
  <c r="L23" i="1"/>
  <c r="F23" i="1"/>
  <c r="S23" i="1" s="1"/>
  <c r="E23" i="1"/>
  <c r="R22" i="1"/>
  <c r="L22" i="1"/>
  <c r="F22" i="1"/>
  <c r="S22" i="1" s="1"/>
  <c r="E22" i="1"/>
  <c r="R21" i="1"/>
  <c r="L21" i="1"/>
  <c r="F21" i="1"/>
  <c r="S21" i="1" s="1"/>
  <c r="E21" i="1"/>
  <c r="R20" i="1"/>
  <c r="L20" i="1"/>
  <c r="F20" i="1"/>
  <c r="S20" i="1" s="1"/>
  <c r="E20" i="1"/>
  <c r="R18" i="1"/>
  <c r="L18" i="1"/>
  <c r="F18" i="1"/>
  <c r="S18" i="1" s="1"/>
  <c r="E18" i="1"/>
  <c r="R17" i="1"/>
  <c r="L17" i="1"/>
  <c r="F17" i="1"/>
  <c r="S17" i="1" s="1"/>
  <c r="E17" i="1"/>
  <c r="R15" i="1"/>
  <c r="L15" i="1"/>
  <c r="F15" i="1"/>
  <c r="S15" i="1" s="1"/>
  <c r="E15" i="1"/>
  <c r="R14" i="1"/>
  <c r="L14" i="1"/>
  <c r="F14" i="1"/>
  <c r="S14" i="1" s="1"/>
  <c r="E14" i="1"/>
  <c r="R13" i="1"/>
  <c r="L13" i="1"/>
  <c r="F13" i="1"/>
  <c r="S13" i="1" s="1"/>
  <c r="E13" i="1"/>
  <c r="R12" i="1"/>
  <c r="L12" i="1"/>
  <c r="F12" i="1"/>
  <c r="S12" i="1" s="1"/>
  <c r="E12" i="1"/>
  <c r="R11" i="1"/>
  <c r="L11" i="1"/>
  <c r="F11" i="1"/>
  <c r="S11" i="1" s="1"/>
  <c r="E11" i="1"/>
  <c r="R10" i="1"/>
  <c r="L10" i="1"/>
  <c r="F10" i="1"/>
  <c r="S10" i="1" s="1"/>
  <c r="E10" i="1"/>
  <c r="R9" i="1"/>
  <c r="L9" i="1"/>
  <c r="F9" i="1"/>
  <c r="S9" i="1" s="1"/>
  <c r="E9" i="1"/>
  <c r="R8" i="1"/>
  <c r="L8" i="1"/>
  <c r="F8" i="1"/>
  <c r="S8" i="1" s="1"/>
  <c r="E8" i="1"/>
  <c r="R7" i="1"/>
  <c r="L7" i="1"/>
  <c r="F7" i="1"/>
  <c r="S7" i="1" s="1"/>
  <c r="E7" i="1"/>
  <c r="R6" i="1"/>
  <c r="L6" i="1"/>
  <c r="F6" i="1"/>
  <c r="S6" i="1" s="1"/>
  <c r="E6" i="1"/>
  <c r="R5" i="1"/>
  <c r="F5" i="1"/>
  <c r="S5" i="1" s="1"/>
  <c r="E5" i="1"/>
</calcChain>
</file>

<file path=xl/sharedStrings.xml><?xml version="1.0" encoding="utf-8"?>
<sst xmlns="http://schemas.openxmlformats.org/spreadsheetml/2006/main" count="2036" uniqueCount="735">
  <si>
    <t>Organization Email</t>
  </si>
  <si>
    <t>Permission Mobile</t>
  </si>
  <si>
    <t>Email Group</t>
  </si>
  <si>
    <t>Permission Group</t>
  </si>
  <si>
    <t>No</t>
  </si>
  <si>
    <t>Add / Update / Deleted</t>
  </si>
  <si>
    <t>FirstName</t>
  </si>
  <si>
    <t>LastName</t>
  </si>
  <si>
    <t>Display Name</t>
  </si>
  <si>
    <t>Alias</t>
  </si>
  <si>
    <t>work
Place</t>
  </si>
  <si>
    <t>Start
working</t>
  </si>
  <si>
    <t>E-Mail Addresses</t>
  </si>
  <si>
    <t>EMP ID</t>
  </si>
  <si>
    <t>Business Field</t>
  </si>
  <si>
    <t>Dept code</t>
  </si>
  <si>
    <t>Department</t>
  </si>
  <si>
    <t>Section</t>
  </si>
  <si>
    <t>Position ID</t>
  </si>
  <si>
    <t>Title</t>
  </si>
  <si>
    <t>Name Of the boss</t>
  </si>
  <si>
    <t>Password</t>
  </si>
  <si>
    <t xml:space="preserve">O365 Login Accout </t>
  </si>
  <si>
    <t>License Type</t>
  </si>
  <si>
    <t>MobileWork (Y/N)</t>
  </si>
  <si>
    <t>Use Outside (Y/N)</t>
  </si>
  <si>
    <t>GROUP_MAIL1</t>
  </si>
  <si>
    <t>GROUP_MAIL2</t>
  </si>
  <si>
    <t>GROUP1</t>
  </si>
  <si>
    <t>GROUP2</t>
  </si>
  <si>
    <t>GROUP3</t>
  </si>
  <si>
    <t>GROUP4</t>
  </si>
  <si>
    <t>GROUP5</t>
  </si>
  <si>
    <t>Special Folder</t>
  </si>
  <si>
    <t>Remark</t>
  </si>
  <si>
    <t>Ade</t>
  </si>
  <si>
    <t>Firmansyah</t>
  </si>
  <si>
    <t>AIIA</t>
  </si>
  <si>
    <t>ade.firmansyah@aiia.co.id</t>
  </si>
  <si>
    <t>1653</t>
  </si>
  <si>
    <t>Y</t>
  </si>
  <si>
    <t>GROUP_AIIA_ALL</t>
  </si>
  <si>
    <t>Subaryadi</t>
  </si>
  <si>
    <t>ade.subaryadi@aiia.co.id</t>
  </si>
  <si>
    <t>0551</t>
  </si>
  <si>
    <t>Aditiya</t>
  </si>
  <si>
    <t>Teddy Marsha</t>
  </si>
  <si>
    <t>teddy@aiia.co.id</t>
  </si>
  <si>
    <t>0074</t>
  </si>
  <si>
    <t>Admin</t>
  </si>
  <si>
    <t>Engineering Body</t>
  </si>
  <si>
    <t>admin.engbody@aiia.co.id</t>
  </si>
  <si>
    <t>0148</t>
  </si>
  <si>
    <t>IMDS</t>
  </si>
  <si>
    <t>admin.imds@aiia.co.id</t>
  </si>
  <si>
    <t>ISO 14000</t>
  </si>
  <si>
    <t>admin.iso14000@aiia.co.id</t>
  </si>
  <si>
    <t>IS14</t>
  </si>
  <si>
    <t>ISO TS</t>
  </si>
  <si>
    <t>admin.isots@aiia.co.id</t>
  </si>
  <si>
    <t>0961</t>
  </si>
  <si>
    <t>MTE</t>
  </si>
  <si>
    <t>admin.mte@aiia.co.id</t>
  </si>
  <si>
    <t>0112</t>
  </si>
  <si>
    <t>Admin PPIC</t>
  </si>
  <si>
    <t>Electric</t>
  </si>
  <si>
    <t>ppic.electric@aiia.co.id</t>
  </si>
  <si>
    <t>0085</t>
  </si>
  <si>
    <t>QA Body</t>
  </si>
  <si>
    <t>admin.qabody@aiia.co.id</t>
  </si>
  <si>
    <t>0272</t>
  </si>
  <si>
    <t>Administrator</t>
  </si>
  <si>
    <t>administrator@aiia.co.id</t>
  </si>
  <si>
    <t>ADMR</t>
  </si>
  <si>
    <t>Ahmad</t>
  </si>
  <si>
    <t>Rizky Rifai</t>
  </si>
  <si>
    <t>ahmad.rifai@aiia.co.id</t>
  </si>
  <si>
    <t>0567</t>
  </si>
  <si>
    <t>Central Print</t>
  </si>
  <si>
    <t>aiia.centralprint@aiia.co.id</t>
  </si>
  <si>
    <t>ACP1</t>
  </si>
  <si>
    <t>OMC Workshop</t>
  </si>
  <si>
    <t>omc.workshop@aiia.co.id</t>
  </si>
  <si>
    <t>0258</t>
  </si>
  <si>
    <t>AISIN</t>
  </si>
  <si>
    <t>BISA</t>
  </si>
  <si>
    <t>aisinbisa@aiia.co.id</t>
  </si>
  <si>
    <t>ASB1</t>
  </si>
  <si>
    <t>Aji</t>
  </si>
  <si>
    <t>Misbah</t>
  </si>
  <si>
    <t>aji.misbah@aiia.co.id</t>
  </si>
  <si>
    <t>1944</t>
  </si>
  <si>
    <t>Akhmad</t>
  </si>
  <si>
    <t>Luthfan Syauqi</t>
  </si>
  <si>
    <t>akhmad.luthfan@aiia.co.id</t>
  </si>
  <si>
    <t>2406</t>
  </si>
  <si>
    <t>Alan Maftuha</t>
  </si>
  <si>
    <t>Rahmatul M</t>
  </si>
  <si>
    <t>malik.alan@aiia.co.id</t>
  </si>
  <si>
    <t>2596</t>
  </si>
  <si>
    <t>Alliq Nur</t>
  </si>
  <si>
    <t>Imanin Aji</t>
  </si>
  <si>
    <t>alliq@aiia.co.id</t>
  </si>
  <si>
    <t>0075</t>
  </si>
  <si>
    <t>Alliq</t>
  </si>
  <si>
    <t>Tenant</t>
  </si>
  <si>
    <t>alliq.tenant@Aisinaiia.onmicrosoft.com</t>
  </si>
  <si>
    <t>ALQT</t>
  </si>
  <si>
    <t>Tidak digunakan lagi</t>
  </si>
  <si>
    <t>Andani</t>
  </si>
  <si>
    <t>andani@aiia.co.id</t>
  </si>
  <si>
    <t>2416</t>
  </si>
  <si>
    <t>Andian</t>
  </si>
  <si>
    <t>Prastyo</t>
  </si>
  <si>
    <t>andian@aiia.co.id</t>
  </si>
  <si>
    <t>2405</t>
  </si>
  <si>
    <t>Anet Reza</t>
  </si>
  <si>
    <t>Andrian</t>
  </si>
  <si>
    <t>anet_reza@aiia.co.id</t>
  </si>
  <si>
    <t>0014</t>
  </si>
  <si>
    <t>Angga</t>
  </si>
  <si>
    <t>Saputra</t>
  </si>
  <si>
    <t>angga.s@aiia.co.id</t>
  </si>
  <si>
    <t>0909</t>
  </si>
  <si>
    <t>Anna W.</t>
  </si>
  <si>
    <t>Widiastuti</t>
  </si>
  <si>
    <t>anna.widiastuti@aiia.co.id</t>
  </si>
  <si>
    <t>0948</t>
  </si>
  <si>
    <t>Management System</t>
  </si>
  <si>
    <t>Ardiansyah</t>
  </si>
  <si>
    <t>Saputro</t>
  </si>
  <si>
    <t>ardiansyah.saputro@aiia.co.id</t>
  </si>
  <si>
    <t>0461</t>
  </si>
  <si>
    <t>Arif Kurniawan</t>
  </si>
  <si>
    <t>Dwi Haryadi</t>
  </si>
  <si>
    <t>arif.kdh@aiia.co.id</t>
  </si>
  <si>
    <t>0019</t>
  </si>
  <si>
    <t>Arif</t>
  </si>
  <si>
    <t>Setiyono</t>
  </si>
  <si>
    <t>arif.setiyono@aiia.co.id</t>
  </si>
  <si>
    <t>0027</t>
  </si>
  <si>
    <t>Aristoni</t>
  </si>
  <si>
    <t>Ardhi</t>
  </si>
  <si>
    <t>aristoni@aiia.co.id</t>
  </si>
  <si>
    <t>ARST</t>
  </si>
  <si>
    <t>Armendo</t>
  </si>
  <si>
    <t>Rachmawan</t>
  </si>
  <si>
    <t>armendo@aiia.co.id</t>
  </si>
  <si>
    <t>0025</t>
  </si>
  <si>
    <t>Bagas</t>
  </si>
  <si>
    <t>Jati Wicaksono</t>
  </si>
  <si>
    <t>bagas.wicaksono@aiia.co.id</t>
  </si>
  <si>
    <t>0453</t>
  </si>
  <si>
    <t>PPIC Body</t>
  </si>
  <si>
    <t>Bangkit</t>
  </si>
  <si>
    <t>Harian Bangga</t>
  </si>
  <si>
    <t>bangkit.bangga@aiia.co.id</t>
  </si>
  <si>
    <t>0335</t>
  </si>
  <si>
    <t>BOD</t>
  </si>
  <si>
    <t>bod@aiia.co.id</t>
  </si>
  <si>
    <t>BOD1</t>
  </si>
  <si>
    <t>P@ssw0rd!AIIA</t>
  </si>
  <si>
    <t>Bonifasius Ricky</t>
  </si>
  <si>
    <t>Purwanto</t>
  </si>
  <si>
    <t>b.ricky@aiia.co.id</t>
  </si>
  <si>
    <t>0020</t>
  </si>
  <si>
    <t>Budget</t>
  </si>
  <si>
    <t>Section AIIA</t>
  </si>
  <si>
    <t>budget@aiia.co.id</t>
  </si>
  <si>
    <t>BGT1</t>
  </si>
  <si>
    <t>Cahyana</t>
  </si>
  <si>
    <t>Suherlan</t>
  </si>
  <si>
    <t>cahyana.suherlan@aiia.co.id</t>
  </si>
  <si>
    <t>0447</t>
  </si>
  <si>
    <t>Calibration</t>
  </si>
  <si>
    <t>QC Body</t>
  </si>
  <si>
    <t>calibrationteam@aiia.co.id</t>
  </si>
  <si>
    <t>0274</t>
  </si>
  <si>
    <t>QC Unit</t>
  </si>
  <si>
    <t>calibration.unit@aiia.co.id</t>
  </si>
  <si>
    <t>0243</t>
  </si>
  <si>
    <t>Corel</t>
  </si>
  <si>
    <t>Harnowo</t>
  </si>
  <si>
    <t>corel@aiia.co.id</t>
  </si>
  <si>
    <t>2404</t>
  </si>
  <si>
    <t>Dani</t>
  </si>
  <si>
    <t>Purnomo</t>
  </si>
  <si>
    <t>dani.p@aiia.co.id</t>
  </si>
  <si>
    <t>0262</t>
  </si>
  <si>
    <t>Dedek</t>
  </si>
  <si>
    <t>Rahmat</t>
  </si>
  <si>
    <t>dedek.rahmat@aiia.co.id</t>
  </si>
  <si>
    <t>0982</t>
  </si>
  <si>
    <t>Dedi</t>
  </si>
  <si>
    <t>Irwanto</t>
  </si>
  <si>
    <t>dedi@aiia.co.id</t>
  </si>
  <si>
    <t>0007</t>
  </si>
  <si>
    <t>Yuliawan Nugroho Utomo</t>
  </si>
  <si>
    <t>dedi.nugroho@aiia.co.id</t>
  </si>
  <si>
    <t>0399</t>
  </si>
  <si>
    <t>Dhafa Ryo</t>
  </si>
  <si>
    <t>Hikari</t>
  </si>
  <si>
    <t>dhafa.rh@aiia.co.id</t>
  </si>
  <si>
    <t>2407</t>
  </si>
  <si>
    <t>Dwi</t>
  </si>
  <si>
    <t>Haryanto</t>
  </si>
  <si>
    <t>dwi.h@aiia.co.id</t>
  </si>
  <si>
    <t>0177</t>
  </si>
  <si>
    <t>Nuryanto</t>
  </si>
  <si>
    <t>dwi.n@aiia.co.id</t>
  </si>
  <si>
    <t>0193</t>
  </si>
  <si>
    <t>Engineering Unit</t>
  </si>
  <si>
    <t>Dwiana Aden</t>
  </si>
  <si>
    <t>Aden@aiia.co.id</t>
  </si>
  <si>
    <t>0194</t>
  </si>
  <si>
    <t>Production Body</t>
  </si>
  <si>
    <t>Ega</t>
  </si>
  <si>
    <t>Nugraha</t>
  </si>
  <si>
    <t>ega.nugraha@aiia.co.id</t>
  </si>
  <si>
    <t>0762</t>
  </si>
  <si>
    <t>Endi</t>
  </si>
  <si>
    <t>Ependi</t>
  </si>
  <si>
    <t>endi.ependi@aiia.co.id</t>
  </si>
  <si>
    <t>0601</t>
  </si>
  <si>
    <t>Engineering</t>
  </si>
  <si>
    <t>Body Plant</t>
  </si>
  <si>
    <t>engbody.plant@aiia.co.id</t>
  </si>
  <si>
    <t>0286</t>
  </si>
  <si>
    <t>Unit Admin</t>
  </si>
  <si>
    <t>yuli.rahmawati@aiia.co.id</t>
  </si>
  <si>
    <t>0457</t>
  </si>
  <si>
    <t>Unit Plant</t>
  </si>
  <si>
    <t>engineering.unitplant@aiia.co.id</t>
  </si>
  <si>
    <t>0498</t>
  </si>
  <si>
    <t>Environment</t>
  </si>
  <si>
    <t>mte.environment@aiia.co.id</t>
  </si>
  <si>
    <t>0313</t>
  </si>
  <si>
    <t>Eva</t>
  </si>
  <si>
    <t>Dwi Wijayanto</t>
  </si>
  <si>
    <t>eva.wijayanto@aiia.co.id</t>
  </si>
  <si>
    <t>0542</t>
  </si>
  <si>
    <t>Eza</t>
  </si>
  <si>
    <t>Tahrizi Adli</t>
  </si>
  <si>
    <t>eza.tahrizi@aiia.co.id</t>
  </si>
  <si>
    <t>0979</t>
  </si>
  <si>
    <t>Fahmi</t>
  </si>
  <si>
    <t>Romadhona</t>
  </si>
  <si>
    <t>fahmi.romadhona@aiia.co.id</t>
  </si>
  <si>
    <t>0978</t>
  </si>
  <si>
    <t>Faqih</t>
  </si>
  <si>
    <t>Setyo Aji</t>
  </si>
  <si>
    <t>faqih@aiia.co.id</t>
  </si>
  <si>
    <t>0123</t>
  </si>
  <si>
    <t>Faudin</t>
  </si>
  <si>
    <t>Pangestu</t>
  </si>
  <si>
    <t>faudin.pangestu@aiia.co.id</t>
  </si>
  <si>
    <t>2579</t>
  </si>
  <si>
    <t>Ferry</t>
  </si>
  <si>
    <t>Apriaji</t>
  </si>
  <si>
    <t>ferry.apriaji@aiia.co.id</t>
  </si>
  <si>
    <t>1600</t>
  </si>
  <si>
    <t>Avianto</t>
  </si>
  <si>
    <t>Ferry@aiia.co.id</t>
  </si>
  <si>
    <t>0017</t>
  </si>
  <si>
    <t>Fiqih</t>
  </si>
  <si>
    <t>Mahendra</t>
  </si>
  <si>
    <t>fiqih.noor@aiia.co.id</t>
  </si>
  <si>
    <t>0451</t>
  </si>
  <si>
    <t>Fransil</t>
  </si>
  <si>
    <t>fransil@aiia.co.id</t>
  </si>
  <si>
    <t>0548</t>
  </si>
  <si>
    <t>fwbs</t>
  </si>
  <si>
    <t>fwbs@aiia.co.id</t>
  </si>
  <si>
    <t>FWBS</t>
  </si>
  <si>
    <t>Gesang</t>
  </si>
  <si>
    <t>Sugiarno</t>
  </si>
  <si>
    <t>gesang@aiia.co.id</t>
  </si>
  <si>
    <t>0006</t>
  </si>
  <si>
    <t>Gilang</t>
  </si>
  <si>
    <t>Titanio</t>
  </si>
  <si>
    <t>titanio.gilang@aiia.co.id</t>
  </si>
  <si>
    <t>1126</t>
  </si>
  <si>
    <t>Glad</t>
  </si>
  <si>
    <t>Narotama</t>
  </si>
  <si>
    <t>glad.n@aiia.co.id</t>
  </si>
  <si>
    <t>2580</t>
  </si>
  <si>
    <t>Gunawan</t>
  </si>
  <si>
    <t>Tri Saputro</t>
  </si>
  <si>
    <t>gunawan.saputro@aiia.co.id</t>
  </si>
  <si>
    <t>1073</t>
  </si>
  <si>
    <t>Gusti</t>
  </si>
  <si>
    <t>Pramuditiya Erlangga</t>
  </si>
  <si>
    <t>gusti.erlangga@aiia.co.id</t>
  </si>
  <si>
    <t>1858</t>
  </si>
  <si>
    <t>Handika</t>
  </si>
  <si>
    <t>handika@aiia.co.id</t>
  </si>
  <si>
    <t>0701</t>
  </si>
  <si>
    <t>Harpan</t>
  </si>
  <si>
    <t>Sapli</t>
  </si>
  <si>
    <t>harpan@aiia.co.id</t>
  </si>
  <si>
    <t>0013</t>
  </si>
  <si>
    <t>Herlina</t>
  </si>
  <si>
    <t>Trisnawati</t>
  </si>
  <si>
    <t>herlina@aiia.co.id</t>
  </si>
  <si>
    <t>HRL1</t>
  </si>
  <si>
    <t>Heru</t>
  </si>
  <si>
    <t>Maheko Putra</t>
  </si>
  <si>
    <t>heru.maheko@aiia.co.id</t>
  </si>
  <si>
    <t>0076</t>
  </si>
  <si>
    <t>Hiroki</t>
  </si>
  <si>
    <t>Yamamoto</t>
  </si>
  <si>
    <t>h-yamamoto@aiia.co.id</t>
  </si>
  <si>
    <t>HYM1</t>
  </si>
  <si>
    <t>HRD</t>
  </si>
  <si>
    <t>Alert</t>
  </si>
  <si>
    <t>hrd.alert@aiia.co.id</t>
  </si>
  <si>
    <t>HRDA</t>
  </si>
  <si>
    <t>Igar</t>
  </si>
  <si>
    <t>Putra Pamungkas</t>
  </si>
  <si>
    <t>igar.pamungkas@aiia.co.id</t>
  </si>
  <si>
    <t>1529</t>
  </si>
  <si>
    <t>Ihsan</t>
  </si>
  <si>
    <t>Romadlon</t>
  </si>
  <si>
    <t>ihsan.romadlon@aiia.co.id</t>
  </si>
  <si>
    <t>2300</t>
  </si>
  <si>
    <t>Ikhsan</t>
  </si>
  <si>
    <t>Ramdhani</t>
  </si>
  <si>
    <t>ikhsan.ramdhani@aiia.co.id</t>
  </si>
  <si>
    <t>0105</t>
  </si>
  <si>
    <t>Ikhsanudin</t>
  </si>
  <si>
    <t>ikhsanudin@aiia.co.id</t>
  </si>
  <si>
    <t>1724</t>
  </si>
  <si>
    <t>Imam</t>
  </si>
  <si>
    <t>Mahfud</t>
  </si>
  <si>
    <t>imam@aiia.co.id</t>
  </si>
  <si>
    <t>0813</t>
  </si>
  <si>
    <t>Indra</t>
  </si>
  <si>
    <t>Pasurya</t>
  </si>
  <si>
    <t>Indra@aiia.co.id</t>
  </si>
  <si>
    <t>0106</t>
  </si>
  <si>
    <t>Zulkarnaen</t>
  </si>
  <si>
    <t>indra.zulkarnaen@aiia.co.id</t>
  </si>
  <si>
    <t>0452</t>
  </si>
  <si>
    <t>Irfan</t>
  </si>
  <si>
    <t>Anshori</t>
  </si>
  <si>
    <t>irfan.anshori@aiia.co.id</t>
  </si>
  <si>
    <t>2530</t>
  </si>
  <si>
    <t>Irwan</t>
  </si>
  <si>
    <t>Hidayat</t>
  </si>
  <si>
    <t>irwan.hidayat@aiia.co.id</t>
  </si>
  <si>
    <t>0528</t>
  </si>
  <si>
    <t>Johana</t>
  </si>
  <si>
    <t>Nasution</t>
  </si>
  <si>
    <t>johana.nasution@aiia.co.id</t>
  </si>
  <si>
    <t>0365</t>
  </si>
  <si>
    <t>Joni</t>
  </si>
  <si>
    <t>Fernando</t>
  </si>
  <si>
    <t>joni.fernando@aiia.co.id</t>
  </si>
  <si>
    <t>0330</t>
  </si>
  <si>
    <t>Junjunan</t>
  </si>
  <si>
    <t>Tri Setya</t>
  </si>
  <si>
    <t>junjunan.ts@aiia.co.id</t>
  </si>
  <si>
    <t>0024</t>
  </si>
  <si>
    <t>Kazutaka</t>
  </si>
  <si>
    <t>Tsuruta</t>
  </si>
  <si>
    <t>k-tsuruta@aiia.co.id</t>
  </si>
  <si>
    <t>2532</t>
  </si>
  <si>
    <t>Khoirul</t>
  </si>
  <si>
    <t>Anam</t>
  </si>
  <si>
    <t>khoirul.anam@aiia.co.id</t>
  </si>
  <si>
    <t>0504</t>
  </si>
  <si>
    <t>Khusni</t>
  </si>
  <si>
    <t>Setyawan</t>
  </si>
  <si>
    <t>khusni@aiia.co.id</t>
  </si>
  <si>
    <t>1084</t>
  </si>
  <si>
    <t>Klinik</t>
  </si>
  <si>
    <t>clinic@aiia.co.id</t>
  </si>
  <si>
    <t>CL01</t>
  </si>
  <si>
    <t>Kohei</t>
  </si>
  <si>
    <t>Shimizu</t>
  </si>
  <si>
    <t>k-shimizu@aiia.co.id</t>
  </si>
  <si>
    <t>2170</t>
  </si>
  <si>
    <t>Lutfi</t>
  </si>
  <si>
    <t>Dahlan</t>
  </si>
  <si>
    <t>lutfi@aiia.co.id</t>
  </si>
  <si>
    <t>0023</t>
  </si>
  <si>
    <t>Subekti Bakhtiyar</t>
  </si>
  <si>
    <t>lutfi.bakhtiyar@aiia.co.id</t>
  </si>
  <si>
    <t>LB01</t>
  </si>
  <si>
    <t>Luther</t>
  </si>
  <si>
    <t>Iwan</t>
  </si>
  <si>
    <t>luther.iwan@aiia.co.id</t>
  </si>
  <si>
    <t>0906</t>
  </si>
  <si>
    <t>M Lukman</t>
  </si>
  <si>
    <t>Hakim</t>
  </si>
  <si>
    <t>lukman.hakim@aiia.co.id</t>
  </si>
  <si>
    <t>Maintenance</t>
  </si>
  <si>
    <t>Tools Room</t>
  </si>
  <si>
    <t>mte.toolsroom@aiia.co.id</t>
  </si>
  <si>
    <t>0556</t>
  </si>
  <si>
    <t>Masashi</t>
  </si>
  <si>
    <t>Konomoto</t>
  </si>
  <si>
    <t>m-konomoto@aiia.co.id</t>
  </si>
  <si>
    <t>2401</t>
  </si>
  <si>
    <t>Measurement</t>
  </si>
  <si>
    <t>Body</t>
  </si>
  <si>
    <t>measurement.body@aiia.co.id</t>
  </si>
  <si>
    <t>0215</t>
  </si>
  <si>
    <t>Michael</t>
  </si>
  <si>
    <t>Loandouw</t>
  </si>
  <si>
    <t>michael.loandouw@aiia.co.id</t>
  </si>
  <si>
    <t>ML01</t>
  </si>
  <si>
    <t>Mitsal</t>
  </si>
  <si>
    <t>Fabian Nadhiem</t>
  </si>
  <si>
    <t>fabian@aiia.co.id</t>
  </si>
  <si>
    <t>2484</t>
  </si>
  <si>
    <t>Mochamad</t>
  </si>
  <si>
    <t>Ferza</t>
  </si>
  <si>
    <t>m.ferza@aiia.co.id</t>
  </si>
  <si>
    <t>0450</t>
  </si>
  <si>
    <t>Mochammad</t>
  </si>
  <si>
    <t>Saiful Romandhon</t>
  </si>
  <si>
    <t>saiful.romandhon@aiia.co.id</t>
  </si>
  <si>
    <t>0554</t>
  </si>
  <si>
    <t>Mohammad</t>
  </si>
  <si>
    <t>Faiz Akbar</t>
  </si>
  <si>
    <t>faiz.akbar@aiia.co.id</t>
  </si>
  <si>
    <t>1236</t>
  </si>
  <si>
    <t>Muhammad</t>
  </si>
  <si>
    <t>Diki Dwi Nugraha</t>
  </si>
  <si>
    <t>diki@aiia.co.id</t>
  </si>
  <si>
    <t>2372</t>
  </si>
  <si>
    <t>Fajri Ardha</t>
  </si>
  <si>
    <t>fajri.ardha@aiia.co.id</t>
  </si>
  <si>
    <t>0977</t>
  </si>
  <si>
    <t>Ilham Baihaki</t>
  </si>
  <si>
    <t>ilham.baihaki@aiia.co.id</t>
  </si>
  <si>
    <t>2595</t>
  </si>
  <si>
    <t>Zul Chaidir Saputra</t>
  </si>
  <si>
    <t>zul.chaidir@aiia.co.id</t>
  </si>
  <si>
    <t>1815</t>
  </si>
  <si>
    <t>1815-AIIA@ap01.aisingroup.com</t>
  </si>
  <si>
    <t>Nikmatul</t>
  </si>
  <si>
    <t>Maulita</t>
  </si>
  <si>
    <t>n.maulita@aiia.co.id</t>
  </si>
  <si>
    <t>2304</t>
  </si>
  <si>
    <t>Noval</t>
  </si>
  <si>
    <t>Nofriadi</t>
  </si>
  <si>
    <t>pc.admin@aiia.co.id</t>
  </si>
  <si>
    <t>2130</t>
  </si>
  <si>
    <t>Oka Surya</t>
  </si>
  <si>
    <t>Dananjaya Afer</t>
  </si>
  <si>
    <t>oka.surya@aiia.co.id</t>
  </si>
  <si>
    <t>2277</t>
  </si>
  <si>
    <t>Pajak Hiroki</t>
  </si>
  <si>
    <t>hirokiyamamoto.aiia@aiia.co.id</t>
  </si>
  <si>
    <t>PJ01</t>
  </si>
  <si>
    <t>Pajak Kazutaka</t>
  </si>
  <si>
    <t>pajak.k-tsuruta@aiia.co.id</t>
  </si>
  <si>
    <t>PJ02</t>
  </si>
  <si>
    <t>Pajak</t>
  </si>
  <si>
    <t>Kohei Shimizu</t>
  </si>
  <si>
    <t>pajak.k-shimizu@aiia.co.id</t>
  </si>
  <si>
    <t>PJ03</t>
  </si>
  <si>
    <t>Masashi Konomoto</t>
  </si>
  <si>
    <t>pajak.m-konomoto@aiia.co.id</t>
  </si>
  <si>
    <t>PJ04</t>
  </si>
  <si>
    <t>Pajak Takafumi</t>
  </si>
  <si>
    <t>Kobayashi</t>
  </si>
  <si>
    <t>takafumikobayashi.aiia@aiia.co.id</t>
  </si>
  <si>
    <t>PJ05</t>
  </si>
  <si>
    <t>Teruya Kawasumi</t>
  </si>
  <si>
    <t>pajak.t-kawasumi@aiia.co.id</t>
  </si>
  <si>
    <t>PJ06</t>
  </si>
  <si>
    <t>Tomohiro Shimizu</t>
  </si>
  <si>
    <t>pajak.t-shimizu@aiia.co.id</t>
  </si>
  <si>
    <t>PJ07</t>
  </si>
  <si>
    <t>Pinta Budi</t>
  </si>
  <si>
    <t>Pradana Hutama</t>
  </si>
  <si>
    <t>pinta.budi@aiia.co.id</t>
  </si>
  <si>
    <t>0078</t>
  </si>
  <si>
    <t>Delivery Control</t>
  </si>
  <si>
    <t>ppic.delivery.control@aiia.co.id</t>
  </si>
  <si>
    <t>0146</t>
  </si>
  <si>
    <t>PPIC</t>
  </si>
  <si>
    <t>Consumable Body</t>
  </si>
  <si>
    <t>consumable@aiia.co.id</t>
  </si>
  <si>
    <t>0236</t>
  </si>
  <si>
    <t>Delivery</t>
  </si>
  <si>
    <t>ppic.delivery@aiia.co.id</t>
  </si>
  <si>
    <t>0223</t>
  </si>
  <si>
    <t>Receiving</t>
  </si>
  <si>
    <t>ppic.receiving@aiia.co.id</t>
  </si>
  <si>
    <t>0224</t>
  </si>
  <si>
    <t>PPIC UNIT RECEIVING/AIIA</t>
  </si>
  <si>
    <t>ppic.unit.receiving@aiia.co.id</t>
  </si>
  <si>
    <t>0486</t>
  </si>
  <si>
    <t>Unit Consumable</t>
  </si>
  <si>
    <t>ppic.unit.consumable@aiia.co.id</t>
  </si>
  <si>
    <t>0234</t>
  </si>
  <si>
    <t>PPIC UNIT</t>
  </si>
  <si>
    <t>ppic.unit.delivery@aiia.co.id</t>
  </si>
  <si>
    <t>0485</t>
  </si>
  <si>
    <t>QA Admin</t>
  </si>
  <si>
    <t>qaadmin@aiia.co.id</t>
  </si>
  <si>
    <t>0098</t>
  </si>
  <si>
    <t>QA</t>
  </si>
  <si>
    <t>Casting</t>
  </si>
  <si>
    <t>qcasting@aiia.co.id</t>
  </si>
  <si>
    <t>0290</t>
  </si>
  <si>
    <t>Unit</t>
  </si>
  <si>
    <t>QA UNIT 01/AIIA</t>
  </si>
  <si>
    <t>qcunit@aiia.co.id</t>
  </si>
  <si>
    <t>0255</t>
  </si>
  <si>
    <t>QA UNIT 02/AIIA</t>
  </si>
  <si>
    <t>qa.unit@aiia.co.id</t>
  </si>
  <si>
    <t>0293</t>
  </si>
  <si>
    <t>Warranty Unit</t>
  </si>
  <si>
    <t>qawarranty.unit@aiia.co.id</t>
  </si>
  <si>
    <t>0323</t>
  </si>
  <si>
    <t>QC</t>
  </si>
  <si>
    <t>Assy 1</t>
  </si>
  <si>
    <t>qc.assy1@aiia.co.id</t>
  </si>
  <si>
    <t>0283</t>
  </si>
  <si>
    <t>Assy 2</t>
  </si>
  <si>
    <t>qc.assy2@aiia.co.id</t>
  </si>
  <si>
    <t>0301</t>
  </si>
  <si>
    <t>QC Body 1</t>
  </si>
  <si>
    <t>Quality</t>
  </si>
  <si>
    <t>qcbody1@aiia.co.id</t>
  </si>
  <si>
    <t>0634</t>
  </si>
  <si>
    <t>Body 2</t>
  </si>
  <si>
    <t>qcbody2@aiia.co.id</t>
  </si>
  <si>
    <t>0303</t>
  </si>
  <si>
    <t>Injection</t>
  </si>
  <si>
    <t>qc.injection@aiia.co.id</t>
  </si>
  <si>
    <t>0305</t>
  </si>
  <si>
    <t>Painting</t>
  </si>
  <si>
    <t>qcpainting@aiia.co.id</t>
  </si>
  <si>
    <t>0332</t>
  </si>
  <si>
    <t>Project Unit</t>
  </si>
  <si>
    <t>qcproject.unit@aiia.co.id</t>
  </si>
  <si>
    <t>0572</t>
  </si>
  <si>
    <t>QCC</t>
  </si>
  <si>
    <t>AIIA Committee</t>
  </si>
  <si>
    <t>qcc@aiia.co.id</t>
  </si>
  <si>
    <t>0370</t>
  </si>
  <si>
    <t>Assurance</t>
  </si>
  <si>
    <t>quality.assurance@aiia.co.id</t>
  </si>
  <si>
    <t>0632</t>
  </si>
  <si>
    <t>qre@aiia.co.id</t>
  </si>
  <si>
    <t>0328</t>
  </si>
  <si>
    <t>Rafie</t>
  </si>
  <si>
    <t>Afif Andika</t>
  </si>
  <si>
    <t>rafie@aiia.co.id</t>
  </si>
  <si>
    <t>2397</t>
  </si>
  <si>
    <t>Rama</t>
  </si>
  <si>
    <t>Zafran Hanif</t>
  </si>
  <si>
    <t>rama.hanif@aiia.co.id</t>
  </si>
  <si>
    <t>2172</t>
  </si>
  <si>
    <t>Recruitment</t>
  </si>
  <si>
    <t>recruitment@aiia.co.id</t>
  </si>
  <si>
    <t>RC01</t>
  </si>
  <si>
    <t>Reza</t>
  </si>
  <si>
    <t>Khaerudin</t>
  </si>
  <si>
    <t>reza.khaerudin@aiia.co.id</t>
  </si>
  <si>
    <t>0543</t>
  </si>
  <si>
    <t>Ricky</t>
  </si>
  <si>
    <t>Pramuditya</t>
  </si>
  <si>
    <t>ricky.pa@aiia.co.id</t>
  </si>
  <si>
    <t>0050</t>
  </si>
  <si>
    <t>Rio</t>
  </si>
  <si>
    <t>Ibrahim Nasution</t>
  </si>
  <si>
    <t>rio.nasution@aiia.co.id</t>
  </si>
  <si>
    <t>0549</t>
  </si>
  <si>
    <t>Rizal</t>
  </si>
  <si>
    <t>Fahlepi</t>
  </si>
  <si>
    <t>rizal.fahlepi@aiia.co.id</t>
  </si>
  <si>
    <t>0124</t>
  </si>
  <si>
    <t>Rohmat</t>
  </si>
  <si>
    <t>Maulana Ishaq</t>
  </si>
  <si>
    <t>rohmat@aiia.co.id</t>
  </si>
  <si>
    <t>2327</t>
  </si>
  <si>
    <t>Romi Fauzi</t>
  </si>
  <si>
    <t>Rohmatullah</t>
  </si>
  <si>
    <t>romi.fauzi@aiia.co.id</t>
  </si>
  <si>
    <t>2226</t>
  </si>
  <si>
    <t>Roychiardo Alzis</t>
  </si>
  <si>
    <t>Hindarta</t>
  </si>
  <si>
    <t>Roy@aiia.co.id</t>
  </si>
  <si>
    <t>0200</t>
  </si>
  <si>
    <t>Saiful</t>
  </si>
  <si>
    <t>Akhmad Safari</t>
  </si>
  <si>
    <t>saiful.safari@aiia.co.id</t>
  </si>
  <si>
    <t>0449</t>
  </si>
  <si>
    <t>Satria</t>
  </si>
  <si>
    <t>Wisnu Febryanto</t>
  </si>
  <si>
    <t>satria.wf@aiia.co.id</t>
  </si>
  <si>
    <t>2599</t>
  </si>
  <si>
    <t>Sigit</t>
  </si>
  <si>
    <t>Mardi Priyanto</t>
  </si>
  <si>
    <t>sigit@aiia.co.id</t>
  </si>
  <si>
    <t>0011</t>
  </si>
  <si>
    <t>Sugiyanto</t>
  </si>
  <si>
    <t>Sugiyanto@aiia.co.id</t>
  </si>
  <si>
    <t>0040</t>
  </si>
  <si>
    <t>Suhendra</t>
  </si>
  <si>
    <t>Jaya</t>
  </si>
  <si>
    <t>hendra.j@aiia.co.id</t>
  </si>
  <si>
    <t>0188</t>
  </si>
  <si>
    <t>Takafumi</t>
  </si>
  <si>
    <t>t-kobayashi@aiia.co.id</t>
  </si>
  <si>
    <t>1943</t>
  </si>
  <si>
    <t>Takashi</t>
  </si>
  <si>
    <t>Oya</t>
  </si>
  <si>
    <t>t-oya@aiia.co.id</t>
  </si>
  <si>
    <t>TOYA</t>
  </si>
  <si>
    <t>Taufik</t>
  </si>
  <si>
    <t>Nur Widodo</t>
  </si>
  <si>
    <t>taufik.widodo@aiia.co.id</t>
  </si>
  <si>
    <t>2469</t>
  </si>
  <si>
    <t>Tegar</t>
  </si>
  <si>
    <t>Avrilla Kharismawan</t>
  </si>
  <si>
    <t>tegar.ak@aiia.co.id</t>
  </si>
  <si>
    <t>0026</t>
  </si>
  <si>
    <t>Teruya</t>
  </si>
  <si>
    <t>Kawasumi</t>
  </si>
  <si>
    <t>t-kawasumi@aiia.co.id</t>
  </si>
  <si>
    <t>2169</t>
  </si>
  <si>
    <t>Thoif</t>
  </si>
  <si>
    <t>Zara</t>
  </si>
  <si>
    <t>thoif.zara@aiia.co.id</t>
  </si>
  <si>
    <t>2569</t>
  </si>
  <si>
    <t>Tomohiro</t>
  </si>
  <si>
    <t>t-shimizu@aiia.co.id</t>
  </si>
  <si>
    <t>2306</t>
  </si>
  <si>
    <t>Toshiba</t>
  </si>
  <si>
    <t>Printer</t>
  </si>
  <si>
    <t>toshiba@aiia.co.id</t>
  </si>
  <si>
    <t>TB01</t>
  </si>
  <si>
    <t>Translator</t>
  </si>
  <si>
    <t>translator01@aiia.co.id</t>
  </si>
  <si>
    <t>T001</t>
  </si>
  <si>
    <t>translator02@aiia.co.id</t>
  </si>
  <si>
    <t>T002</t>
  </si>
  <si>
    <t>translator03@aiia.co.id</t>
  </si>
  <si>
    <t>T003</t>
  </si>
  <si>
    <t>Ubaydillah</t>
  </si>
  <si>
    <t>ubaydillah@aiia.co.id</t>
  </si>
  <si>
    <t>0448</t>
  </si>
  <si>
    <t>Valentsyach</t>
  </si>
  <si>
    <t>Rizqi Alfani</t>
  </si>
  <si>
    <t>valent.alfani@aiia.co.id</t>
  </si>
  <si>
    <t>2417</t>
  </si>
  <si>
    <t>Wahyu</t>
  </si>
  <si>
    <t>Bagus Hartanto</t>
  </si>
  <si>
    <t>wbhartanto@aiia.co.id</t>
  </si>
  <si>
    <t>0118</t>
  </si>
  <si>
    <t>Setya Putra</t>
  </si>
  <si>
    <t>wahyusp@aiia.co.id</t>
  </si>
  <si>
    <t>0195</t>
  </si>
  <si>
    <t>Widiyan</t>
  </si>
  <si>
    <t>widiyan@aiia.co.id</t>
  </si>
  <si>
    <t>0477</t>
  </si>
  <si>
    <t>Willy</t>
  </si>
  <si>
    <t>Febriantoro</t>
  </si>
  <si>
    <t>willy.febriantoro@aiia.co.id</t>
  </si>
  <si>
    <t>0599</t>
  </si>
  <si>
    <t>Wisnu</t>
  </si>
  <si>
    <t>Giri Cahyo</t>
  </si>
  <si>
    <t>wisnu.gc@aiia.co.id</t>
  </si>
  <si>
    <t>0198</t>
  </si>
  <si>
    <t>Yakobus</t>
  </si>
  <si>
    <t>Piere Aditya Putra</t>
  </si>
  <si>
    <t>piere.aditya@aiia.co.id</t>
  </si>
  <si>
    <t>0552</t>
  </si>
  <si>
    <t>Yamin</t>
  </si>
  <si>
    <t>Muhaemin</t>
  </si>
  <si>
    <t>yamin@aiia.co.id</t>
  </si>
  <si>
    <t>0199</t>
  </si>
  <si>
    <t>Yayat</t>
  </si>
  <si>
    <t>Supriatna</t>
  </si>
  <si>
    <t>yayat.supriatna@aiia.co.id</t>
  </si>
  <si>
    <t>0152</t>
  </si>
  <si>
    <t>Zaenuddin Hafidh</t>
  </si>
  <si>
    <t>Karyana</t>
  </si>
  <si>
    <t>hafidh@aiia.co.id</t>
  </si>
  <si>
    <t>0119</t>
  </si>
  <si>
    <t>Ziyan</t>
  </si>
  <si>
    <t>Awaliyah Ritonga</t>
  </si>
  <si>
    <t>ziyan@aiia.co.id</t>
  </si>
  <si>
    <t>2168</t>
  </si>
  <si>
    <t>PAJAK TAKASHI OYA</t>
  </si>
  <si>
    <t>pajak.t-oya@aiia.co.id</t>
  </si>
  <si>
    <t>JEFFRY FERNANDO</t>
  </si>
  <si>
    <t>jeffry.fernando@aiia.co.id</t>
  </si>
  <si>
    <t>OK</t>
  </si>
  <si>
    <t>Leader</t>
  </si>
  <si>
    <t>Production Unit Die Casting</t>
  </si>
  <si>
    <t>Quality Assurance Body</t>
  </si>
  <si>
    <t>Operator</t>
  </si>
  <si>
    <t>PPIC Electric Components</t>
  </si>
  <si>
    <t>Human Resources &amp; General Affairs</t>
  </si>
  <si>
    <t>Information Technology Development</t>
  </si>
  <si>
    <t>Production System Development</t>
  </si>
  <si>
    <t>DISABLED</t>
  </si>
  <si>
    <t>UPDATE</t>
  </si>
  <si>
    <t>Quality Assurance Unit</t>
  </si>
  <si>
    <t>Staff</t>
  </si>
  <si>
    <t>Act Section Head</t>
  </si>
  <si>
    <t>AJI ALLIQ/AIIA</t>
  </si>
  <si>
    <t>Production Unit Machining</t>
  </si>
  <si>
    <t>Group Manager</t>
  </si>
  <si>
    <t>Production Electric Components</t>
  </si>
  <si>
    <t>Manager</t>
  </si>
  <si>
    <t>Section Head</t>
  </si>
  <si>
    <t>Vice President Director</t>
  </si>
  <si>
    <t>Coordinator</t>
  </si>
  <si>
    <t>Engineering &amp; Quality Electric Components</t>
  </si>
  <si>
    <t>Job Professional</t>
  </si>
  <si>
    <t>Plant Director</t>
  </si>
  <si>
    <t>Deputy Director</t>
  </si>
  <si>
    <t>Supervisor</t>
  </si>
  <si>
    <t>Board of Director</t>
  </si>
  <si>
    <t>Administration Director</t>
  </si>
  <si>
    <t>President Director</t>
  </si>
  <si>
    <t>Advisor</t>
  </si>
  <si>
    <t>Machine Maintenance</t>
  </si>
  <si>
    <t>HR IRL GA &amp; Sales Director</t>
  </si>
  <si>
    <t>Industrial Relation &amp; Legal</t>
  </si>
  <si>
    <t>Senior Advisor</t>
  </si>
  <si>
    <t>Simanjuntak</t>
  </si>
  <si>
    <t>0151</t>
  </si>
  <si>
    <t>2614</t>
  </si>
  <si>
    <t>Jeffry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</si>
</sst>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sz val="10.5"/>
      <name val="Segoe UI"/>
      <family val="2"/>
    </font>
    <font>
      <sz val="11"/>
      <name val="Calibri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6" fillId="0" borderId="5" xfId="1" applyNumberFormat="1" applyFont="1" applyFill="1" applyBorder="1"/>
    <xf numFmtId="0" fontId="6" fillId="0" borderId="4" xfId="1" applyNumberFormat="1" applyFont="1" applyFill="1" applyBorder="1" applyAlignment="1" applyProtection="1">
      <alignment horizontal="center" vertical="center"/>
    </xf>
    <xf numFmtId="0" fontId="6" fillId="0" borderId="5" xfId="1" applyNumberFormat="1" applyFont="1" applyFill="1" applyBorder="1" applyAlignment="1" applyProtection="1">
      <alignment horizontal="center" vertical="center"/>
    </xf>
    <xf numFmtId="0" fontId="6" fillId="0" borderId="4" xfId="1" applyNumberFormat="1" applyFont="1" applyFill="1" applyBorder="1"/>
    <xf numFmtId="0" fontId="6" fillId="0" borderId="9" xfId="1" applyNumberFormat="1" applyFont="1" applyFill="1" applyBorder="1" applyAlignment="1" applyProtection="1">
      <alignment horizontal="center" vertical="center"/>
    </xf>
    <xf numFmtId="0" fontId="10" fillId="0" borderId="5" xfId="1" applyNumberFormat="1" applyFont="1" applyFill="1" applyBorder="1" applyAlignment="1" applyProtection="1">
      <alignment horizontal="center" vertical="center"/>
    </xf>
    <xf numFmtId="0" fontId="0" fillId="0" borderId="5" xfId="1" applyNumberFormat="1" applyFont="1" applyFill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6" fillId="0" borderId="4" xfId="0" applyFont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0" fontId="6" fillId="3" borderId="4" xfId="0" applyFont="1" applyFill="1" applyBorder="1"/>
    <xf numFmtId="0" fontId="0" fillId="0" borderId="0" xfId="0" applyAlignment="1">
      <alignment horizontal="center"/>
    </xf>
    <xf numFmtId="49" fontId="0" fillId="0" borderId="0" xfId="0" applyNumberForma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5" xfId="0" applyFont="1" applyBorder="1"/>
    <xf numFmtId="0" fontId="6" fillId="0" borderId="5" xfId="0" applyFont="1" applyBorder="1" applyAlignment="1">
      <alignment horizontal="left"/>
    </xf>
    <xf numFmtId="0" fontId="7" fillId="0" borderId="5" xfId="0" applyFont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/>
    <xf numFmtId="0" fontId="8" fillId="0" borderId="4" xfId="0" quotePrefix="1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4" xfId="1" applyFill="1" applyBorder="1" applyAlignment="1">
      <alignment horizontal="center"/>
    </xf>
    <xf numFmtId="0" fontId="1" fillId="0" borderId="5" xfId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0" fillId="0" borderId="5" xfId="0" applyFont="1" applyBorder="1"/>
    <xf numFmtId="0" fontId="10" fillId="0" borderId="5" xfId="0" applyFont="1" applyBorder="1" applyAlignment="1">
      <alignment horizontal="left"/>
    </xf>
    <xf numFmtId="0" fontId="11" fillId="0" borderId="5" xfId="0" applyFont="1" applyBorder="1" applyAlignment="1">
      <alignment horizontal="center" vertical="center"/>
    </xf>
    <xf numFmtId="0" fontId="0" fillId="0" borderId="0" xfId="1" applyFont="1" applyFill="1" applyAlignment="1">
      <alignment horizontal="left" vertical="center"/>
    </xf>
    <xf numFmtId="49" fontId="6" fillId="0" borderId="5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0" xfId="0" applyAlignment="1">
      <alignment horizontal="left"/>
    </xf>
    <xf numFmtId="0" fontId="6" fillId="2" borderId="4" xfId="0" applyFont="1" applyFill="1" applyBorder="1" applyAlignment="1">
      <alignment horizontal="center"/>
    </xf>
    <xf numFmtId="0" fontId="1" fillId="0" borderId="5" xfId="1" applyFill="1" applyBorder="1"/>
    <xf numFmtId="0" fontId="6" fillId="3" borderId="5" xfId="0" applyFont="1" applyFill="1" applyBorder="1"/>
    <xf numFmtId="0" fontId="6" fillId="3" borderId="5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rgb="FFFFC000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rgb="FFFFC000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rgb="FFFFC000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30" formatCode="@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 outline="0">
        <top style="thin">
          <color rgb="FF000000"/>
        </top>
        <bottom style="dotted">
          <color rgb="FF000000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ts365-my.sharepoint.com/personal/diar_ramadhanty_ttsystems_com/Documents/AIIA/AIIA-Request%20Email%20Users%20v.3.0.xlsx" TargetMode="External"/><Relationship Id="rId1" Type="http://schemas.openxmlformats.org/officeDocument/2006/relationships/externalLinkPath" Target="https://tts365-my.sharepoint.com/personal/diar_ramadhanty_ttsystems_com/Documents/AIIA/AIIA-Request%20Email%20Users%20v.3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isingroupap01-my.sharepoint.com/&#65398;&#65415;&#65392;/K3159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isingroupap01-my.sharepoint.com/&#31532;&#65297;&#12481;&#12540;&#12512;/&#65305;&#65303;&#19979;&#26399;&#23455;&#32318;/&#35519;&#3694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EX"/>
      <sheetName val="AIIA_ACCOUNT"/>
      <sheetName val="AIIA_GROUP_Mail"/>
      <sheetName val="AIIA_GROUP_SG"/>
      <sheetName val="Depardment"/>
      <sheetName val="(O365)MeetingRoom"/>
      <sheetName val="AIIA-Request Email Users v.3.0"/>
    </sheetNames>
    <sheetDataSet>
      <sheetData sheetId="0">
        <row r="3">
          <cell r="B3" t="str">
            <v>@ap01.aisingroup.com</v>
          </cell>
        </row>
        <row r="29">
          <cell r="B29" t="str">
            <v>Top Managements</v>
          </cell>
        </row>
        <row r="30">
          <cell r="B30" t="str">
            <v>HR&amp;GA</v>
          </cell>
        </row>
        <row r="31">
          <cell r="B31" t="str">
            <v>Safety &amp; Environment</v>
          </cell>
        </row>
        <row r="32">
          <cell r="B32" t="str">
            <v>SDGs</v>
          </cell>
        </row>
        <row r="33">
          <cell r="B33" t="str">
            <v>Legal/Audit</v>
          </cell>
        </row>
        <row r="34">
          <cell r="B34" t="str">
            <v>Accounting</v>
          </cell>
        </row>
        <row r="35">
          <cell r="B35" t="str">
            <v>Finance</v>
          </cell>
        </row>
        <row r="36">
          <cell r="B36" t="str">
            <v>CMS</v>
          </cell>
        </row>
        <row r="37">
          <cell r="B37" t="str">
            <v>IT Management</v>
          </cell>
        </row>
        <row r="38">
          <cell r="B38" t="str">
            <v>Purchase</v>
          </cell>
        </row>
        <row r="39">
          <cell r="B39" t="str">
            <v>Sales &amp; Marketing</v>
          </cell>
        </row>
        <row r="40">
          <cell r="B40" t="str">
            <v>Body Sales &amp; Marketing</v>
          </cell>
        </row>
        <row r="41">
          <cell r="B41" t="str">
            <v>Powertrain Sales</v>
          </cell>
        </row>
        <row r="42">
          <cell r="B42" t="str">
            <v>Design</v>
          </cell>
        </row>
        <row r="43">
          <cell r="B43" t="str">
            <v>Quality Assurance</v>
          </cell>
        </row>
        <row r="44">
          <cell r="B44" t="str">
            <v>PC</v>
          </cell>
        </row>
        <row r="45">
          <cell r="B45" t="str">
            <v>Logistics</v>
          </cell>
        </row>
        <row r="46">
          <cell r="B46" t="str">
            <v>OMD/3Pillars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31599"/>
      <sheetName val="データ"/>
    </sheetNames>
    <definedNames>
      <definedName name="Record1" refersTo="#REF!"/>
    </defined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調達"/>
    </sheetNames>
    <definedNames>
      <definedName name="はんこ"/>
    </defined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994E4-9B1C-4D36-BDFD-E669DABBD6AE}" name="DataTable5182021235" displayName="DataTable5182021235" ref="A4:AE184" totalsRowShown="0" headerRowDxfId="36" dataDxfId="34" headerRowBorderDxfId="35" tableBorderDxfId="33">
  <autoFilter ref="A4:AE184" xr:uid="{00000000-0009-0000-0100-000004000000}"/>
  <sortState xmlns:xlrd2="http://schemas.microsoft.com/office/spreadsheetml/2017/richdata2" ref="A5:AE184">
    <sortCondition ref="A4:A184"/>
  </sortState>
  <tableColumns count="31">
    <tableColumn id="1" xr3:uid="{76F9DB4E-6BB8-486E-A4F3-B9E835DDB59A}" name="No" dataDxfId="32">
      <calculatedColumnFormula>$A4+1</calculatedColumnFormula>
    </tableColumn>
    <tableColumn id="2" xr3:uid="{B5046FDF-A64B-41B1-83C7-A7D3A7E1137D}" name="Add / Update / Deleted" dataDxfId="31"/>
    <tableColumn id="31" xr3:uid="{07E822C8-BD49-408A-B450-99A1A887F880}" name="FirstName" dataDxfId="30"/>
    <tableColumn id="30" xr3:uid="{8C52C872-A83F-4879-97BE-94D072EA0282}" name="LastName" dataDxfId="29"/>
    <tableColumn id="3" xr3:uid="{F1BCDB1F-0338-4820-A93F-24B794E37129}" name="Display Name" dataDxfId="28">
      <calculatedColumnFormula>IF(DataTable5182021235[[#This Row],[FirstName]]="","",UPPER(DataTable5182021235[[#This Row],[FirstName]]&amp;" "&amp;DataTable5182021235[[#This Row],[LastName]]&amp;"/"&amp;DataTable5182021235[[#This Row],[work
Place]]))</calculatedColumnFormula>
    </tableColumn>
    <tableColumn id="4" xr3:uid="{E7855CD0-658E-4DE2-BDFE-A0B871A0DB24}" name="Alias" dataDxfId="27">
      <calculatedColumnFormula>IF(DataTable5182021235[[#This Row],[EMP ID]]="","",$J5&amp;"-"&amp;$G5)</calculatedColumnFormula>
    </tableColumn>
    <tableColumn id="5" xr3:uid="{C15B9535-B26B-4D2E-A858-3EDB6076D5CE}" name="work_x000a_Place" dataDxfId="26"/>
    <tableColumn id="6" xr3:uid="{984274A0-0261-4013-BFDD-779277F53420}" name="Start_x000a_working" dataDxfId="25"/>
    <tableColumn id="7" xr3:uid="{F23EC7E5-7D24-4954-AEAA-0A30C4FE9942}" name="E-Mail Addresses" dataDxfId="24">
      <calculatedColumnFormula>IF(DataTable5182021235[[#This Row],[FirstName]]="","",LOWER(DataTable5182021235[[#This Row],[FirstName]]&amp;"_"&amp;LEFT(DataTable5182021235[[#This Row],[LastName]],2))&amp;"@"&amp;"aiia.co.id")</calculatedColumnFormula>
    </tableColumn>
    <tableColumn id="8" xr3:uid="{3FDC8047-5AE2-4C7F-9B26-BF3C82B62DAD}" name="EMP ID" dataDxfId="23"/>
    <tableColumn id="9" xr3:uid="{8EE51EEC-CA2D-4D24-9DBD-7000FB2249A9}" name="Business Field" dataDxfId="22"/>
    <tableColumn id="10" xr3:uid="{FB699DFB-301B-43F8-983C-E931AACE977B}" name="Dept code" dataDxfId="21">
      <calculatedColumnFormula>IF(DataTable5182021235[[#This Row],[Department]]="","",INDEX([1]!Table1[Dept Code],MATCH($M5,Department,0)))</calculatedColumnFormula>
    </tableColumn>
    <tableColumn id="11" xr3:uid="{79251240-4B22-4D99-A9DB-C6F8955D2529}" name="Department" dataDxfId="20"/>
    <tableColumn id="12" xr3:uid="{F7627167-A51E-468E-9213-21B97F1581EC}" name="Section" dataDxfId="19"/>
    <tableColumn id="13" xr3:uid="{08B78FC0-CA47-4889-A759-20724B03C007}" name="Position ID" dataDxfId="18"/>
    <tableColumn id="14" xr3:uid="{E15A5F99-8AC6-4FA7-AB9B-9E7F99C369B8}" name="Title" dataDxfId="17"/>
    <tableColumn id="15" xr3:uid="{1746DA6E-66A3-44BA-9C92-61943AC9E2CF}" name="Name Of the boss" dataDxfId="16"/>
    <tableColumn id="16" xr3:uid="{8F1D98A0-85D2-411E-9468-E964E4C20ABE}" name="Password" dataDxfId="15">
      <calculatedColumnFormula>"P@55w0rd!"&amp;DataTable5182021235[[#This Row],[EMP ID]]</calculatedColumnFormula>
    </tableColumn>
    <tableColumn id="17" xr3:uid="{505CC134-629A-4659-980D-01273885B7D6}" name="O365 Login Accout " dataDxfId="14" dataCellStyle="Hyperlink">
      <calculatedColumnFormula>$F5&amp;[1]list!$B$3</calculatedColumnFormula>
    </tableColumn>
    <tableColumn id="18" xr3:uid="{D7AF8A9F-20B2-4E5E-9C05-08CF4766BE38}" name="License Type" dataDxfId="13"/>
    <tableColumn id="19" xr3:uid="{9087C455-C616-4FE7-814B-52277DE3364D}" name="MobileWork (Y/N)" dataDxfId="12"/>
    <tableColumn id="20" xr3:uid="{D8D22A8F-6F22-4DEE-912F-F65EE944F979}" name="Use Outside (Y/N)" dataDxfId="11"/>
    <tableColumn id="21" xr3:uid="{4004273A-BBDB-492B-AB9E-A3BF3E9CF244}" name="GROUP_MAIL1" dataDxfId="10"/>
    <tableColumn id="22" xr3:uid="{D0FD12B6-CCAE-4178-91AD-B36039060B0E}" name="GROUP_MAIL2" dataDxfId="9"/>
    <tableColumn id="23" xr3:uid="{F93E9B85-F89A-40C9-847C-284F71E7072B}" name="GROUP1" dataDxfId="8"/>
    <tableColumn id="24" xr3:uid="{F355FC9D-DD63-46F7-811C-813FA64BED2A}" name="GROUP2" dataDxfId="7"/>
    <tableColumn id="25" xr3:uid="{1507A173-4EA3-4144-8B74-C290BC86C4CD}" name="GROUP3" dataDxfId="6"/>
    <tableColumn id="26" xr3:uid="{3364A4B6-0BF6-4D7A-9B87-5E95C45E3D61}" name="GROUP4" dataDxfId="5"/>
    <tableColumn id="27" xr3:uid="{F9700DE0-5F65-4E34-A81D-D1A0C2B55591}" name="GROUP5" dataDxfId="4"/>
    <tableColumn id="28" xr3:uid="{81902FDF-36E4-49F1-9B8D-0151DA6FA1DE}" name="Special Folder" dataDxfId="3"/>
    <tableColumn id="29" xr3:uid="{AA13097D-30FD-4F8F-AE63-534ABDE41B85}" name="Remark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@ssw0rd!AIIA" TargetMode="External"/><Relationship Id="rId7" Type="http://schemas.openxmlformats.org/officeDocument/2006/relationships/hyperlink" Target="mailto:jeffry.fernando@aiia.co.id" TargetMode="External"/><Relationship Id="rId2" Type="http://schemas.openxmlformats.org/officeDocument/2006/relationships/hyperlink" Target="mailto:alliq@aiia.co.id" TargetMode="External"/><Relationship Id="rId1" Type="http://schemas.openxmlformats.org/officeDocument/2006/relationships/hyperlink" Target="mailto:1815-AIIA@ap01.aisingroup.com" TargetMode="External"/><Relationship Id="rId6" Type="http://schemas.openxmlformats.org/officeDocument/2006/relationships/hyperlink" Target="mailto:pajak.t-oya@aiia.co.id" TargetMode="External"/><Relationship Id="rId5" Type="http://schemas.openxmlformats.org/officeDocument/2006/relationships/hyperlink" Target="mailto:P@ssw0rd!AIIA" TargetMode="External"/><Relationship Id="rId4" Type="http://schemas.openxmlformats.org/officeDocument/2006/relationships/hyperlink" Target="mailto:P@ssw0rd!AIIA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5793-4060-418D-AA7C-889E58D76D6B}">
  <dimension ref="A1:AE184"/>
  <sheetViews>
    <sheetView tabSelected="1" zoomScale="66" zoomScaleNormal="85" workbookViewId="0">
      <pane xSplit="1" topLeftCell="B1" activePane="topRight" state="frozen"/>
      <selection pane="topRight" activeCell="G8" sqref="G8"/>
    </sheetView>
  </sheetViews>
  <sheetFormatPr defaultColWidth="8.77734375" defaultRowHeight="14.4"/>
  <cols>
    <col min="1" max="1" width="4.44140625" bestFit="1" customWidth="1"/>
    <col min="2" max="2" width="10.21875" customWidth="1"/>
    <col min="3" max="3" width="15.21875" customWidth="1"/>
    <col min="4" max="4" width="25.44140625" style="42" customWidth="1"/>
    <col min="5" max="5" width="42" bestFit="1" customWidth="1"/>
    <col min="6" max="7" width="10.77734375" style="15" customWidth="1"/>
    <col min="8" max="8" width="13.21875" style="16" hidden="1" customWidth="1"/>
    <col min="9" max="9" width="38.77734375" bestFit="1" customWidth="1"/>
    <col min="10" max="10" width="16" style="15" customWidth="1"/>
    <col min="11" max="11" width="16.44140625" hidden="1" customWidth="1"/>
    <col min="12" max="12" width="7.77734375" hidden="1" customWidth="1"/>
    <col min="13" max="13" width="32.77734375" bestFit="1" customWidth="1"/>
    <col min="14" max="14" width="12.6640625" hidden="1" customWidth="1"/>
    <col min="15" max="15" width="3" hidden="1" customWidth="1"/>
    <col min="16" max="16" width="30.77734375" customWidth="1"/>
    <col min="17" max="17" width="21.77734375" hidden="1" customWidth="1"/>
    <col min="18" max="18" width="19.21875" style="15" hidden="1" customWidth="1"/>
    <col min="19" max="19" width="34.44140625" hidden="1" customWidth="1"/>
    <col min="20" max="20" width="10.77734375" hidden="1" customWidth="1"/>
    <col min="21" max="21" width="11.77734375" hidden="1" customWidth="1"/>
    <col min="22" max="22" width="13.44140625" hidden="1" customWidth="1"/>
    <col min="23" max="23" width="28.77734375" style="15" hidden="1" customWidth="1"/>
    <col min="24" max="24" width="24.44140625" style="15" hidden="1" customWidth="1"/>
    <col min="25" max="25" width="26.21875" style="15" hidden="1" customWidth="1"/>
    <col min="26" max="26" width="18" style="15" hidden="1" customWidth="1"/>
    <col min="27" max="27" width="19.21875" style="15" hidden="1" customWidth="1"/>
    <col min="28" max="28" width="32.44140625" style="15" hidden="1" customWidth="1"/>
    <col min="29" max="29" width="33.77734375" style="15" hidden="1" customWidth="1"/>
    <col min="30" max="30" width="18.21875" hidden="1" customWidth="1"/>
    <col min="31" max="31" width="19.21875" hidden="1" customWidth="1"/>
  </cols>
  <sheetData>
    <row r="1" spans="1:31" ht="15" customHeight="1">
      <c r="A1" s="49" t="s">
        <v>0</v>
      </c>
      <c r="B1" s="49"/>
      <c r="C1" s="49"/>
      <c r="D1" s="49"/>
      <c r="E1" s="49"/>
    </row>
    <row r="2" spans="1:31" ht="15" customHeight="1">
      <c r="A2" s="49"/>
      <c r="B2" s="49"/>
      <c r="C2" s="49"/>
      <c r="D2" s="49"/>
      <c r="E2" s="49"/>
    </row>
    <row r="3" spans="1:31" ht="15" customHeight="1">
      <c r="A3" s="49"/>
      <c r="B3" s="49"/>
      <c r="C3" s="49"/>
      <c r="D3" s="49"/>
      <c r="E3" s="49"/>
      <c r="U3" s="50" t="s">
        <v>1</v>
      </c>
      <c r="V3" s="51"/>
      <c r="W3" s="50" t="s">
        <v>2</v>
      </c>
      <c r="X3" s="51"/>
      <c r="Y3" s="52" t="s">
        <v>3</v>
      </c>
      <c r="Z3" s="52"/>
      <c r="AA3" s="52"/>
      <c r="AB3" s="52"/>
      <c r="AC3" s="52"/>
    </row>
    <row r="4" spans="1:31" s="22" customFormat="1" ht="28.5" customHeight="1">
      <c r="A4" s="17" t="s">
        <v>4</v>
      </c>
      <c r="B4" s="18" t="s">
        <v>5</v>
      </c>
      <c r="C4" s="18" t="s">
        <v>6</v>
      </c>
      <c r="D4" s="18" t="s">
        <v>7</v>
      </c>
      <c r="E4" s="17" t="s">
        <v>8</v>
      </c>
      <c r="F4" s="17" t="s">
        <v>9</v>
      </c>
      <c r="G4" s="18" t="s">
        <v>10</v>
      </c>
      <c r="H4" s="18" t="s">
        <v>11</v>
      </c>
      <c r="I4" s="17" t="s">
        <v>12</v>
      </c>
      <c r="J4" s="19" t="s">
        <v>13</v>
      </c>
      <c r="K4" s="18" t="s">
        <v>14</v>
      </c>
      <c r="L4" s="18" t="s">
        <v>15</v>
      </c>
      <c r="M4" s="17" t="s">
        <v>16</v>
      </c>
      <c r="N4" s="17" t="s">
        <v>17</v>
      </c>
      <c r="O4" s="18" t="s">
        <v>18</v>
      </c>
      <c r="P4" s="17" t="s">
        <v>19</v>
      </c>
      <c r="Q4" s="17" t="s">
        <v>20</v>
      </c>
      <c r="R4" s="17" t="s">
        <v>21</v>
      </c>
      <c r="S4" s="20" t="s">
        <v>22</v>
      </c>
      <c r="T4" s="21" t="s">
        <v>23</v>
      </c>
      <c r="U4" s="18" t="s">
        <v>24</v>
      </c>
      <c r="V4" s="18" t="s">
        <v>25</v>
      </c>
      <c r="W4" s="20" t="s">
        <v>26</v>
      </c>
      <c r="X4" s="20" t="s">
        <v>27</v>
      </c>
      <c r="Y4" s="20" t="s">
        <v>28</v>
      </c>
      <c r="Z4" s="20" t="s">
        <v>29</v>
      </c>
      <c r="AA4" s="20" t="s">
        <v>30</v>
      </c>
      <c r="AB4" s="20" t="s">
        <v>31</v>
      </c>
      <c r="AC4" s="20" t="s">
        <v>32</v>
      </c>
      <c r="AD4" s="18" t="s">
        <v>33</v>
      </c>
      <c r="AE4" s="18" t="s">
        <v>34</v>
      </c>
    </row>
    <row r="5" spans="1:31">
      <c r="A5" s="8">
        <v>1</v>
      </c>
      <c r="B5" s="47" t="s">
        <v>706</v>
      </c>
      <c r="C5" s="23" t="s">
        <v>35</v>
      </c>
      <c r="D5" s="24" t="s">
        <v>36</v>
      </c>
      <c r="E5" s="23" t="str">
        <f>IF(DataTable5182021235[[#This Row],[FirstName]]="","",UPPER(DataTable5182021235[[#This Row],[FirstName]]&amp;" "&amp;DataTable5182021235[[#This Row],[LastName]]&amp;"/"&amp;DataTable5182021235[[#This Row],[work
Place]]))</f>
        <v>ADE FIRMANSYAH/AIIA</v>
      </c>
      <c r="F5" s="25" t="str">
        <f>IF(DataTable5182021235[[#This Row],[EMP ID]]="","",$J5&amp;"-"&amp;$G5)</f>
        <v>1653-AIIA</v>
      </c>
      <c r="G5" s="8" t="s">
        <v>37</v>
      </c>
      <c r="H5" s="26"/>
      <c r="I5" s="1" t="s">
        <v>38</v>
      </c>
      <c r="J5" s="13" t="s">
        <v>39</v>
      </c>
      <c r="K5" s="23"/>
      <c r="L5" s="27"/>
      <c r="M5" s="45" t="s">
        <v>698</v>
      </c>
      <c r="N5" s="45"/>
      <c r="O5" s="46"/>
      <c r="P5" s="45" t="s">
        <v>697</v>
      </c>
      <c r="Q5" s="23"/>
      <c r="R5" s="8" t="str">
        <f>"P@55w0rd!"&amp;DataTable5182021235[[#This Row],[EMP ID]]</f>
        <v>P@55w0rd!1653</v>
      </c>
      <c r="S5" s="2" t="str">
        <f>$F5&amp;[1]list!$B$3</f>
        <v>1653-AIIA@ap01.aisingroup.com</v>
      </c>
      <c r="T5" s="27"/>
      <c r="U5" s="8" t="s">
        <v>40</v>
      </c>
      <c r="V5" s="8" t="s">
        <v>40</v>
      </c>
      <c r="W5" s="8" t="s">
        <v>41</v>
      </c>
      <c r="X5" s="24"/>
      <c r="Y5" s="28"/>
      <c r="Z5" s="24"/>
      <c r="AA5" s="27"/>
      <c r="AB5" s="24"/>
      <c r="AC5" s="24"/>
      <c r="AD5" s="27"/>
      <c r="AE5" s="23" t="s">
        <v>696</v>
      </c>
    </row>
    <row r="6" spans="1:31">
      <c r="A6" s="8">
        <v>2</v>
      </c>
      <c r="B6" s="47" t="s">
        <v>706</v>
      </c>
      <c r="C6" s="9" t="s">
        <v>35</v>
      </c>
      <c r="D6" s="10" t="s">
        <v>42</v>
      </c>
      <c r="E6" s="9" t="str">
        <f>IF(DataTable5182021235[[#This Row],[FirstName]]="","",UPPER(DataTable5182021235[[#This Row],[FirstName]]&amp;" "&amp;DataTable5182021235[[#This Row],[LastName]]&amp;"/"&amp;DataTable5182021235[[#This Row],[work
Place]]))</f>
        <v>ADE SUBARYADI/AIIA</v>
      </c>
      <c r="F6" s="11" t="str">
        <f>IF(DataTable5182021235[[#This Row],[EMP ID]]="","",$J6&amp;"-"&amp;$G6)</f>
        <v>0551-AIIA</v>
      </c>
      <c r="G6" s="8" t="s">
        <v>37</v>
      </c>
      <c r="H6" s="12"/>
      <c r="I6" s="9" t="s">
        <v>43</v>
      </c>
      <c r="J6" s="13" t="s">
        <v>44</v>
      </c>
      <c r="K6" s="9"/>
      <c r="L6" s="8" t="e">
        <f>IF(DataTable5182021235[[#This Row],[Department]]="","",INDEX([1]!Table1[Dept Code],MATCH($M6,Department,0)))</f>
        <v>#REF!</v>
      </c>
      <c r="M6" s="45" t="s">
        <v>698</v>
      </c>
      <c r="N6" s="14"/>
      <c r="O6" s="47"/>
      <c r="P6" s="14" t="s">
        <v>697</v>
      </c>
      <c r="Q6" s="9"/>
      <c r="R6" s="8" t="str">
        <f>"P@55w0rd!"&amp;DataTable5182021235[[#This Row],[EMP ID]]</f>
        <v>P@55w0rd!0551</v>
      </c>
      <c r="S6" s="2" t="str">
        <f>$F6&amp;[1]list!$B$3</f>
        <v>0551-AIIA@ap01.aisingroup.com</v>
      </c>
      <c r="T6" s="8"/>
      <c r="U6" s="8" t="s">
        <v>40</v>
      </c>
      <c r="V6" s="8" t="s">
        <v>40</v>
      </c>
      <c r="W6" s="8" t="s">
        <v>41</v>
      </c>
      <c r="X6" s="10"/>
      <c r="Y6" s="28"/>
      <c r="Z6" s="10"/>
      <c r="AA6" s="8"/>
      <c r="AB6" s="10"/>
      <c r="AC6" s="10"/>
      <c r="AD6" s="8"/>
      <c r="AE6" s="9"/>
    </row>
    <row r="7" spans="1:31">
      <c r="A7" s="8">
        <v>3</v>
      </c>
      <c r="B7" s="47" t="s">
        <v>706</v>
      </c>
      <c r="C7" s="9" t="s">
        <v>45</v>
      </c>
      <c r="D7" s="10" t="s">
        <v>46</v>
      </c>
      <c r="E7" s="9" t="str">
        <f>IF(DataTable5182021235[[#This Row],[FirstName]]="","",UPPER(DataTable5182021235[[#This Row],[FirstName]]&amp;" "&amp;DataTable5182021235[[#This Row],[LastName]]&amp;"/"&amp;DataTable5182021235[[#This Row],[work
Place]]))</f>
        <v>ADITIYA TEDDY MARSHA/AIIA</v>
      </c>
      <c r="F7" s="11" t="str">
        <f>IF(DataTable5182021235[[#This Row],[EMP ID]]="","",$J7&amp;"-"&amp;$G7)</f>
        <v>0074-AIIA</v>
      </c>
      <c r="G7" s="8" t="s">
        <v>37</v>
      </c>
      <c r="H7" s="12"/>
      <c r="I7" s="9" t="s">
        <v>47</v>
      </c>
      <c r="J7" s="13" t="s">
        <v>48</v>
      </c>
      <c r="K7" s="9"/>
      <c r="L7" s="8" t="e">
        <f>IF(DataTable5182021235[[#This Row],[Department]]="","",INDEX([1]!Table1[Dept Code],MATCH($M7,Department,0)))</f>
        <v>#REF!</v>
      </c>
      <c r="M7" s="14" t="s">
        <v>699</v>
      </c>
      <c r="N7" s="14"/>
      <c r="O7" s="47"/>
      <c r="P7" s="14" t="s">
        <v>697</v>
      </c>
      <c r="Q7" s="9"/>
      <c r="R7" s="8" t="str">
        <f>"P@55w0rd!"&amp;DataTable5182021235[[#This Row],[EMP ID]]</f>
        <v>P@55w0rd!0074</v>
      </c>
      <c r="S7" s="2" t="str">
        <f>$F7&amp;[1]list!$B$3</f>
        <v>0074-AIIA@ap01.aisingroup.com</v>
      </c>
      <c r="T7" s="8"/>
      <c r="U7" s="8" t="s">
        <v>40</v>
      </c>
      <c r="V7" s="8" t="s">
        <v>40</v>
      </c>
      <c r="W7" s="8" t="s">
        <v>41</v>
      </c>
      <c r="X7" s="10"/>
      <c r="Y7" s="28"/>
      <c r="Z7" s="10"/>
      <c r="AA7" s="8"/>
      <c r="AB7" s="10"/>
      <c r="AC7" s="10"/>
      <c r="AD7" s="8"/>
      <c r="AE7" s="9" t="s">
        <v>696</v>
      </c>
    </row>
    <row r="8" spans="1:31">
      <c r="A8" s="8">
        <v>4</v>
      </c>
      <c r="B8" s="47" t="s">
        <v>706</v>
      </c>
      <c r="C8" s="9" t="s">
        <v>49</v>
      </c>
      <c r="D8" s="10" t="s">
        <v>50</v>
      </c>
      <c r="E8" s="9" t="str">
        <f>IF(DataTable5182021235[[#This Row],[FirstName]]="","",UPPER(DataTable5182021235[[#This Row],[FirstName]]&amp;" "&amp;DataTable5182021235[[#This Row],[LastName]]&amp;"/"&amp;DataTable5182021235[[#This Row],[work
Place]]))</f>
        <v>ADMIN ENGINEERING BODY/AIIA</v>
      </c>
      <c r="F8" s="11" t="str">
        <f>IF(DataTable5182021235[[#This Row],[EMP ID]]="","",$J8&amp;"-"&amp;$G8)</f>
        <v>0148-AIIA</v>
      </c>
      <c r="G8" s="8" t="s">
        <v>37</v>
      </c>
      <c r="H8" s="12"/>
      <c r="I8" s="9" t="s">
        <v>51</v>
      </c>
      <c r="J8" s="13" t="s">
        <v>52</v>
      </c>
      <c r="K8" s="9"/>
      <c r="L8" s="8" t="e">
        <f>IF(DataTable5182021235[[#This Row],[Department]]="","",INDEX([1]!Table1[Dept Code],MATCH($M8,Department,0)))</f>
        <v>#REF!</v>
      </c>
      <c r="M8" s="14" t="s">
        <v>50</v>
      </c>
      <c r="N8" s="14"/>
      <c r="O8" s="47"/>
      <c r="P8" s="14" t="s">
        <v>700</v>
      </c>
      <c r="Q8" s="9"/>
      <c r="R8" s="8" t="str">
        <f>"P@55w0rd!"&amp;DataTable5182021235[[#This Row],[EMP ID]]</f>
        <v>P@55w0rd!0148</v>
      </c>
      <c r="S8" s="2" t="str">
        <f>$F8&amp;[1]list!$B$3</f>
        <v>0148-AIIA@ap01.aisingroup.com</v>
      </c>
      <c r="T8" s="8"/>
      <c r="U8" s="8" t="s">
        <v>40</v>
      </c>
      <c r="V8" s="8" t="s">
        <v>40</v>
      </c>
      <c r="W8" s="8" t="s">
        <v>41</v>
      </c>
      <c r="X8" s="10"/>
      <c r="Y8" s="28"/>
      <c r="Z8" s="10"/>
      <c r="AA8" s="8"/>
      <c r="AB8" s="10"/>
      <c r="AC8" s="10"/>
      <c r="AD8" s="8"/>
      <c r="AE8" s="9" t="s">
        <v>696</v>
      </c>
    </row>
    <row r="9" spans="1:31">
      <c r="A9" s="8">
        <v>5</v>
      </c>
      <c r="B9" s="47" t="s">
        <v>706</v>
      </c>
      <c r="C9" s="9" t="s">
        <v>49</v>
      </c>
      <c r="D9" s="10" t="s">
        <v>53</v>
      </c>
      <c r="E9" s="9" t="str">
        <f>IF(DataTable5182021235[[#This Row],[FirstName]]="","",UPPER(DataTable5182021235[[#This Row],[FirstName]]&amp;" "&amp;DataTable5182021235[[#This Row],[LastName]]&amp;"/"&amp;DataTable5182021235[[#This Row],[work
Place]]))</f>
        <v>ADMIN IMDS/AIIA</v>
      </c>
      <c r="F9" s="11" t="str">
        <f>IF(DataTable5182021235[[#This Row],[EMP ID]]="","",$J9&amp;"-"&amp;$G9)</f>
        <v>IMDS-AIIA</v>
      </c>
      <c r="G9" s="8" t="s">
        <v>37</v>
      </c>
      <c r="H9" s="12"/>
      <c r="I9" s="9" t="s">
        <v>54</v>
      </c>
      <c r="J9" s="13" t="s">
        <v>53</v>
      </c>
      <c r="K9" s="9"/>
      <c r="L9" s="8" t="e">
        <f>IF(DataTable5182021235[[#This Row],[Department]]="","",INDEX([1]!Table1[Dept Code],MATCH($M9,Department,0)))</f>
        <v>#REF!</v>
      </c>
      <c r="M9" s="14" t="s">
        <v>128</v>
      </c>
      <c r="N9" s="14"/>
      <c r="O9" s="47"/>
      <c r="P9" s="14" t="s">
        <v>700</v>
      </c>
      <c r="Q9" s="9"/>
      <c r="R9" s="8" t="str">
        <f>"P@55w0rd!"&amp;DataTable5182021235[[#This Row],[EMP ID]]</f>
        <v>P@55w0rd!IMDS</v>
      </c>
      <c r="S9" s="2" t="str">
        <f>$F9&amp;[1]list!$B$3</f>
        <v>IMDS-AIIA@ap01.aisingroup.com</v>
      </c>
      <c r="T9" s="8"/>
      <c r="U9" s="8" t="s">
        <v>40</v>
      </c>
      <c r="V9" s="8" t="s">
        <v>40</v>
      </c>
      <c r="W9" s="8" t="s">
        <v>41</v>
      </c>
      <c r="X9" s="10"/>
      <c r="Y9" s="28"/>
      <c r="Z9" s="10"/>
      <c r="AA9" s="8"/>
      <c r="AB9" s="10"/>
      <c r="AC9" s="10"/>
      <c r="AD9" s="8"/>
      <c r="AE9" s="9"/>
    </row>
    <row r="10" spans="1:31">
      <c r="A10" s="8">
        <v>6</v>
      </c>
      <c r="B10" s="47" t="s">
        <v>706</v>
      </c>
      <c r="C10" s="9" t="s">
        <v>49</v>
      </c>
      <c r="D10" s="10" t="s">
        <v>55</v>
      </c>
      <c r="E10" s="9" t="str">
        <f>IF(DataTable5182021235[[#This Row],[FirstName]]="","",UPPER(DataTable5182021235[[#This Row],[FirstName]]&amp;" "&amp;DataTable5182021235[[#This Row],[LastName]]&amp;"/"&amp;DataTable5182021235[[#This Row],[work
Place]]))</f>
        <v>ADMIN ISO 14000/AIIA</v>
      </c>
      <c r="F10" s="11" t="str">
        <f>IF(DataTable5182021235[[#This Row],[EMP ID]]="","",$J10&amp;"-"&amp;$G10)</f>
        <v>IS14-AIIA</v>
      </c>
      <c r="G10" s="8" t="s">
        <v>37</v>
      </c>
      <c r="H10" s="12"/>
      <c r="I10" s="9" t="s">
        <v>56</v>
      </c>
      <c r="J10" s="13" t="s">
        <v>57</v>
      </c>
      <c r="K10" s="9"/>
      <c r="L10" s="8" t="e">
        <f>IF(DataTable5182021235[[#This Row],[Department]]="","",INDEX([1]!Table1[Dept Code],MATCH($M10,Department,0)))</f>
        <v>#REF!</v>
      </c>
      <c r="M10" s="14" t="s">
        <v>128</v>
      </c>
      <c r="N10" s="14"/>
      <c r="O10" s="47"/>
      <c r="P10" s="14" t="s">
        <v>700</v>
      </c>
      <c r="Q10" s="9"/>
      <c r="R10" s="8" t="str">
        <f>"P@55w0rd!"&amp;DataTable5182021235[[#This Row],[EMP ID]]</f>
        <v>P@55w0rd!IS14</v>
      </c>
      <c r="S10" s="2" t="str">
        <f>$F10&amp;[1]list!$B$3</f>
        <v>IS14-AIIA@ap01.aisingroup.com</v>
      </c>
      <c r="T10" s="8"/>
      <c r="U10" s="8" t="s">
        <v>40</v>
      </c>
      <c r="V10" s="8" t="s">
        <v>40</v>
      </c>
      <c r="W10" s="8" t="s">
        <v>41</v>
      </c>
      <c r="X10" s="10"/>
      <c r="Y10" s="28"/>
      <c r="Z10" s="10"/>
      <c r="AA10" s="8"/>
      <c r="AB10" s="10"/>
      <c r="AC10" s="10"/>
      <c r="AD10" s="8"/>
      <c r="AE10" s="9"/>
    </row>
    <row r="11" spans="1:31" ht="15.6">
      <c r="A11" s="8">
        <v>7</v>
      </c>
      <c r="B11" s="47" t="s">
        <v>706</v>
      </c>
      <c r="C11" s="9" t="s">
        <v>49</v>
      </c>
      <c r="D11" s="10" t="s">
        <v>58</v>
      </c>
      <c r="E11" s="9" t="str">
        <f>IF(DataTable5182021235[[#This Row],[FirstName]]="","",UPPER(DataTable5182021235[[#This Row],[FirstName]]&amp;" "&amp;DataTable5182021235[[#This Row],[LastName]]&amp;"/"&amp;DataTable5182021235[[#This Row],[work
Place]]))</f>
        <v>ADMIN ISO TS/AIIA</v>
      </c>
      <c r="F11" s="11" t="str">
        <f>IF(DataTable5182021235[[#This Row],[EMP ID]]="","",$J11&amp;"-"&amp;$G11)</f>
        <v>0961-AIIA</v>
      </c>
      <c r="G11" s="8" t="s">
        <v>37</v>
      </c>
      <c r="H11" s="12"/>
      <c r="I11" s="29" t="s">
        <v>59</v>
      </c>
      <c r="J11" s="30" t="s">
        <v>60</v>
      </c>
      <c r="K11" s="9"/>
      <c r="L11" s="8" t="e">
        <f>IF(DataTable5182021235[[#This Row],[Department]]="","",INDEX([1]!Table1[Dept Code],MATCH($M11,Department,0)))</f>
        <v>#REF!</v>
      </c>
      <c r="M11" s="14" t="s">
        <v>128</v>
      </c>
      <c r="N11" s="14"/>
      <c r="O11" s="47"/>
      <c r="P11" s="14" t="s">
        <v>700</v>
      </c>
      <c r="Q11" s="9"/>
      <c r="R11" s="8" t="str">
        <f>"P@55w0rd!"&amp;DataTable5182021235[[#This Row],[EMP ID]]</f>
        <v>P@55w0rd!0961</v>
      </c>
      <c r="S11" s="2" t="str">
        <f>$F11&amp;[1]list!$B$3</f>
        <v>0961-AIIA@ap01.aisingroup.com</v>
      </c>
      <c r="T11" s="8"/>
      <c r="U11" s="8" t="s">
        <v>40</v>
      </c>
      <c r="V11" s="8" t="s">
        <v>40</v>
      </c>
      <c r="W11" s="8" t="s">
        <v>41</v>
      </c>
      <c r="X11" s="10"/>
      <c r="Y11" s="28"/>
      <c r="Z11" s="10"/>
      <c r="AA11" s="8"/>
      <c r="AB11" s="10"/>
      <c r="AC11" s="10"/>
      <c r="AD11" s="8"/>
      <c r="AE11" s="9" t="s">
        <v>696</v>
      </c>
    </row>
    <row r="12" spans="1:31" ht="15.6">
      <c r="A12" s="8">
        <v>8</v>
      </c>
      <c r="B12" s="47" t="s">
        <v>706</v>
      </c>
      <c r="C12" s="9" t="s">
        <v>49</v>
      </c>
      <c r="D12" s="10" t="s">
        <v>61</v>
      </c>
      <c r="E12" s="9" t="str">
        <f>IF(DataTable5182021235[[#This Row],[FirstName]]="","",UPPER(DataTable5182021235[[#This Row],[FirstName]]&amp;" "&amp;DataTable5182021235[[#This Row],[LastName]]&amp;"/"&amp;DataTable5182021235[[#This Row],[work
Place]]))</f>
        <v>ADMIN MTE/AIIA</v>
      </c>
      <c r="F12" s="11" t="str">
        <f>IF(DataTable5182021235[[#This Row],[EMP ID]]="","",$J12&amp;"-"&amp;$G12)</f>
        <v>0112-AIIA</v>
      </c>
      <c r="G12" s="8" t="s">
        <v>37</v>
      </c>
      <c r="H12" s="12"/>
      <c r="I12" s="29" t="s">
        <v>62</v>
      </c>
      <c r="J12" s="30" t="s">
        <v>63</v>
      </c>
      <c r="K12" s="9"/>
      <c r="L12" s="8" t="e">
        <f>IF(DataTable5182021235[[#This Row],[Department]]="","",INDEX([1]!Table1[Dept Code],MATCH($M12,Department,0)))</f>
        <v>#REF!</v>
      </c>
      <c r="M12" s="14" t="s">
        <v>396</v>
      </c>
      <c r="N12" s="14"/>
      <c r="O12" s="47"/>
      <c r="P12" s="14" t="s">
        <v>700</v>
      </c>
      <c r="Q12" s="9"/>
      <c r="R12" s="8" t="str">
        <f>"P@55w0rd!"&amp;DataTable5182021235[[#This Row],[EMP ID]]</f>
        <v>P@55w0rd!0112</v>
      </c>
      <c r="S12" s="2" t="str">
        <f>$F12&amp;[1]list!$B$3</f>
        <v>0112-AIIA@ap01.aisingroup.com</v>
      </c>
      <c r="T12" s="8"/>
      <c r="U12" s="8" t="s">
        <v>40</v>
      </c>
      <c r="V12" s="8" t="s">
        <v>40</v>
      </c>
      <c r="W12" s="8" t="s">
        <v>41</v>
      </c>
      <c r="X12" s="10"/>
      <c r="Y12" s="28"/>
      <c r="Z12" s="10"/>
      <c r="AA12" s="8"/>
      <c r="AB12" s="10"/>
      <c r="AC12" s="10"/>
      <c r="AD12" s="8"/>
      <c r="AE12" s="9" t="s">
        <v>696</v>
      </c>
    </row>
    <row r="13" spans="1:31">
      <c r="A13" s="8">
        <v>9</v>
      </c>
      <c r="B13" s="47" t="s">
        <v>706</v>
      </c>
      <c r="C13" s="9" t="s">
        <v>64</v>
      </c>
      <c r="D13" s="10" t="s">
        <v>65</v>
      </c>
      <c r="E13" s="9" t="str">
        <f>IF(DataTable5182021235[[#This Row],[FirstName]]="","",UPPER(DataTable5182021235[[#This Row],[FirstName]]&amp;" "&amp;DataTable5182021235[[#This Row],[LastName]]&amp;"/"&amp;DataTable5182021235[[#This Row],[work
Place]]))</f>
        <v>ADMIN PPIC ELECTRIC/AIIA</v>
      </c>
      <c r="F13" s="11" t="str">
        <f>IF(DataTable5182021235[[#This Row],[EMP ID]]="","",$J13&amp;"-"&amp;$G13)</f>
        <v>0085-AIIA</v>
      </c>
      <c r="G13" s="8" t="s">
        <v>37</v>
      </c>
      <c r="H13" s="12"/>
      <c r="I13" s="9" t="s">
        <v>66</v>
      </c>
      <c r="J13" s="13" t="s">
        <v>67</v>
      </c>
      <c r="K13" s="9"/>
      <c r="L13" s="8" t="e">
        <f>IF(DataTable5182021235[[#This Row],[Department]]="","",INDEX([1]!Table1[Dept Code],MATCH($M13,Department,0)))</f>
        <v>#REF!</v>
      </c>
      <c r="M13" s="14" t="s">
        <v>701</v>
      </c>
      <c r="N13" s="14"/>
      <c r="O13" s="47"/>
      <c r="P13" s="14" t="s">
        <v>700</v>
      </c>
      <c r="Q13" s="9"/>
      <c r="R13" s="8" t="str">
        <f>"P@55w0rd!"&amp;DataTable5182021235[[#This Row],[EMP ID]]</f>
        <v>P@55w0rd!0085</v>
      </c>
      <c r="S13" s="2" t="str">
        <f>$F13&amp;[1]list!$B$3</f>
        <v>0085-AIIA@ap01.aisingroup.com</v>
      </c>
      <c r="T13" s="8"/>
      <c r="U13" s="8" t="s">
        <v>40</v>
      </c>
      <c r="V13" s="8" t="s">
        <v>40</v>
      </c>
      <c r="W13" s="8" t="s">
        <v>41</v>
      </c>
      <c r="X13" s="10"/>
      <c r="Y13" s="28"/>
      <c r="Z13" s="10"/>
      <c r="AA13" s="8"/>
      <c r="AB13" s="10"/>
      <c r="AC13" s="10"/>
      <c r="AD13" s="8"/>
      <c r="AE13" s="9" t="s">
        <v>696</v>
      </c>
    </row>
    <row r="14" spans="1:31" ht="15.6">
      <c r="A14" s="8">
        <v>10</v>
      </c>
      <c r="B14" s="47" t="s">
        <v>706</v>
      </c>
      <c r="C14" s="9" t="s">
        <v>49</v>
      </c>
      <c r="D14" s="10" t="s">
        <v>68</v>
      </c>
      <c r="E14" s="9" t="str">
        <f>IF(DataTable5182021235[[#This Row],[FirstName]]="","",UPPER(DataTable5182021235[[#This Row],[FirstName]]&amp;" "&amp;DataTable5182021235[[#This Row],[LastName]]&amp;"/"&amp;DataTable5182021235[[#This Row],[work
Place]]))</f>
        <v>ADMIN QA BODY/AIIA</v>
      </c>
      <c r="F14" s="11" t="str">
        <f>IF(DataTable5182021235[[#This Row],[EMP ID]]="","",$J14&amp;"-"&amp;$G14)</f>
        <v>0272-AIIA</v>
      </c>
      <c r="G14" s="8" t="s">
        <v>37</v>
      </c>
      <c r="H14" s="12"/>
      <c r="I14" s="29" t="s">
        <v>69</v>
      </c>
      <c r="J14" s="30" t="s">
        <v>70</v>
      </c>
      <c r="K14" s="9"/>
      <c r="L14" s="8" t="e">
        <f>IF(DataTable5182021235[[#This Row],[Department]]="","",INDEX([1]!Table1[Dept Code],MATCH($M14,Department,0)))</f>
        <v>#REF!</v>
      </c>
      <c r="M14" s="14" t="s">
        <v>699</v>
      </c>
      <c r="N14" s="14"/>
      <c r="O14" s="47"/>
      <c r="P14" s="14" t="s">
        <v>700</v>
      </c>
      <c r="Q14" s="9"/>
      <c r="R14" s="8" t="str">
        <f>"P@55w0rd!"&amp;DataTable5182021235[[#This Row],[EMP ID]]</f>
        <v>P@55w0rd!0272</v>
      </c>
      <c r="S14" s="2" t="str">
        <f>$F14&amp;[1]list!$B$3</f>
        <v>0272-AIIA@ap01.aisingroup.com</v>
      </c>
      <c r="T14" s="8"/>
      <c r="U14" s="8" t="s">
        <v>40</v>
      </c>
      <c r="V14" s="8" t="s">
        <v>40</v>
      </c>
      <c r="W14" s="8" t="s">
        <v>41</v>
      </c>
      <c r="X14" s="10"/>
      <c r="Y14" s="28"/>
      <c r="Z14" s="10"/>
      <c r="AA14" s="8"/>
      <c r="AB14" s="10"/>
      <c r="AC14" s="10"/>
      <c r="AD14" s="8"/>
      <c r="AE14" s="9" t="s">
        <v>696</v>
      </c>
    </row>
    <row r="15" spans="1:31" hidden="1">
      <c r="A15" s="8">
        <v>12</v>
      </c>
      <c r="B15" s="47" t="s">
        <v>706</v>
      </c>
      <c r="C15" s="9" t="s">
        <v>71</v>
      </c>
      <c r="D15" s="10"/>
      <c r="E15" s="9" t="str">
        <f>IF(DataTable5182021235[[#This Row],[FirstName]]="","",UPPER(DataTable5182021235[[#This Row],[FirstName]]&amp;" "&amp;DataTable5182021235[[#This Row],[LastName]]&amp;"/"&amp;DataTable5182021235[[#This Row],[work
Place]]))</f>
        <v>ADMINISTRATOR /AIIA</v>
      </c>
      <c r="F15" s="11" t="str">
        <f>IF(DataTable5182021235[[#This Row],[EMP ID]]="","",$J15&amp;"-"&amp;$G15)</f>
        <v>ADMR-AIIA</v>
      </c>
      <c r="G15" s="8" t="s">
        <v>37</v>
      </c>
      <c r="H15" s="12"/>
      <c r="I15" s="9" t="s">
        <v>72</v>
      </c>
      <c r="J15" s="13" t="s">
        <v>73</v>
      </c>
      <c r="K15" s="9"/>
      <c r="L15" s="8" t="str">
        <f>IF(DataTable5182021235[[#This Row],[Department]]="","",INDEX([1]!Table1[Dept Code],MATCH($M15,Department,0)))</f>
        <v/>
      </c>
      <c r="M15" s="14"/>
      <c r="N15" s="14"/>
      <c r="O15" s="47"/>
      <c r="P15" s="14"/>
      <c r="Q15" s="9"/>
      <c r="R15" s="8" t="str">
        <f>"P@55w0rd!"&amp;DataTable5182021235[[#This Row],[EMP ID]]</f>
        <v>P@55w0rd!ADMR</v>
      </c>
      <c r="S15" s="2" t="str">
        <f>$F15&amp;[1]list!$B$3</f>
        <v>ADMR-AIIA@ap01.aisingroup.com</v>
      </c>
      <c r="T15" s="8"/>
      <c r="U15" s="8" t="s">
        <v>40</v>
      </c>
      <c r="V15" s="8" t="s">
        <v>40</v>
      </c>
      <c r="W15" s="8" t="s">
        <v>41</v>
      </c>
      <c r="X15" s="10"/>
      <c r="Y15" s="28"/>
      <c r="Z15" s="10"/>
      <c r="AA15" s="8"/>
      <c r="AB15" s="10"/>
      <c r="AC15" s="10"/>
      <c r="AD15" s="8"/>
      <c r="AE15" s="9"/>
    </row>
    <row r="16" spans="1:31" ht="15.6">
      <c r="A16" s="8">
        <v>11</v>
      </c>
      <c r="B16" s="47" t="s">
        <v>706</v>
      </c>
      <c r="C16" s="9" t="s">
        <v>506</v>
      </c>
      <c r="D16" s="10" t="s">
        <v>510</v>
      </c>
      <c r="E16" s="9" t="s">
        <v>511</v>
      </c>
      <c r="F16" s="11" t="str">
        <f>IF(DataTable5182021235[[#This Row],[EMP ID]]="","",$J16&amp;"-"&amp;$G16)</f>
        <v>0255-AIIA</v>
      </c>
      <c r="G16" s="8" t="s">
        <v>37</v>
      </c>
      <c r="H16" s="12"/>
      <c r="I16" s="9" t="s">
        <v>512</v>
      </c>
      <c r="J16" s="30" t="s">
        <v>513</v>
      </c>
      <c r="K16" s="9"/>
      <c r="L16" s="8" t="e">
        <f>IF(DataTable5182021235[[#This Row],[Department]]="","",INDEX([1]!Table1[Dept Code],MATCH($M16,Department,0)))</f>
        <v>#REF!</v>
      </c>
      <c r="M16" s="14" t="s">
        <v>707</v>
      </c>
      <c r="N16" s="14"/>
      <c r="O16" s="47"/>
      <c r="P16" s="14" t="s">
        <v>700</v>
      </c>
      <c r="Q16" s="9"/>
      <c r="R16" s="8" t="str">
        <f>"P@55w0rd!"&amp;DataTable5182021235[[#This Row],[EMP ID]]</f>
        <v>P@55w0rd!0255</v>
      </c>
      <c r="S16" s="2" t="str">
        <f>$F16&amp;[1]list!$B$3</f>
        <v>0255-AIIA@ap01.aisingroup.com</v>
      </c>
      <c r="T16" s="8"/>
      <c r="U16" s="8" t="s">
        <v>40</v>
      </c>
      <c r="V16" s="8" t="s">
        <v>40</v>
      </c>
      <c r="W16" s="8" t="s">
        <v>41</v>
      </c>
      <c r="X16" s="10"/>
      <c r="Y16" s="28"/>
      <c r="Z16" s="10"/>
      <c r="AA16" s="8"/>
      <c r="AB16" s="10"/>
      <c r="AC16" s="10"/>
      <c r="AD16" s="8"/>
      <c r="AE16" s="9"/>
    </row>
    <row r="17" spans="1:31">
      <c r="A17" s="8">
        <v>13</v>
      </c>
      <c r="B17" s="47" t="s">
        <v>706</v>
      </c>
      <c r="C17" s="9" t="s">
        <v>74</v>
      </c>
      <c r="D17" s="10" t="s">
        <v>75</v>
      </c>
      <c r="E17" s="9" t="str">
        <f>IF(DataTable5182021235[[#This Row],[FirstName]]="","",UPPER(DataTable5182021235[[#This Row],[FirstName]]&amp;" "&amp;DataTable5182021235[[#This Row],[LastName]]&amp;"/"&amp;DataTable5182021235[[#This Row],[work
Place]]))</f>
        <v>AHMAD RIZKY RIFAI/AIIA</v>
      </c>
      <c r="F17" s="11" t="str">
        <f>IF(DataTable5182021235[[#This Row],[EMP ID]]="","",$J17&amp;"-"&amp;$G17)</f>
        <v>0567-AIIA</v>
      </c>
      <c r="G17" s="8" t="s">
        <v>37</v>
      </c>
      <c r="H17" s="12"/>
      <c r="I17" s="9" t="s">
        <v>76</v>
      </c>
      <c r="J17" s="13" t="s">
        <v>77</v>
      </c>
      <c r="K17" s="9"/>
      <c r="L17" s="8" t="e">
        <f>IF(DataTable5182021235[[#This Row],[Department]]="","",INDEX([1]!Table1[Dept Code],MATCH($M17,Department,0)))</f>
        <v>#REF!</v>
      </c>
      <c r="M17" s="14" t="s">
        <v>702</v>
      </c>
      <c r="N17" s="14"/>
      <c r="O17" s="47"/>
      <c r="P17" s="14" t="s">
        <v>697</v>
      </c>
      <c r="Q17" s="9"/>
      <c r="R17" s="8" t="str">
        <f>"P@55w0rd!"&amp;DataTable5182021235[[#This Row],[EMP ID]]</f>
        <v>P@55w0rd!0567</v>
      </c>
      <c r="S17" s="2" t="str">
        <f>$F17&amp;[1]list!$B$3</f>
        <v>0567-AIIA@ap01.aisingroup.com</v>
      </c>
      <c r="T17" s="8"/>
      <c r="U17" s="8" t="s">
        <v>40</v>
      </c>
      <c r="V17" s="8" t="s">
        <v>40</v>
      </c>
      <c r="W17" s="8" t="s">
        <v>41</v>
      </c>
      <c r="X17" s="10"/>
      <c r="Y17" s="28"/>
      <c r="Z17" s="10"/>
      <c r="AA17" s="8"/>
      <c r="AB17" s="10"/>
      <c r="AC17" s="10"/>
      <c r="AD17" s="8"/>
      <c r="AE17" s="9" t="s">
        <v>696</v>
      </c>
    </row>
    <row r="18" spans="1:31">
      <c r="A18" s="8">
        <v>14</v>
      </c>
      <c r="B18" s="47" t="s">
        <v>706</v>
      </c>
      <c r="C18" s="9" t="s">
        <v>37</v>
      </c>
      <c r="D18" s="10" t="s">
        <v>78</v>
      </c>
      <c r="E18" s="9" t="str">
        <f>IF(DataTable5182021235[[#This Row],[FirstName]]="","",UPPER(DataTable5182021235[[#This Row],[FirstName]]&amp;" "&amp;DataTable5182021235[[#This Row],[LastName]]&amp;"/"&amp;DataTable5182021235[[#This Row],[work
Place]]))</f>
        <v>AIIA CENTRAL PRINT/AIIA</v>
      </c>
      <c r="F18" s="11" t="str">
        <f>IF(DataTable5182021235[[#This Row],[EMP ID]]="","",$J18&amp;"-"&amp;$G18)</f>
        <v>ACP1-AIIA</v>
      </c>
      <c r="G18" s="8" t="s">
        <v>37</v>
      </c>
      <c r="H18" s="12"/>
      <c r="I18" s="9" t="s">
        <v>79</v>
      </c>
      <c r="J18" s="13" t="s">
        <v>80</v>
      </c>
      <c r="K18" s="9"/>
      <c r="L18" s="8" t="e">
        <f>IF(DataTable5182021235[[#This Row],[Department]]="","",INDEX([1]!Table1[Dept Code],MATCH($M18,Department,0)))</f>
        <v>#REF!</v>
      </c>
      <c r="M18" s="14" t="s">
        <v>703</v>
      </c>
      <c r="N18" s="14"/>
      <c r="O18" s="47"/>
      <c r="P18" s="14" t="s">
        <v>700</v>
      </c>
      <c r="Q18" s="9"/>
      <c r="R18" s="8" t="str">
        <f>"P@55w0rd!"&amp;DataTable5182021235[[#This Row],[EMP ID]]</f>
        <v>P@55w0rd!ACP1</v>
      </c>
      <c r="S18" s="2" t="str">
        <f>$F18&amp;[1]list!$B$3</f>
        <v>ACP1-AIIA@ap01.aisingroup.com</v>
      </c>
      <c r="T18" s="8"/>
      <c r="U18" s="8" t="s">
        <v>40</v>
      </c>
      <c r="V18" s="8" t="s">
        <v>40</v>
      </c>
      <c r="W18" s="8" t="s">
        <v>41</v>
      </c>
      <c r="X18" s="10"/>
      <c r="Y18" s="28"/>
      <c r="Z18" s="10"/>
      <c r="AA18" s="8"/>
      <c r="AB18" s="10"/>
      <c r="AC18" s="10"/>
      <c r="AD18" s="8"/>
      <c r="AE18" s="9"/>
    </row>
    <row r="19" spans="1:31">
      <c r="A19" s="8">
        <v>15</v>
      </c>
      <c r="B19" s="47" t="s">
        <v>706</v>
      </c>
      <c r="C19" s="23" t="s">
        <v>313</v>
      </c>
      <c r="D19" s="24" t="s">
        <v>314</v>
      </c>
      <c r="E19" s="23" t="str">
        <f>IF(DataTable5182021235[[#This Row],[FirstName]]="","",UPPER(DataTable5182021235[[#This Row],[FirstName]]&amp;" "&amp;DataTable5182021235[[#This Row],[LastName]]&amp;"/"&amp;DataTable5182021235[[#This Row],[work
Place]]))</f>
        <v>HRD ALERT/AIIA</v>
      </c>
      <c r="F19" s="25" t="str">
        <f>IF(DataTable5182021235[[#This Row],[EMP ID]]="","",$J19&amp;"-"&amp;$G19)</f>
        <v>HRDA-AIIA</v>
      </c>
      <c r="G19" s="8" t="s">
        <v>37</v>
      </c>
      <c r="H19" s="26"/>
      <c r="I19" s="23" t="s">
        <v>315</v>
      </c>
      <c r="J19" s="13" t="s">
        <v>316</v>
      </c>
      <c r="K19" s="23"/>
      <c r="L19" s="27" t="e">
        <f>IF(DataTable5182021235[[#This Row],[Department]]="","",INDEX([1]!Table1[Dept Code],MATCH($M19,Department,0)))</f>
        <v>#REF!</v>
      </c>
      <c r="M19" s="45" t="s">
        <v>702</v>
      </c>
      <c r="N19" s="45"/>
      <c r="O19" s="46"/>
      <c r="P19" s="45" t="s">
        <v>700</v>
      </c>
      <c r="Q19" s="23"/>
      <c r="R19" s="34" t="s">
        <v>161</v>
      </c>
      <c r="S19" s="3" t="str">
        <f>$F19&amp;[1]list!$B$3</f>
        <v>HRDA-AIIA@ap01.aisingroup.com</v>
      </c>
      <c r="T19" s="27"/>
      <c r="U19" s="8" t="s">
        <v>40</v>
      </c>
      <c r="V19" s="8" t="s">
        <v>40</v>
      </c>
      <c r="W19" s="8" t="s">
        <v>41</v>
      </c>
      <c r="X19" s="24"/>
      <c r="Y19" s="31"/>
      <c r="Z19" s="24"/>
      <c r="AA19" s="27"/>
      <c r="AB19" s="24"/>
      <c r="AC19" s="24"/>
      <c r="AD19" s="27"/>
      <c r="AE19" s="23"/>
    </row>
    <row r="20" spans="1:31">
      <c r="A20" s="8">
        <v>16</v>
      </c>
      <c r="B20" s="47" t="s">
        <v>706</v>
      </c>
      <c r="C20" s="9" t="s">
        <v>37</v>
      </c>
      <c r="D20" s="10" t="s">
        <v>81</v>
      </c>
      <c r="E20" s="9" t="str">
        <f>IF(DataTable5182021235[[#This Row],[FirstName]]="","",UPPER(DataTable5182021235[[#This Row],[FirstName]]&amp;" "&amp;DataTable5182021235[[#This Row],[LastName]]&amp;"/"&amp;DataTable5182021235[[#This Row],[work
Place]]))</f>
        <v>AIIA OMC WORKSHOP/AIIA</v>
      </c>
      <c r="F20" s="11" t="str">
        <f>IF(DataTable5182021235[[#This Row],[EMP ID]]="","",$J20&amp;"-"&amp;$G20)</f>
        <v>0258-AIIA</v>
      </c>
      <c r="G20" s="8" t="s">
        <v>37</v>
      </c>
      <c r="H20" s="12"/>
      <c r="I20" s="9" t="s">
        <v>82</v>
      </c>
      <c r="J20" s="13" t="s">
        <v>83</v>
      </c>
      <c r="K20" s="9"/>
      <c r="L20" s="8" t="e">
        <f>IF(DataTable5182021235[[#This Row],[Department]]="","",INDEX([1]!Table1[Dept Code],MATCH($M20,Department,0)))</f>
        <v>#REF!</v>
      </c>
      <c r="M20" s="14" t="s">
        <v>704</v>
      </c>
      <c r="N20" s="14"/>
      <c r="O20" s="47"/>
      <c r="P20" s="14" t="s">
        <v>700</v>
      </c>
      <c r="Q20" s="9"/>
      <c r="R20" s="8" t="str">
        <f>"P@55w0rd!"&amp;DataTable5182021235[[#This Row],[EMP ID]]</f>
        <v>P@55w0rd!0258</v>
      </c>
      <c r="S20" s="2" t="str">
        <f>$F20&amp;[1]list!$B$3</f>
        <v>0258-AIIA@ap01.aisingroup.com</v>
      </c>
      <c r="T20" s="8"/>
      <c r="U20" s="8" t="s">
        <v>40</v>
      </c>
      <c r="V20" s="8" t="s">
        <v>40</v>
      </c>
      <c r="W20" s="8" t="s">
        <v>41</v>
      </c>
      <c r="X20" s="10"/>
      <c r="Y20" s="28"/>
      <c r="Z20" s="10"/>
      <c r="AA20" s="8"/>
      <c r="AB20" s="10"/>
      <c r="AC20" s="10"/>
      <c r="AD20" s="8"/>
      <c r="AE20" s="9" t="s">
        <v>696</v>
      </c>
    </row>
    <row r="21" spans="1:31">
      <c r="A21" s="8">
        <v>17</v>
      </c>
      <c r="B21" s="47" t="s">
        <v>706</v>
      </c>
      <c r="C21" s="9" t="s">
        <v>84</v>
      </c>
      <c r="D21" s="10" t="s">
        <v>85</v>
      </c>
      <c r="E21" s="9" t="str">
        <f>IF(DataTable5182021235[[#This Row],[FirstName]]="","",UPPER(DataTable5182021235[[#This Row],[FirstName]]&amp;" "&amp;DataTable5182021235[[#This Row],[LastName]]&amp;"/"&amp;DataTable5182021235[[#This Row],[work
Place]]))</f>
        <v>AISIN BISA/AIIA</v>
      </c>
      <c r="F21" s="11" t="str">
        <f>IF(DataTable5182021235[[#This Row],[EMP ID]]="","",$J21&amp;"-"&amp;$G21)</f>
        <v>ASB1-AIIA</v>
      </c>
      <c r="G21" s="8" t="s">
        <v>37</v>
      </c>
      <c r="H21" s="12"/>
      <c r="I21" s="9" t="s">
        <v>86</v>
      </c>
      <c r="J21" s="13" t="s">
        <v>87</v>
      </c>
      <c r="K21" s="9"/>
      <c r="L21" s="8" t="e">
        <f>IF(DataTable5182021235[[#This Row],[Department]]="","",INDEX([1]!Table1[Dept Code],MATCH($M21,Department,0)))</f>
        <v>#REF!</v>
      </c>
      <c r="M21" s="14" t="s">
        <v>703</v>
      </c>
      <c r="N21" s="14"/>
      <c r="O21" s="47"/>
      <c r="P21" s="14" t="s">
        <v>700</v>
      </c>
      <c r="Q21" s="9"/>
      <c r="R21" s="8" t="str">
        <f>"P@55w0rd!"&amp;DataTable5182021235[[#This Row],[EMP ID]]</f>
        <v>P@55w0rd!ASB1</v>
      </c>
      <c r="S21" s="2" t="str">
        <f>$F21&amp;[1]list!$B$3</f>
        <v>ASB1-AIIA@ap01.aisingroup.com</v>
      </c>
      <c r="T21" s="8"/>
      <c r="U21" s="8" t="s">
        <v>40</v>
      </c>
      <c r="V21" s="8" t="s">
        <v>40</v>
      </c>
      <c r="W21" s="8" t="s">
        <v>41</v>
      </c>
      <c r="X21" s="10"/>
      <c r="Y21" s="28"/>
      <c r="Z21" s="10"/>
      <c r="AA21" s="8"/>
      <c r="AB21" s="10"/>
      <c r="AC21" s="10"/>
      <c r="AD21" s="8"/>
      <c r="AE21" s="9"/>
    </row>
    <row r="22" spans="1:31" ht="16.95" customHeight="1">
      <c r="A22" s="8">
        <v>18</v>
      </c>
      <c r="B22" s="43" t="s">
        <v>705</v>
      </c>
      <c r="C22" s="9" t="s">
        <v>88</v>
      </c>
      <c r="D22" s="10" t="s">
        <v>89</v>
      </c>
      <c r="E22" s="9" t="str">
        <f>IF(DataTable5182021235[[#This Row],[FirstName]]="","",UPPER(DataTable5182021235[[#This Row],[FirstName]]&amp;" "&amp;DataTable5182021235[[#This Row],[LastName]]&amp;"/"&amp;DataTable5182021235[[#This Row],[work
Place]]))</f>
        <v>AJI MISBAH/AIIA</v>
      </c>
      <c r="F22" s="11" t="str">
        <f>IF(DataTable5182021235[[#This Row],[EMP ID]]="","",$J22&amp;"-"&amp;$G22)</f>
        <v>1944-AIIA</v>
      </c>
      <c r="G22" s="8" t="s">
        <v>37</v>
      </c>
      <c r="H22" s="12"/>
      <c r="I22" s="4" t="s">
        <v>90</v>
      </c>
      <c r="J22" s="13" t="s">
        <v>91</v>
      </c>
      <c r="K22" s="9"/>
      <c r="L22" s="8" t="str">
        <f>IF(DataTable5182021235[[#This Row],[Department]]="","",INDEX([1]!Table1[Dept Code],MATCH($M22,Department,0)))</f>
        <v/>
      </c>
      <c r="M22" s="9"/>
      <c r="N22" s="9"/>
      <c r="O22" s="8"/>
      <c r="P22" s="9"/>
      <c r="Q22" s="9"/>
      <c r="R22" s="8" t="str">
        <f>"P@55w0rd!"&amp;DataTable5182021235[[#This Row],[EMP ID]]</f>
        <v>P@55w0rd!1944</v>
      </c>
      <c r="S22" s="2" t="str">
        <f>$F22&amp;[1]list!$B$3</f>
        <v>1944-AIIA@ap01.aisingroup.com</v>
      </c>
      <c r="T22" s="8"/>
      <c r="U22" s="8" t="s">
        <v>40</v>
      </c>
      <c r="V22" s="8" t="s">
        <v>40</v>
      </c>
      <c r="W22" s="8" t="s">
        <v>41</v>
      </c>
      <c r="X22" s="10"/>
      <c r="Y22" s="28"/>
      <c r="Z22" s="10"/>
      <c r="AA22" s="8"/>
      <c r="AB22" s="10"/>
      <c r="AC22" s="10"/>
      <c r="AD22" s="8"/>
      <c r="AE22" s="9"/>
    </row>
    <row r="23" spans="1:31">
      <c r="A23" s="8">
        <v>19</v>
      </c>
      <c r="B23" s="43" t="s">
        <v>705</v>
      </c>
      <c r="C23" s="9" t="s">
        <v>92</v>
      </c>
      <c r="D23" s="10" t="s">
        <v>93</v>
      </c>
      <c r="E23" s="9" t="str">
        <f>IF(DataTable5182021235[[#This Row],[FirstName]]="","",UPPER(DataTable5182021235[[#This Row],[FirstName]]&amp;" "&amp;DataTable5182021235[[#This Row],[LastName]]&amp;"/"&amp;DataTable5182021235[[#This Row],[work
Place]]))</f>
        <v>AKHMAD LUTHFAN SYAUQI/AIIA</v>
      </c>
      <c r="F23" s="11" t="str">
        <f>IF(DataTable5182021235[[#This Row],[EMP ID]]="","",$J23&amp;"-"&amp;$G23)</f>
        <v>2406-AIIA</v>
      </c>
      <c r="G23" s="8" t="s">
        <v>37</v>
      </c>
      <c r="H23" s="12"/>
      <c r="I23" s="9" t="s">
        <v>94</v>
      </c>
      <c r="J23" s="13" t="s">
        <v>95</v>
      </c>
      <c r="K23" s="9"/>
      <c r="L23" s="8" t="str">
        <f>IF(DataTable5182021235[[#This Row],[Department]]="","",INDEX([1]!Table1[Dept Code],MATCH($M23,Department,0)))</f>
        <v/>
      </c>
      <c r="M23" s="9"/>
      <c r="N23" s="9"/>
      <c r="O23" s="8"/>
      <c r="P23" s="9"/>
      <c r="Q23" s="9"/>
      <c r="R23" s="8" t="str">
        <f>"P@55w0rd!"&amp;DataTable5182021235[[#This Row],[EMP ID]]</f>
        <v>P@55w0rd!2406</v>
      </c>
      <c r="S23" s="2" t="str">
        <f>$F23&amp;[1]list!$B$3</f>
        <v>2406-AIIA@ap01.aisingroup.com</v>
      </c>
      <c r="T23" s="8"/>
      <c r="U23" s="8" t="s">
        <v>40</v>
      </c>
      <c r="V23" s="8" t="s">
        <v>40</v>
      </c>
      <c r="W23" s="8" t="s">
        <v>41</v>
      </c>
      <c r="X23" s="10"/>
      <c r="Y23" s="28"/>
      <c r="Z23" s="10"/>
      <c r="AA23" s="8"/>
      <c r="AB23" s="10"/>
      <c r="AC23" s="10"/>
      <c r="AD23" s="8"/>
      <c r="AE23" s="9"/>
    </row>
    <row r="24" spans="1:31" ht="14.55" customHeight="1">
      <c r="A24" s="8">
        <v>20</v>
      </c>
      <c r="B24" s="47" t="s">
        <v>706</v>
      </c>
      <c r="C24" s="9" t="s">
        <v>96</v>
      </c>
      <c r="D24" s="10" t="s">
        <v>97</v>
      </c>
      <c r="E24" s="32" t="str">
        <f>IF(DataTable5182021235[[#This Row],[FirstName]]="","",UPPER(DataTable5182021235[[#This Row],[FirstName]]&amp;" "&amp;DataTable5182021235[[#This Row],[LastName]]&amp;"/"&amp;DataTable5182021235[[#This Row],[work
Place]]))</f>
        <v>ALAN MAFTUHA RAHMATUL M/AIIA</v>
      </c>
      <c r="F24" s="11" t="str">
        <f>IF(DataTable5182021235[[#This Row],[EMP ID]]="","",$J24&amp;"-"&amp;$G24)</f>
        <v>2596-AIIA</v>
      </c>
      <c r="G24" s="8" t="s">
        <v>37</v>
      </c>
      <c r="H24" s="12"/>
      <c r="I24" s="9" t="s">
        <v>98</v>
      </c>
      <c r="J24" s="13" t="s">
        <v>99</v>
      </c>
      <c r="K24" s="9"/>
      <c r="L24" s="8" t="e">
        <f>IF(DataTable5182021235[[#This Row],[Department]]="","",INDEX([1]!Table1[Dept Code],MATCH($M24,Department,0)))</f>
        <v>#REF!</v>
      </c>
      <c r="M24" s="14" t="s">
        <v>396</v>
      </c>
      <c r="N24" s="14"/>
      <c r="O24" s="47"/>
      <c r="P24" s="14" t="s">
        <v>708</v>
      </c>
      <c r="Q24" s="9"/>
      <c r="R24" s="8" t="str">
        <f>"P@55w0rd!"&amp;DataTable5182021235[[#This Row],[EMP ID]]</f>
        <v>P@55w0rd!2596</v>
      </c>
      <c r="S24" s="2" t="str">
        <f>$F24&amp;[1]list!$B$3</f>
        <v>2596-AIIA@ap01.aisingroup.com</v>
      </c>
      <c r="T24" s="8"/>
      <c r="U24" s="8" t="s">
        <v>40</v>
      </c>
      <c r="V24" s="8" t="s">
        <v>40</v>
      </c>
      <c r="W24" s="8" t="s">
        <v>41</v>
      </c>
      <c r="X24" s="10"/>
      <c r="Y24" s="28"/>
      <c r="Z24" s="10"/>
      <c r="AA24" s="8"/>
      <c r="AB24" s="10"/>
      <c r="AC24" s="10"/>
      <c r="AD24" s="8"/>
      <c r="AE24" s="9" t="s">
        <v>696</v>
      </c>
    </row>
    <row r="25" spans="1:31">
      <c r="A25" s="8">
        <v>21</v>
      </c>
      <c r="B25" s="47" t="s">
        <v>706</v>
      </c>
      <c r="C25" s="23" t="s">
        <v>100</v>
      </c>
      <c r="D25" s="24" t="s">
        <v>101</v>
      </c>
      <c r="E25" s="24" t="str">
        <f>IF(DataTable5182021235[[#This Row],[FirstName]]="","",UPPER(DataTable5182021235[[#This Row],[FirstName]]&amp;" "&amp;DataTable5182021235[[#This Row],[LastName]]&amp;"/"&amp;DataTable5182021235[[#This Row],[work
Place]]))</f>
        <v>ALLIQ NUR IMANIN AJI/AIIA</v>
      </c>
      <c r="F25" s="25" t="str">
        <f>IF(DataTable5182021235[[#This Row],[EMP ID]]="","",$J25&amp;"-"&amp;$G25)</f>
        <v>0075-AIIA</v>
      </c>
      <c r="G25" s="8" t="s">
        <v>37</v>
      </c>
      <c r="H25" s="26"/>
      <c r="I25" s="44" t="s">
        <v>102</v>
      </c>
      <c r="J25" s="13" t="s">
        <v>103</v>
      </c>
      <c r="K25" s="23"/>
      <c r="L25" s="27" t="e">
        <f>IF(DataTable5182021235[[#This Row],[Department]]="","",INDEX([1]!Table1[Dept Code],MATCH($M25,Department,0)))</f>
        <v>#REF!</v>
      </c>
      <c r="M25" s="45" t="s">
        <v>703</v>
      </c>
      <c r="N25" s="45"/>
      <c r="O25" s="46"/>
      <c r="P25" s="45" t="s">
        <v>709</v>
      </c>
      <c r="Q25" s="23"/>
      <c r="R25" s="27" t="str">
        <f>"P@55w0rd!"&amp;DataTable5182021235[[#This Row],[EMP ID]]</f>
        <v>P@55w0rd!0075</v>
      </c>
      <c r="S25" s="3" t="str">
        <f>$F25&amp;[1]list!$B$3</f>
        <v>0075-AIIA@ap01.aisingroup.com</v>
      </c>
      <c r="T25" s="27"/>
      <c r="U25" s="8" t="s">
        <v>40</v>
      </c>
      <c r="V25" s="8" t="s">
        <v>40</v>
      </c>
      <c r="W25" s="8" t="s">
        <v>41</v>
      </c>
      <c r="X25" s="24"/>
      <c r="Y25" s="28"/>
      <c r="Z25" s="24"/>
      <c r="AA25" s="27"/>
      <c r="AB25" s="24"/>
      <c r="AC25" s="24"/>
      <c r="AD25" s="27"/>
      <c r="AE25" s="23" t="s">
        <v>696</v>
      </c>
    </row>
    <row r="26" spans="1:31">
      <c r="A26" s="8">
        <v>22</v>
      </c>
      <c r="B26" s="47" t="s">
        <v>706</v>
      </c>
      <c r="C26" s="9" t="s">
        <v>104</v>
      </c>
      <c r="D26" s="10" t="s">
        <v>105</v>
      </c>
      <c r="E26" s="14" t="s">
        <v>710</v>
      </c>
      <c r="F26" s="11" t="str">
        <f>IF(DataTable5182021235[[#This Row],[EMP ID]]="","",$J26&amp;"-"&amp;$G26)</f>
        <v>ALQT-AIIA</v>
      </c>
      <c r="G26" s="8" t="s">
        <v>37</v>
      </c>
      <c r="H26" s="12"/>
      <c r="I26" s="9" t="s">
        <v>106</v>
      </c>
      <c r="J26" s="13" t="s">
        <v>107</v>
      </c>
      <c r="K26" s="9"/>
      <c r="L26" s="8" t="e">
        <f>IF(DataTable5182021235[[#This Row],[Department]]="","",INDEX([1]!Table1[Dept Code],MATCH($M26,Department,0)))</f>
        <v>#REF!</v>
      </c>
      <c r="M26" s="14" t="s">
        <v>703</v>
      </c>
      <c r="N26" s="14"/>
      <c r="O26" s="47"/>
      <c r="P26" s="14" t="s">
        <v>709</v>
      </c>
      <c r="Q26" s="9"/>
      <c r="R26" s="8" t="str">
        <f>"P@55w0rd!"&amp;DataTable5182021235[[#This Row],[EMP ID]]</f>
        <v>P@55w0rd!ALQT</v>
      </c>
      <c r="S26" s="2" t="str">
        <f>$F26&amp;[1]list!$B$3</f>
        <v>ALQT-AIIA@ap01.aisingroup.com</v>
      </c>
      <c r="T26" s="8"/>
      <c r="U26" s="8" t="s">
        <v>40</v>
      </c>
      <c r="V26" s="8" t="s">
        <v>40</v>
      </c>
      <c r="W26" s="8" t="s">
        <v>41</v>
      </c>
      <c r="X26" s="10"/>
      <c r="Y26" s="28"/>
      <c r="Z26" s="10"/>
      <c r="AA26" s="8"/>
      <c r="AB26" s="10"/>
      <c r="AC26" s="10"/>
      <c r="AD26" s="8"/>
      <c r="AE26" s="9" t="s">
        <v>108</v>
      </c>
    </row>
    <row r="27" spans="1:31" ht="14.55" customHeight="1">
      <c r="A27" s="8">
        <v>23</v>
      </c>
      <c r="B27" s="47" t="s">
        <v>706</v>
      </c>
      <c r="C27" s="9" t="s">
        <v>109</v>
      </c>
      <c r="D27" s="10"/>
      <c r="E27" s="9" t="str">
        <f>IF(DataTable5182021235[[#This Row],[FirstName]]="","",UPPER(DataTable5182021235[[#This Row],[FirstName]]&amp;" "&amp;DataTable5182021235[[#This Row],[LastName]]&amp;"/"&amp;DataTable5182021235[[#This Row],[work
Place]]))</f>
        <v>ANDANI /AIIA</v>
      </c>
      <c r="F27" s="11" t="str">
        <f>IF(DataTable5182021235[[#This Row],[EMP ID]]="","",$J27&amp;"-"&amp;$G27)</f>
        <v>2416-AIIA</v>
      </c>
      <c r="G27" s="8" t="s">
        <v>37</v>
      </c>
      <c r="H27" s="12"/>
      <c r="I27" s="9" t="s">
        <v>110</v>
      </c>
      <c r="J27" s="13" t="s">
        <v>111</v>
      </c>
      <c r="K27" s="9"/>
      <c r="L27" s="8" t="e">
        <f>IF(DataTable5182021235[[#This Row],[Department]]="","",INDEX([1]!Table1[Dept Code],MATCH($M27,Department,0)))</f>
        <v>#REF!</v>
      </c>
      <c r="M27" s="14" t="s">
        <v>484</v>
      </c>
      <c r="N27" s="14"/>
      <c r="O27" s="47"/>
      <c r="P27" s="14" t="s">
        <v>708</v>
      </c>
      <c r="Q27" s="9"/>
      <c r="R27" s="8" t="str">
        <f>"P@55w0rd!"&amp;DataTable5182021235[[#This Row],[EMP ID]]</f>
        <v>P@55w0rd!2416</v>
      </c>
      <c r="S27" s="2" t="str">
        <f>$F27&amp;[1]list!$B$3</f>
        <v>2416-AIIA@ap01.aisingroup.com</v>
      </c>
      <c r="T27" s="8"/>
      <c r="U27" s="8" t="s">
        <v>40</v>
      </c>
      <c r="V27" s="8" t="s">
        <v>40</v>
      </c>
      <c r="W27" s="8" t="s">
        <v>41</v>
      </c>
      <c r="X27" s="10"/>
      <c r="Y27" s="28"/>
      <c r="Z27" s="10"/>
      <c r="AA27" s="8"/>
      <c r="AB27" s="10"/>
      <c r="AC27" s="10"/>
      <c r="AD27" s="8"/>
      <c r="AE27" s="9" t="s">
        <v>696</v>
      </c>
    </row>
    <row r="28" spans="1:31">
      <c r="A28" s="8">
        <v>24</v>
      </c>
      <c r="B28" s="47" t="s">
        <v>706</v>
      </c>
      <c r="C28" s="9" t="s">
        <v>112</v>
      </c>
      <c r="D28" s="10" t="s">
        <v>113</v>
      </c>
      <c r="E28" s="9" t="str">
        <f>IF(DataTable5182021235[[#This Row],[FirstName]]="","",UPPER(DataTable5182021235[[#This Row],[FirstName]]&amp;" "&amp;DataTable5182021235[[#This Row],[LastName]]&amp;"/"&amp;DataTable5182021235[[#This Row],[work
Place]]))</f>
        <v>ANDIAN PRASTYO/AIIA</v>
      </c>
      <c r="F28" s="11" t="str">
        <f>IF(DataTable5182021235[[#This Row],[EMP ID]]="","",$J28&amp;"-"&amp;$G28)</f>
        <v>2405-AIIA</v>
      </c>
      <c r="G28" s="8" t="s">
        <v>37</v>
      </c>
      <c r="H28" s="12"/>
      <c r="I28" s="9" t="s">
        <v>114</v>
      </c>
      <c r="J28" s="13" t="s">
        <v>115</v>
      </c>
      <c r="K28" s="9"/>
      <c r="L28" s="8" t="e">
        <f>IF(DataTable5182021235[[#This Row],[Department]]="","",INDEX([1]!Table1[Dept Code],MATCH($M28,Department,0)))</f>
        <v>#REF!</v>
      </c>
      <c r="M28" s="14" t="s">
        <v>711</v>
      </c>
      <c r="N28" s="14"/>
      <c r="O28" s="47"/>
      <c r="P28" s="14" t="s">
        <v>708</v>
      </c>
      <c r="Q28" s="9"/>
      <c r="R28" s="8" t="str">
        <f>"P@55w0rd!"&amp;DataTable5182021235[[#This Row],[EMP ID]]</f>
        <v>P@55w0rd!2405</v>
      </c>
      <c r="S28" s="2" t="str">
        <f>$F28&amp;[1]list!$B$3</f>
        <v>2405-AIIA@ap01.aisingroup.com</v>
      </c>
      <c r="T28" s="8"/>
      <c r="U28" s="8" t="s">
        <v>40</v>
      </c>
      <c r="V28" s="8" t="s">
        <v>40</v>
      </c>
      <c r="W28" s="8" t="s">
        <v>41</v>
      </c>
      <c r="X28" s="10"/>
      <c r="Y28" s="28"/>
      <c r="Z28" s="10"/>
      <c r="AA28" s="8"/>
      <c r="AB28" s="10"/>
      <c r="AC28" s="10"/>
      <c r="AD28" s="8"/>
      <c r="AE28" s="9" t="s">
        <v>696</v>
      </c>
    </row>
    <row r="29" spans="1:31" ht="14.55" customHeight="1">
      <c r="A29" s="8">
        <v>25</v>
      </c>
      <c r="B29" s="47" t="s">
        <v>706</v>
      </c>
      <c r="C29" s="9" t="s">
        <v>116</v>
      </c>
      <c r="D29" s="10" t="s">
        <v>117</v>
      </c>
      <c r="E29" s="9" t="str">
        <f>IF(DataTable5182021235[[#This Row],[FirstName]]="","",UPPER(DataTable5182021235[[#This Row],[FirstName]]&amp;" "&amp;DataTable5182021235[[#This Row],[LastName]]&amp;"/"&amp;DataTable5182021235[[#This Row],[work
Place]]))</f>
        <v>ANET REZA ANDRIAN/AIIA</v>
      </c>
      <c r="F29" s="11" t="str">
        <f>IF(DataTable5182021235[[#This Row],[EMP ID]]="","",$J29&amp;"-"&amp;$G29)</f>
        <v>0014-AIIA</v>
      </c>
      <c r="G29" s="8" t="s">
        <v>37</v>
      </c>
      <c r="H29" s="12"/>
      <c r="I29" s="9" t="s">
        <v>118</v>
      </c>
      <c r="J29" s="13" t="s">
        <v>119</v>
      </c>
      <c r="K29" s="9"/>
      <c r="L29" s="8"/>
      <c r="M29" s="14" t="s">
        <v>712</v>
      </c>
      <c r="N29" s="14"/>
      <c r="O29" s="47"/>
      <c r="P29" s="14" t="s">
        <v>712</v>
      </c>
      <c r="Q29" s="9"/>
      <c r="R29" s="8" t="str">
        <f>"P@55w0rd!"&amp;DataTable5182021235[[#This Row],[EMP ID]]</f>
        <v>P@55w0rd!0014</v>
      </c>
      <c r="S29" s="2" t="str">
        <f>$F29&amp;[1]list!$B$3</f>
        <v>0014-AIIA@ap01.aisingroup.com</v>
      </c>
      <c r="T29" s="8"/>
      <c r="U29" s="8" t="s">
        <v>40</v>
      </c>
      <c r="V29" s="8" t="s">
        <v>40</v>
      </c>
      <c r="W29" s="8" t="s">
        <v>41</v>
      </c>
      <c r="X29" s="10"/>
      <c r="Y29" s="28"/>
      <c r="Z29" s="10"/>
      <c r="AA29" s="8"/>
      <c r="AB29" s="10"/>
      <c r="AC29" s="10"/>
      <c r="AD29" s="8"/>
      <c r="AE29" s="9" t="s">
        <v>696</v>
      </c>
    </row>
    <row r="30" spans="1:31">
      <c r="A30" s="8">
        <v>26</v>
      </c>
      <c r="B30" s="47" t="s">
        <v>706</v>
      </c>
      <c r="C30" s="23" t="s">
        <v>120</v>
      </c>
      <c r="D30" s="24" t="s">
        <v>121</v>
      </c>
      <c r="E30" s="23" t="str">
        <f>IF(DataTable5182021235[[#This Row],[FirstName]]="","",UPPER(DataTable5182021235[[#This Row],[FirstName]]&amp;" "&amp;DataTable5182021235[[#This Row],[LastName]]&amp;"/"&amp;DataTable5182021235[[#This Row],[work
Place]]))</f>
        <v>ANGGA SAPUTRA/AIIA</v>
      </c>
      <c r="F30" s="25" t="str">
        <f>IF(DataTable5182021235[[#This Row],[EMP ID]]="","",$J30&amp;"-"&amp;$G30)</f>
        <v>0909-AIIA</v>
      </c>
      <c r="G30" s="8" t="s">
        <v>37</v>
      </c>
      <c r="H30" s="26"/>
      <c r="I30" s="23" t="s">
        <v>122</v>
      </c>
      <c r="J30" s="13" t="s">
        <v>123</v>
      </c>
      <c r="K30" s="23"/>
      <c r="L30" s="27" t="e">
        <f>IF(DataTable5182021235[[#This Row],[Department]]="","",INDEX([1]!Table1[Dept Code],MATCH($M30,Department,0)))</f>
        <v>#REF!</v>
      </c>
      <c r="M30" s="45" t="s">
        <v>711</v>
      </c>
      <c r="N30" s="45"/>
      <c r="O30" s="46"/>
      <c r="P30" s="45" t="s">
        <v>697</v>
      </c>
      <c r="Q30" s="23"/>
      <c r="R30" s="27" t="str">
        <f>"P@55w0rd!"&amp;DataTable5182021235[[#This Row],[EMP ID]]</f>
        <v>P@55w0rd!0909</v>
      </c>
      <c r="S30" s="3" t="str">
        <f>$F30&amp;[1]list!$B$3</f>
        <v>0909-AIIA@ap01.aisingroup.com</v>
      </c>
      <c r="T30" s="27"/>
      <c r="U30" s="8" t="s">
        <v>40</v>
      </c>
      <c r="V30" s="8" t="s">
        <v>40</v>
      </c>
      <c r="W30" s="8" t="s">
        <v>41</v>
      </c>
      <c r="X30" s="24"/>
      <c r="Y30" s="28"/>
      <c r="Z30" s="24"/>
      <c r="AA30" s="27"/>
      <c r="AB30" s="24"/>
      <c r="AC30" s="24"/>
      <c r="AD30" s="27"/>
      <c r="AE30" s="23" t="s">
        <v>696</v>
      </c>
    </row>
    <row r="31" spans="1:31">
      <c r="A31" s="8">
        <v>27</v>
      </c>
      <c r="B31" s="47" t="s">
        <v>706</v>
      </c>
      <c r="C31" s="9" t="s">
        <v>124</v>
      </c>
      <c r="D31" s="10" t="s">
        <v>125</v>
      </c>
      <c r="E31" s="9" t="str">
        <f>IF(DataTable5182021235[[#This Row],[FirstName]]="","",UPPER(DataTable5182021235[[#This Row],[FirstName]]&amp;" "&amp;DataTable5182021235[[#This Row],[LastName]]&amp;"/"&amp;DataTable5182021235[[#This Row],[work
Place]]))</f>
        <v>ANNA W. WIDIASTUTI/AIIA</v>
      </c>
      <c r="F31" s="11" t="str">
        <f>IF(DataTable5182021235[[#This Row],[EMP ID]]="","",$J31&amp;"-"&amp;$G31)</f>
        <v>0948-AIIA</v>
      </c>
      <c r="G31" s="8" t="s">
        <v>37</v>
      </c>
      <c r="H31" s="12"/>
      <c r="I31" s="9" t="s">
        <v>126</v>
      </c>
      <c r="J31" s="13" t="s">
        <v>127</v>
      </c>
      <c r="K31" s="9"/>
      <c r="L31" s="8" t="e">
        <f>IF(DataTable5182021235[[#This Row],[Department]]="","",INDEX([1]!Table1[Dept Code],MATCH($M31,Department,0)))</f>
        <v>#REF!</v>
      </c>
      <c r="M31" s="14" t="s">
        <v>128</v>
      </c>
      <c r="N31" s="14"/>
      <c r="O31" s="47"/>
      <c r="P31" s="14" t="s">
        <v>697</v>
      </c>
      <c r="Q31" s="9"/>
      <c r="R31" s="8" t="str">
        <f>"P@55w0rd!"&amp;DataTable5182021235[[#This Row],[EMP ID]]</f>
        <v>P@55w0rd!0948</v>
      </c>
      <c r="S31" s="2" t="str">
        <f>$F31&amp;[1]list!$B$3</f>
        <v>0948-AIIA@ap01.aisingroup.com</v>
      </c>
      <c r="T31" s="8"/>
      <c r="U31" s="8" t="s">
        <v>40</v>
      </c>
      <c r="V31" s="8" t="s">
        <v>40</v>
      </c>
      <c r="W31" s="8" t="s">
        <v>41</v>
      </c>
      <c r="X31" s="10"/>
      <c r="Y31" s="28"/>
      <c r="Z31" s="10"/>
      <c r="AA31" s="8"/>
      <c r="AB31" s="10"/>
      <c r="AC31" s="10"/>
      <c r="AD31" s="8"/>
      <c r="AE31" s="9" t="s">
        <v>696</v>
      </c>
    </row>
    <row r="32" spans="1:31">
      <c r="A32" s="8">
        <v>28</v>
      </c>
      <c r="B32" s="47" t="s">
        <v>706</v>
      </c>
      <c r="C32" s="9" t="s">
        <v>129</v>
      </c>
      <c r="D32" s="10" t="s">
        <v>130</v>
      </c>
      <c r="E32" s="9" t="str">
        <f>IF(DataTable5182021235[[#This Row],[FirstName]]="","",UPPER(DataTable5182021235[[#This Row],[FirstName]]&amp;" "&amp;DataTable5182021235[[#This Row],[LastName]]&amp;"/"&amp;DataTable5182021235[[#This Row],[work
Place]]))</f>
        <v>ARDIANSYAH SAPUTRO/AIIA</v>
      </c>
      <c r="F32" s="11" t="str">
        <f>IF(DataTable5182021235[[#This Row],[EMP ID]]="","",$J32&amp;"-"&amp;$G32)</f>
        <v>0461-AIIA</v>
      </c>
      <c r="G32" s="8" t="s">
        <v>37</v>
      </c>
      <c r="H32" s="12"/>
      <c r="I32" s="9" t="s">
        <v>131</v>
      </c>
      <c r="J32" s="13" t="s">
        <v>132</v>
      </c>
      <c r="K32" s="9"/>
      <c r="L32" s="8" t="e">
        <f>IF(DataTable5182021235[[#This Row],[Department]]="","",INDEX([1]!Table1[Dept Code],MATCH($M32,Department,0)))</f>
        <v>#REF!</v>
      </c>
      <c r="M32" s="14" t="s">
        <v>484</v>
      </c>
      <c r="N32" s="14"/>
      <c r="O32" s="47"/>
      <c r="P32" s="14" t="s">
        <v>709</v>
      </c>
      <c r="Q32" s="9"/>
      <c r="R32" s="8" t="str">
        <f>"P@55w0rd!"&amp;DataTable5182021235[[#This Row],[EMP ID]]</f>
        <v>P@55w0rd!0461</v>
      </c>
      <c r="S32" s="2" t="str">
        <f>$F32&amp;[1]list!$B$3</f>
        <v>0461-AIIA@ap01.aisingroup.com</v>
      </c>
      <c r="T32" s="8"/>
      <c r="U32" s="8" t="s">
        <v>40</v>
      </c>
      <c r="V32" s="8" t="s">
        <v>40</v>
      </c>
      <c r="W32" s="8" t="s">
        <v>41</v>
      </c>
      <c r="X32" s="10"/>
      <c r="Y32" s="28"/>
      <c r="Z32" s="10"/>
      <c r="AA32" s="8"/>
      <c r="AB32" s="10"/>
      <c r="AC32" s="10"/>
      <c r="AD32" s="8"/>
      <c r="AE32" s="9" t="s">
        <v>696</v>
      </c>
    </row>
    <row r="33" spans="1:31">
      <c r="A33" s="8">
        <v>29</v>
      </c>
      <c r="B33" s="47" t="s">
        <v>706</v>
      </c>
      <c r="C33" s="9" t="s">
        <v>133</v>
      </c>
      <c r="D33" s="10" t="s">
        <v>134</v>
      </c>
      <c r="E33" s="9" t="str">
        <f>IF(DataTable5182021235[[#This Row],[FirstName]]="","",UPPER(DataTable5182021235[[#This Row],[FirstName]]&amp;" "&amp;DataTable5182021235[[#This Row],[LastName]]&amp;"/"&amp;DataTable5182021235[[#This Row],[work
Place]]))</f>
        <v>ARIF KURNIAWAN DWI HARYADI/AIIA</v>
      </c>
      <c r="F33" s="11" t="str">
        <f>IF(DataTable5182021235[[#This Row],[EMP ID]]="","",$J33&amp;"-"&amp;$G33)</f>
        <v>0019-AIIA</v>
      </c>
      <c r="G33" s="8" t="s">
        <v>37</v>
      </c>
      <c r="H33" s="12"/>
      <c r="I33" s="9" t="s">
        <v>135</v>
      </c>
      <c r="J33" s="13" t="s">
        <v>136</v>
      </c>
      <c r="K33" s="9"/>
      <c r="L33" s="8" t="e">
        <f>IF(DataTable5182021235[[#This Row],[Department]]="","",INDEX([1]!Table1[Dept Code],MATCH($M33,Department,0)))</f>
        <v>#REF!</v>
      </c>
      <c r="M33" s="45" t="s">
        <v>713</v>
      </c>
      <c r="N33" s="14"/>
      <c r="O33" s="47"/>
      <c r="P33" s="14" t="s">
        <v>714</v>
      </c>
      <c r="Q33" s="9"/>
      <c r="R33" s="8" t="str">
        <f>"P@55w0rd!"&amp;DataTable5182021235[[#This Row],[EMP ID]]</f>
        <v>P@55w0rd!0019</v>
      </c>
      <c r="S33" s="2" t="str">
        <f>$F33&amp;[1]list!$B$3</f>
        <v>0019-AIIA@ap01.aisingroup.com</v>
      </c>
      <c r="T33" s="8"/>
      <c r="U33" s="8" t="s">
        <v>40</v>
      </c>
      <c r="V33" s="8" t="s">
        <v>40</v>
      </c>
      <c r="W33" s="8" t="s">
        <v>41</v>
      </c>
      <c r="X33" s="10"/>
      <c r="Y33" s="28"/>
      <c r="Z33" s="10"/>
      <c r="AA33" s="8"/>
      <c r="AB33" s="10"/>
      <c r="AC33" s="10"/>
      <c r="AD33" s="8"/>
      <c r="AE33" s="9" t="s">
        <v>696</v>
      </c>
    </row>
    <row r="34" spans="1:31">
      <c r="A34" s="8">
        <v>30</v>
      </c>
      <c r="B34" s="47" t="s">
        <v>706</v>
      </c>
      <c r="C34" s="23" t="s">
        <v>137</v>
      </c>
      <c r="D34" s="24" t="s">
        <v>138</v>
      </c>
      <c r="E34" s="23" t="str">
        <f>IF(DataTable5182021235[[#This Row],[FirstName]]="","",UPPER(DataTable5182021235[[#This Row],[FirstName]]&amp;" "&amp;DataTable5182021235[[#This Row],[LastName]]&amp;"/"&amp;DataTable5182021235[[#This Row],[work
Place]]))</f>
        <v>ARIF SETIYONO/AIIA</v>
      </c>
      <c r="F34" s="25" t="str">
        <f>IF(DataTable5182021235[[#This Row],[EMP ID]]="","",$J34&amp;"-"&amp;$G34)</f>
        <v>0027-AIIA</v>
      </c>
      <c r="G34" s="8" t="s">
        <v>37</v>
      </c>
      <c r="H34" s="26"/>
      <c r="I34" s="23" t="s">
        <v>139</v>
      </c>
      <c r="J34" s="13" t="s">
        <v>140</v>
      </c>
      <c r="K34" s="23"/>
      <c r="L34" s="27" t="e">
        <f>IF(DataTable5182021235[[#This Row],[Department]]="","",INDEX([1]!Table1[Dept Code],MATCH($M34,Department,0)))</f>
        <v>#REF!</v>
      </c>
      <c r="M34" s="45" t="s">
        <v>128</v>
      </c>
      <c r="N34" s="45"/>
      <c r="O34" s="46"/>
      <c r="P34" s="45" t="s">
        <v>715</v>
      </c>
      <c r="Q34" s="23"/>
      <c r="R34" s="27" t="str">
        <f>"P@55w0rd!"&amp;DataTable5182021235[[#This Row],[EMP ID]]</f>
        <v>P@55w0rd!0027</v>
      </c>
      <c r="S34" s="3" t="str">
        <f>$F34&amp;[1]list!$B$3</f>
        <v>0027-AIIA@ap01.aisingroup.com</v>
      </c>
      <c r="T34" s="27"/>
      <c r="U34" s="8" t="s">
        <v>40</v>
      </c>
      <c r="V34" s="8" t="s">
        <v>40</v>
      </c>
      <c r="W34" s="8" t="s">
        <v>41</v>
      </c>
      <c r="X34" s="24"/>
      <c r="Y34" s="28"/>
      <c r="Z34" s="24"/>
      <c r="AA34" s="27"/>
      <c r="AB34" s="24"/>
      <c r="AC34" s="24"/>
      <c r="AD34" s="27"/>
      <c r="AE34" s="23" t="s">
        <v>696</v>
      </c>
    </row>
    <row r="35" spans="1:31">
      <c r="A35" s="8">
        <v>31</v>
      </c>
      <c r="B35" s="47" t="s">
        <v>706</v>
      </c>
      <c r="C35" s="9" t="s">
        <v>141</v>
      </c>
      <c r="D35" s="10" t="s">
        <v>142</v>
      </c>
      <c r="E35" s="9" t="str">
        <f>IF(DataTable5182021235[[#This Row],[FirstName]]="","",UPPER(DataTable5182021235[[#This Row],[FirstName]]&amp;" "&amp;DataTable5182021235[[#This Row],[LastName]]&amp;"/"&amp;DataTable5182021235[[#This Row],[work
Place]]))</f>
        <v>ARISTONI ARDHI/AIIA</v>
      </c>
      <c r="F35" s="11" t="str">
        <f>IF(DataTable5182021235[[#This Row],[EMP ID]]="","",$J35&amp;"-"&amp;$G35)</f>
        <v>ARST-AIIA</v>
      </c>
      <c r="G35" s="8" t="s">
        <v>37</v>
      </c>
      <c r="H35" s="12"/>
      <c r="I35" s="9" t="s">
        <v>143</v>
      </c>
      <c r="J35" s="13" t="s">
        <v>144</v>
      </c>
      <c r="K35" s="9"/>
      <c r="L35" s="8" t="e">
        <f>IF(DataTable5182021235[[#This Row],[Department]]="","",INDEX([1]!Table1[Dept Code],MATCH($M35,Department,0)))</f>
        <v>#REF!</v>
      </c>
      <c r="M35" s="14" t="s">
        <v>723</v>
      </c>
      <c r="N35" s="14"/>
      <c r="O35" s="47"/>
      <c r="P35" s="14" t="s">
        <v>716</v>
      </c>
      <c r="Q35" s="9"/>
      <c r="R35" s="8" t="str">
        <f>"P@55w0rd!"&amp;DataTable5182021235[[#This Row],[EMP ID]]</f>
        <v>P@55w0rd!ARST</v>
      </c>
      <c r="S35" s="2" t="str">
        <f>$F35&amp;[1]list!$B$3</f>
        <v>ARST-AIIA@ap01.aisingroup.com</v>
      </c>
      <c r="T35" s="8"/>
      <c r="U35" s="8" t="s">
        <v>40</v>
      </c>
      <c r="V35" s="8" t="s">
        <v>40</v>
      </c>
      <c r="W35" s="8" t="s">
        <v>41</v>
      </c>
      <c r="X35" s="10"/>
      <c r="Y35" s="28"/>
      <c r="Z35" s="10"/>
      <c r="AA35" s="8"/>
      <c r="AB35" s="10"/>
      <c r="AC35" s="10"/>
      <c r="AD35" s="8"/>
      <c r="AE35" s="9"/>
    </row>
    <row r="36" spans="1:31">
      <c r="A36" s="8">
        <v>32</v>
      </c>
      <c r="B36" s="47" t="s">
        <v>706</v>
      </c>
      <c r="C36" s="9" t="s">
        <v>145</v>
      </c>
      <c r="D36" s="10" t="s">
        <v>146</v>
      </c>
      <c r="E36" s="9" t="str">
        <f>IF(DataTable5182021235[[#This Row],[FirstName]]="","",UPPER(DataTable5182021235[[#This Row],[FirstName]]&amp;" "&amp;DataTable5182021235[[#This Row],[LastName]]&amp;"/"&amp;DataTable5182021235[[#This Row],[work
Place]]))</f>
        <v>ARMENDO RACHMAWAN/AIIA</v>
      </c>
      <c r="F36" s="11" t="str">
        <f>IF(DataTable5182021235[[#This Row],[EMP ID]]="","",$J36&amp;"-"&amp;$G36)</f>
        <v>0025-AIIA</v>
      </c>
      <c r="G36" s="8" t="s">
        <v>37</v>
      </c>
      <c r="H36" s="12"/>
      <c r="I36" s="9" t="s">
        <v>147</v>
      </c>
      <c r="J36" s="13" t="s">
        <v>148</v>
      </c>
      <c r="K36" s="9"/>
      <c r="L36" s="8" t="e">
        <f>IF(DataTable5182021235[[#This Row],[Department]]="","",INDEX([1]!Table1[Dept Code],MATCH($M36,Department,0)))</f>
        <v>#REF!</v>
      </c>
      <c r="M36" s="14" t="s">
        <v>215</v>
      </c>
      <c r="N36" s="14"/>
      <c r="O36" s="47"/>
      <c r="P36" s="14" t="s">
        <v>717</v>
      </c>
      <c r="Q36" s="9"/>
      <c r="R36" s="8" t="str">
        <f>"P@55w0rd!"&amp;DataTable5182021235[[#This Row],[EMP ID]]</f>
        <v>P@55w0rd!0025</v>
      </c>
      <c r="S36" s="2" t="str">
        <f>$F36&amp;[1]list!$B$3</f>
        <v>0025-AIIA@ap01.aisingroup.com</v>
      </c>
      <c r="T36" s="8"/>
      <c r="U36" s="8" t="s">
        <v>40</v>
      </c>
      <c r="V36" s="8" t="s">
        <v>40</v>
      </c>
      <c r="W36" s="8" t="s">
        <v>41</v>
      </c>
      <c r="X36" s="10"/>
      <c r="Y36" s="28"/>
      <c r="Z36" s="10"/>
      <c r="AA36" s="8"/>
      <c r="AB36" s="10"/>
      <c r="AC36" s="10"/>
      <c r="AD36" s="8"/>
      <c r="AE36" s="9" t="s">
        <v>696</v>
      </c>
    </row>
    <row r="37" spans="1:31">
      <c r="A37" s="8">
        <v>33</v>
      </c>
      <c r="B37" s="47" t="s">
        <v>706</v>
      </c>
      <c r="C37" s="9" t="s">
        <v>149</v>
      </c>
      <c r="D37" s="10" t="s">
        <v>150</v>
      </c>
      <c r="E37" s="9" t="str">
        <f>IF(DataTable5182021235[[#This Row],[FirstName]]="","",UPPER(DataTable5182021235[[#This Row],[FirstName]]&amp;" "&amp;DataTable5182021235[[#This Row],[LastName]]&amp;"/"&amp;DataTable5182021235[[#This Row],[work
Place]]))</f>
        <v>BAGAS JATI WICAKSONO/AIIA</v>
      </c>
      <c r="F37" s="11" t="str">
        <f>IF(DataTable5182021235[[#This Row],[EMP ID]]="","",$J37&amp;"-"&amp;$G37)</f>
        <v>0453-AIIA</v>
      </c>
      <c r="G37" s="8" t="s">
        <v>37</v>
      </c>
      <c r="H37" s="12"/>
      <c r="I37" s="9" t="s">
        <v>151</v>
      </c>
      <c r="J37" s="13" t="s">
        <v>152</v>
      </c>
      <c r="K37" s="9"/>
      <c r="L37" s="8" t="e">
        <f>IF(DataTable5182021235[[#This Row],[Department]]="","",INDEX([1]!Table1[Dept Code],MATCH($M37,Department,0)))</f>
        <v>#REF!</v>
      </c>
      <c r="M37" s="14" t="s">
        <v>484</v>
      </c>
      <c r="N37" s="14"/>
      <c r="O37" s="47"/>
      <c r="P37" s="14" t="s">
        <v>697</v>
      </c>
      <c r="Q37" s="9"/>
      <c r="R37" s="8" t="str">
        <f>"P@55w0rd!"&amp;DataTable5182021235[[#This Row],[EMP ID]]</f>
        <v>P@55w0rd!0453</v>
      </c>
      <c r="S37" s="2" t="str">
        <f>$F37&amp;[1]list!$B$3</f>
        <v>0453-AIIA@ap01.aisingroup.com</v>
      </c>
      <c r="T37" s="8"/>
      <c r="U37" s="8" t="s">
        <v>40</v>
      </c>
      <c r="V37" s="8" t="s">
        <v>40</v>
      </c>
      <c r="W37" s="8" t="s">
        <v>41</v>
      </c>
      <c r="X37" s="10"/>
      <c r="Y37" s="28"/>
      <c r="Z37" s="10"/>
      <c r="AA37" s="8"/>
      <c r="AB37" s="10"/>
      <c r="AC37" s="10"/>
      <c r="AD37" s="8"/>
      <c r="AE37" s="9" t="s">
        <v>696</v>
      </c>
    </row>
    <row r="38" spans="1:31">
      <c r="A38" s="8">
        <v>34</v>
      </c>
      <c r="B38" s="47" t="s">
        <v>706</v>
      </c>
      <c r="C38" s="9" t="s">
        <v>154</v>
      </c>
      <c r="D38" s="10" t="s">
        <v>155</v>
      </c>
      <c r="E38" s="9" t="str">
        <f>IF(DataTable5182021235[[#This Row],[FirstName]]="","",UPPER(DataTable5182021235[[#This Row],[FirstName]]&amp;" "&amp;DataTable5182021235[[#This Row],[LastName]]&amp;"/"&amp;DataTable5182021235[[#This Row],[work
Place]]))</f>
        <v>BANGKIT HARIAN BANGGA/AIIA</v>
      </c>
      <c r="F38" s="11" t="str">
        <f>IF(DataTable5182021235[[#This Row],[EMP ID]]="","",$J38&amp;"-"&amp;$G38)</f>
        <v>0335-AIIA</v>
      </c>
      <c r="G38" s="8" t="s">
        <v>37</v>
      </c>
      <c r="H38" s="12"/>
      <c r="I38" s="9" t="s">
        <v>156</v>
      </c>
      <c r="J38" s="13" t="s">
        <v>157</v>
      </c>
      <c r="K38" s="9"/>
      <c r="L38" s="8" t="e">
        <f>IF(DataTable5182021235[[#This Row],[Department]]="","",INDEX([1]!Table1[Dept Code],MATCH($M38,Department,0)))</f>
        <v>#REF!</v>
      </c>
      <c r="M38" s="14" t="s">
        <v>128</v>
      </c>
      <c r="N38" s="14"/>
      <c r="O38" s="47"/>
      <c r="P38" s="14" t="s">
        <v>719</v>
      </c>
      <c r="Q38" s="9"/>
      <c r="R38" s="8" t="str">
        <f>"P@55w0rd!"&amp;DataTable5182021235[[#This Row],[EMP ID]]</f>
        <v>P@55w0rd!0335</v>
      </c>
      <c r="S38" s="2" t="str">
        <f>$F38&amp;[1]list!$B$3</f>
        <v>0335-AIIA@ap01.aisingroup.com</v>
      </c>
      <c r="T38" s="8"/>
      <c r="U38" s="8" t="s">
        <v>40</v>
      </c>
      <c r="V38" s="8" t="s">
        <v>40</v>
      </c>
      <c r="W38" s="8" t="s">
        <v>41</v>
      </c>
      <c r="X38" s="10"/>
      <c r="Y38" s="28"/>
      <c r="Z38" s="10"/>
      <c r="AA38" s="8"/>
      <c r="AB38" s="10"/>
      <c r="AC38" s="10"/>
      <c r="AD38" s="8"/>
      <c r="AE38" s="9" t="s">
        <v>696</v>
      </c>
    </row>
    <row r="39" spans="1:31">
      <c r="A39" s="8">
        <v>35</v>
      </c>
      <c r="B39" s="43" t="s">
        <v>705</v>
      </c>
      <c r="C39" s="9" t="s">
        <v>158</v>
      </c>
      <c r="D39" s="10" t="s">
        <v>37</v>
      </c>
      <c r="E39" s="9" t="str">
        <f>IF(DataTable5182021235[[#This Row],[FirstName]]="","",UPPER(DataTable5182021235[[#This Row],[FirstName]]&amp;" "&amp;DataTable5182021235[[#This Row],[LastName]]&amp;"/"&amp;DataTable5182021235[[#This Row],[work
Place]]))</f>
        <v>BOD AIIA/AIIA</v>
      </c>
      <c r="F39" s="11" t="str">
        <f>IF(DataTable5182021235[[#This Row],[EMP ID]]="","",$J39&amp;"-"&amp;$G39)</f>
        <v>BOD1-AIIA</v>
      </c>
      <c r="G39" s="8" t="s">
        <v>37</v>
      </c>
      <c r="H39" s="12"/>
      <c r="I39" s="9" t="s">
        <v>159</v>
      </c>
      <c r="J39" s="13" t="s">
        <v>160</v>
      </c>
      <c r="K39" s="9"/>
      <c r="L39" s="8" t="str">
        <f>IF(DataTable5182021235[[#This Row],[Department]]="","",INDEX([1]!Table1[Dept Code],MATCH($M39,Department,0)))</f>
        <v/>
      </c>
      <c r="M39" s="9"/>
      <c r="N39" s="9"/>
      <c r="O39" s="8"/>
      <c r="P39" s="9"/>
      <c r="Q39" s="9"/>
      <c r="R39" s="33" t="s">
        <v>161</v>
      </c>
      <c r="S39" s="2" t="str">
        <f>$F39&amp;[1]list!$B$3</f>
        <v>BOD1-AIIA@ap01.aisingroup.com</v>
      </c>
      <c r="T39" s="8"/>
      <c r="U39" s="8" t="s">
        <v>40</v>
      </c>
      <c r="V39" s="8" t="s">
        <v>40</v>
      </c>
      <c r="W39" s="8" t="s">
        <v>41</v>
      </c>
      <c r="X39" s="10"/>
      <c r="Y39" s="28"/>
      <c r="Z39" s="10"/>
      <c r="AA39" s="8"/>
      <c r="AB39" s="10"/>
      <c r="AC39" s="10"/>
      <c r="AD39" s="8"/>
      <c r="AE39" s="9"/>
    </row>
    <row r="40" spans="1:31">
      <c r="A40" s="8">
        <v>36</v>
      </c>
      <c r="B40" s="47" t="s">
        <v>706</v>
      </c>
      <c r="C40" s="23" t="s">
        <v>162</v>
      </c>
      <c r="D40" s="24" t="s">
        <v>163</v>
      </c>
      <c r="E40" s="23" t="str">
        <f>IF(DataTable5182021235[[#This Row],[FirstName]]="","",UPPER(DataTable5182021235[[#This Row],[FirstName]]&amp;" "&amp;DataTable5182021235[[#This Row],[LastName]]&amp;"/"&amp;DataTable5182021235[[#This Row],[work
Place]]))</f>
        <v>BONIFASIUS RICKY PURWANTO/AIIA</v>
      </c>
      <c r="F40" s="25" t="str">
        <f>IF(DataTable5182021235[[#This Row],[EMP ID]]="","",$J40&amp;"-"&amp;$G40)</f>
        <v>0020-AIIA</v>
      </c>
      <c r="G40" s="8" t="s">
        <v>37</v>
      </c>
      <c r="H40" s="26"/>
      <c r="I40" s="23" t="s">
        <v>164</v>
      </c>
      <c r="J40" s="13" t="s">
        <v>165</v>
      </c>
      <c r="K40" s="23"/>
      <c r="L40" s="27" t="e">
        <f>IF(DataTable5182021235[[#This Row],[Department]]="","",INDEX([1]!Table1[Dept Code],MATCH($M40,Department,0)))</f>
        <v>#REF!</v>
      </c>
      <c r="M40" s="45" t="s">
        <v>718</v>
      </c>
      <c r="N40" s="45"/>
      <c r="O40" s="46"/>
      <c r="P40" s="45" t="s">
        <v>714</v>
      </c>
      <c r="Q40" s="23"/>
      <c r="R40" s="27" t="str">
        <f>"P@55w0rd!"&amp;DataTable5182021235[[#This Row],[EMP ID]]</f>
        <v>P@55w0rd!0020</v>
      </c>
      <c r="S40" s="3" t="str">
        <f>$F40&amp;[1]list!$B$3</f>
        <v>0020-AIIA@ap01.aisingroup.com</v>
      </c>
      <c r="T40" s="27"/>
      <c r="U40" s="8" t="s">
        <v>40</v>
      </c>
      <c r="V40" s="8" t="s">
        <v>40</v>
      </c>
      <c r="W40" s="8" t="s">
        <v>41</v>
      </c>
      <c r="X40" s="24"/>
      <c r="Y40" s="28"/>
      <c r="Z40" s="24"/>
      <c r="AA40" s="27"/>
      <c r="AB40" s="24"/>
      <c r="AC40" s="24"/>
      <c r="AD40" s="27"/>
      <c r="AE40" s="23" t="s">
        <v>696</v>
      </c>
    </row>
    <row r="41" spans="1:31">
      <c r="A41" s="8">
        <v>37</v>
      </c>
      <c r="B41" s="47" t="s">
        <v>706</v>
      </c>
      <c r="C41" s="9" t="s">
        <v>166</v>
      </c>
      <c r="D41" s="10" t="s">
        <v>167</v>
      </c>
      <c r="E41" s="9" t="str">
        <f>IF(DataTable5182021235[[#This Row],[FirstName]]="","",UPPER(DataTable5182021235[[#This Row],[FirstName]]&amp;" "&amp;DataTable5182021235[[#This Row],[LastName]]&amp;"/"&amp;DataTable5182021235[[#This Row],[work
Place]]))</f>
        <v>BUDGET SECTION AIIA/AIIA</v>
      </c>
      <c r="F41" s="11" t="str">
        <f>IF(DataTable5182021235[[#This Row],[EMP ID]]="","",$J41&amp;"-"&amp;$G41)</f>
        <v>BGT1-AIIA</v>
      </c>
      <c r="G41" s="8" t="s">
        <v>37</v>
      </c>
      <c r="H41" s="12"/>
      <c r="I41" s="9" t="s">
        <v>168</v>
      </c>
      <c r="J41" s="13" t="s">
        <v>169</v>
      </c>
      <c r="K41" s="9"/>
      <c r="L41" s="8" t="e">
        <f>IF(DataTable5182021235[[#This Row],[Department]]="","",INDEX([1]!Table1[Dept Code],MATCH($M41,Department,0)))</f>
        <v>#REF!</v>
      </c>
      <c r="M41" s="14" t="s">
        <v>703</v>
      </c>
      <c r="N41" s="14"/>
      <c r="O41" s="47"/>
      <c r="P41" s="14" t="s">
        <v>700</v>
      </c>
      <c r="Q41" s="9"/>
      <c r="R41" s="8" t="str">
        <f>"P@55w0rd!"&amp;DataTable5182021235[[#This Row],[EMP ID]]</f>
        <v>P@55w0rd!BGT1</v>
      </c>
      <c r="S41" s="2" t="str">
        <f>$F41&amp;[1]list!$B$3</f>
        <v>BGT1-AIIA@ap01.aisingroup.com</v>
      </c>
      <c r="T41" s="8"/>
      <c r="U41" s="8" t="s">
        <v>40</v>
      </c>
      <c r="V41" s="8" t="s">
        <v>40</v>
      </c>
      <c r="W41" s="8" t="s">
        <v>41</v>
      </c>
      <c r="X41" s="10"/>
      <c r="Y41" s="28"/>
      <c r="Z41" s="10"/>
      <c r="AA41" s="8"/>
      <c r="AB41" s="10"/>
      <c r="AC41" s="10"/>
      <c r="AD41" s="8"/>
      <c r="AE41" s="9"/>
    </row>
    <row r="42" spans="1:31">
      <c r="A42" s="8">
        <v>38</v>
      </c>
      <c r="B42" s="47" t="s">
        <v>706</v>
      </c>
      <c r="C42" s="9" t="s">
        <v>170</v>
      </c>
      <c r="D42" s="10" t="s">
        <v>171</v>
      </c>
      <c r="E42" s="9" t="str">
        <f>IF(DataTable5182021235[[#This Row],[FirstName]]="","",UPPER(DataTable5182021235[[#This Row],[FirstName]]&amp;" "&amp;DataTable5182021235[[#This Row],[LastName]]&amp;"/"&amp;DataTable5182021235[[#This Row],[work
Place]]))</f>
        <v>CAHYANA SUHERLAN/AIIA</v>
      </c>
      <c r="F42" s="11" t="str">
        <f>IF(DataTable5182021235[[#This Row],[EMP ID]]="","",$J42&amp;"-"&amp;$G42)</f>
        <v>0447-AIIA</v>
      </c>
      <c r="G42" s="8" t="s">
        <v>37</v>
      </c>
      <c r="H42" s="12"/>
      <c r="I42" s="9" t="s">
        <v>172</v>
      </c>
      <c r="J42" s="13" t="s">
        <v>173</v>
      </c>
      <c r="K42" s="9"/>
      <c r="L42" s="8" t="e">
        <f>IF(DataTable5182021235[[#This Row],[Department]]="","",INDEX([1]!Table1[Dept Code],MATCH($M42,Department,0)))</f>
        <v>#REF!</v>
      </c>
      <c r="M42" s="14" t="s">
        <v>698</v>
      </c>
      <c r="N42" s="14"/>
      <c r="O42" s="47"/>
      <c r="P42" s="14" t="s">
        <v>717</v>
      </c>
      <c r="Q42" s="9"/>
      <c r="R42" s="8" t="str">
        <f>"P@55w0rd!"&amp;DataTable5182021235[[#This Row],[EMP ID]]</f>
        <v>P@55w0rd!0447</v>
      </c>
      <c r="S42" s="2" t="str">
        <f>$F42&amp;[1]list!$B$3</f>
        <v>0447-AIIA@ap01.aisingroup.com</v>
      </c>
      <c r="T42" s="8"/>
      <c r="U42" s="8" t="s">
        <v>40</v>
      </c>
      <c r="V42" s="8" t="s">
        <v>40</v>
      </c>
      <c r="W42" s="8" t="s">
        <v>41</v>
      </c>
      <c r="X42" s="10"/>
      <c r="Y42" s="28"/>
      <c r="Z42" s="10"/>
      <c r="AA42" s="8"/>
      <c r="AB42" s="10"/>
      <c r="AC42" s="10"/>
      <c r="AD42" s="8"/>
      <c r="AE42" s="9" t="s">
        <v>696</v>
      </c>
    </row>
    <row r="43" spans="1:31">
      <c r="A43" s="8">
        <v>39</v>
      </c>
      <c r="B43" s="47" t="s">
        <v>706</v>
      </c>
      <c r="C43" s="9" t="s">
        <v>174</v>
      </c>
      <c r="D43" s="10" t="s">
        <v>175</v>
      </c>
      <c r="E43" s="9" t="str">
        <f>IF(DataTable5182021235[[#This Row],[FirstName]]="","",UPPER(DataTable5182021235[[#This Row],[FirstName]]&amp;" "&amp;DataTable5182021235[[#This Row],[LastName]]&amp;"/"&amp;DataTable5182021235[[#This Row],[work
Place]]))</f>
        <v>CALIBRATION QC BODY/AIIA</v>
      </c>
      <c r="F43" s="11" t="str">
        <f>IF(DataTable5182021235[[#This Row],[EMP ID]]="","",$J43&amp;"-"&amp;$G43)</f>
        <v>0274-AIIA</v>
      </c>
      <c r="G43" s="8" t="s">
        <v>37</v>
      </c>
      <c r="H43" s="12"/>
      <c r="I43" s="9" t="s">
        <v>176</v>
      </c>
      <c r="J43" s="13" t="s">
        <v>177</v>
      </c>
      <c r="K43" s="9"/>
      <c r="L43" s="8" t="e">
        <f>IF(DataTable5182021235[[#This Row],[Department]]="","",INDEX([1]!Table1[Dept Code],MATCH($M43,Department,0)))</f>
        <v>#REF!</v>
      </c>
      <c r="M43" s="14" t="s">
        <v>699</v>
      </c>
      <c r="N43" s="14"/>
      <c r="O43" s="47"/>
      <c r="P43" s="14" t="s">
        <v>700</v>
      </c>
      <c r="Q43" s="9"/>
      <c r="R43" s="8" t="str">
        <f>"P@55w0rd!"&amp;DataTable5182021235[[#This Row],[EMP ID]]</f>
        <v>P@55w0rd!0274</v>
      </c>
      <c r="S43" s="2" t="str">
        <f>$F43&amp;[1]list!$B$3</f>
        <v>0274-AIIA@ap01.aisingroup.com</v>
      </c>
      <c r="T43" s="8"/>
      <c r="U43" s="8" t="s">
        <v>40</v>
      </c>
      <c r="V43" s="8" t="s">
        <v>40</v>
      </c>
      <c r="W43" s="8" t="s">
        <v>41</v>
      </c>
      <c r="X43" s="10"/>
      <c r="Y43" s="28"/>
      <c r="Z43" s="10"/>
      <c r="AA43" s="8"/>
      <c r="AB43" s="10"/>
      <c r="AC43" s="10"/>
      <c r="AD43" s="8"/>
      <c r="AE43" s="9" t="s">
        <v>696</v>
      </c>
    </row>
    <row r="44" spans="1:31">
      <c r="A44" s="8">
        <v>40</v>
      </c>
      <c r="B44" s="47" t="s">
        <v>706</v>
      </c>
      <c r="C44" s="9" t="s">
        <v>174</v>
      </c>
      <c r="D44" s="10" t="s">
        <v>178</v>
      </c>
      <c r="E44" s="9" t="str">
        <f>IF(DataTable5182021235[[#This Row],[FirstName]]="","",UPPER(DataTable5182021235[[#This Row],[FirstName]]&amp;" "&amp;DataTable5182021235[[#This Row],[LastName]]&amp;"/"&amp;DataTable5182021235[[#This Row],[work
Place]]))</f>
        <v>CALIBRATION QC UNIT/AIIA</v>
      </c>
      <c r="F44" s="11" t="str">
        <f>IF(DataTable5182021235[[#This Row],[EMP ID]]="","",$J44&amp;"-"&amp;$G44)</f>
        <v>0243-AIIA</v>
      </c>
      <c r="G44" s="8" t="s">
        <v>37</v>
      </c>
      <c r="H44" s="12"/>
      <c r="I44" s="9" t="s">
        <v>179</v>
      </c>
      <c r="J44" s="13" t="s">
        <v>180</v>
      </c>
      <c r="K44" s="9"/>
      <c r="L44" s="8" t="e">
        <f>IF(DataTable5182021235[[#This Row],[Department]]="","",INDEX([1]!Table1[Dept Code],MATCH($M44,Department,0)))</f>
        <v>#REF!</v>
      </c>
      <c r="M44" s="14" t="s">
        <v>707</v>
      </c>
      <c r="N44" s="14"/>
      <c r="O44" s="47"/>
      <c r="P44" s="14" t="s">
        <v>700</v>
      </c>
      <c r="Q44" s="9"/>
      <c r="R44" s="8" t="str">
        <f>"P@55w0rd!"&amp;DataTable5182021235[[#This Row],[EMP ID]]</f>
        <v>P@55w0rd!0243</v>
      </c>
      <c r="S44" s="2" t="str">
        <f>$F44&amp;[1]list!$B$3</f>
        <v>0243-AIIA@ap01.aisingroup.com</v>
      </c>
      <c r="T44" s="8"/>
      <c r="U44" s="8" t="s">
        <v>40</v>
      </c>
      <c r="V44" s="8" t="s">
        <v>40</v>
      </c>
      <c r="W44" s="8" t="s">
        <v>41</v>
      </c>
      <c r="X44" s="10"/>
      <c r="Y44" s="28"/>
      <c r="Z44" s="10"/>
      <c r="AA44" s="8"/>
      <c r="AB44" s="10"/>
      <c r="AC44" s="10"/>
      <c r="AD44" s="8"/>
      <c r="AE44" s="9" t="s">
        <v>696</v>
      </c>
    </row>
    <row r="45" spans="1:31">
      <c r="A45" s="8">
        <v>41</v>
      </c>
      <c r="B45" s="47" t="s">
        <v>706</v>
      </c>
      <c r="C45" s="9" t="s">
        <v>181</v>
      </c>
      <c r="D45" s="10" t="s">
        <v>182</v>
      </c>
      <c r="E45" s="9" t="str">
        <f>IF(DataTable5182021235[[#This Row],[FirstName]]="","",UPPER(DataTable5182021235[[#This Row],[FirstName]]&amp;" "&amp;DataTable5182021235[[#This Row],[LastName]]&amp;"/"&amp;DataTable5182021235[[#This Row],[work
Place]]))</f>
        <v>COREL HARNOWO/AIIA</v>
      </c>
      <c r="F45" s="11" t="str">
        <f>IF(DataTable5182021235[[#This Row],[EMP ID]]="","",$J45&amp;"-"&amp;$G45)</f>
        <v>2404-AIIA</v>
      </c>
      <c r="G45" s="8" t="s">
        <v>37</v>
      </c>
      <c r="H45" s="12"/>
      <c r="I45" s="9" t="s">
        <v>183</v>
      </c>
      <c r="J45" s="13" t="s">
        <v>184</v>
      </c>
      <c r="K45" s="9"/>
      <c r="L45" s="8" t="e">
        <f>IF(DataTable5182021235[[#This Row],[Department]]="","",INDEX([1]!Table1[Dept Code],MATCH($M45,Department,0)))</f>
        <v>#REF!</v>
      </c>
      <c r="M45" s="14" t="s">
        <v>50</v>
      </c>
      <c r="N45" s="14"/>
      <c r="O45" s="47"/>
      <c r="P45" s="14" t="s">
        <v>708</v>
      </c>
      <c r="Q45" s="9"/>
      <c r="R45" s="8" t="str">
        <f>"P@55w0rd!"&amp;DataTable5182021235[[#This Row],[EMP ID]]</f>
        <v>P@55w0rd!2404</v>
      </c>
      <c r="S45" s="2" t="str">
        <f>$F45&amp;[1]list!$B$3</f>
        <v>2404-AIIA@ap01.aisingroup.com</v>
      </c>
      <c r="T45" s="8"/>
      <c r="U45" s="8" t="s">
        <v>40</v>
      </c>
      <c r="V45" s="8" t="s">
        <v>40</v>
      </c>
      <c r="W45" s="8" t="s">
        <v>41</v>
      </c>
      <c r="X45" s="10"/>
      <c r="Y45" s="28"/>
      <c r="Z45" s="10"/>
      <c r="AA45" s="8"/>
      <c r="AB45" s="10"/>
      <c r="AC45" s="10"/>
      <c r="AD45" s="8"/>
      <c r="AE45" s="9" t="s">
        <v>696</v>
      </c>
    </row>
    <row r="46" spans="1:31">
      <c r="A46" s="8">
        <v>42</v>
      </c>
      <c r="B46" s="47" t="s">
        <v>706</v>
      </c>
      <c r="C46" s="9" t="s">
        <v>185</v>
      </c>
      <c r="D46" s="10" t="s">
        <v>186</v>
      </c>
      <c r="E46" s="9" t="str">
        <f>IF(DataTable5182021235[[#This Row],[FirstName]]="","",UPPER(DataTable5182021235[[#This Row],[FirstName]]&amp;" "&amp;DataTable5182021235[[#This Row],[LastName]]&amp;"/"&amp;DataTable5182021235[[#This Row],[work
Place]]))</f>
        <v>DANI PURNOMO/AIIA</v>
      </c>
      <c r="F46" s="11" t="str">
        <f>IF(DataTable5182021235[[#This Row],[EMP ID]]="","",$J46&amp;"-"&amp;$G46)</f>
        <v>0262-AIIA</v>
      </c>
      <c r="G46" s="8" t="s">
        <v>37</v>
      </c>
      <c r="H46" s="12"/>
      <c r="I46" s="9" t="s">
        <v>187</v>
      </c>
      <c r="J46" s="13" t="s">
        <v>188</v>
      </c>
      <c r="K46" s="9"/>
      <c r="L46" s="8" t="e">
        <f>IF(DataTable5182021235[[#This Row],[Department]]="","",INDEX([1]!Table1[Dept Code],MATCH($M46,Department,0)))</f>
        <v>#REF!</v>
      </c>
      <c r="M46" s="45" t="s">
        <v>707</v>
      </c>
      <c r="N46" s="14"/>
      <c r="O46" s="47"/>
      <c r="P46" s="14" t="s">
        <v>709</v>
      </c>
      <c r="Q46" s="9"/>
      <c r="R46" s="8" t="str">
        <f>"P@55w0rd!"&amp;DataTable5182021235[[#This Row],[EMP ID]]</f>
        <v>P@55w0rd!0262</v>
      </c>
      <c r="S46" s="2" t="str">
        <f>$F46&amp;[1]list!$B$3</f>
        <v>0262-AIIA@ap01.aisingroup.com</v>
      </c>
      <c r="T46" s="8"/>
      <c r="U46" s="8" t="s">
        <v>40</v>
      </c>
      <c r="V46" s="8" t="s">
        <v>40</v>
      </c>
      <c r="W46" s="8" t="s">
        <v>41</v>
      </c>
      <c r="X46" s="10"/>
      <c r="Y46" s="28"/>
      <c r="Z46" s="10"/>
      <c r="AA46" s="8"/>
      <c r="AB46" s="10"/>
      <c r="AC46" s="10"/>
      <c r="AD46" s="8"/>
      <c r="AE46" s="9" t="s">
        <v>696</v>
      </c>
    </row>
    <row r="47" spans="1:31">
      <c r="A47" s="8">
        <v>43</v>
      </c>
      <c r="B47" s="47" t="s">
        <v>706</v>
      </c>
      <c r="C47" s="9" t="s">
        <v>189</v>
      </c>
      <c r="D47" s="10" t="s">
        <v>190</v>
      </c>
      <c r="E47" s="9" t="str">
        <f>IF(DataTable5182021235[[#This Row],[FirstName]]="","",UPPER(DataTable5182021235[[#This Row],[FirstName]]&amp;" "&amp;DataTable5182021235[[#This Row],[LastName]]&amp;"/"&amp;DataTable5182021235[[#This Row],[work
Place]]))</f>
        <v>DEDEK RAHMAT/AIIA</v>
      </c>
      <c r="F47" s="11" t="str">
        <f>IF(DataTable5182021235[[#This Row],[EMP ID]]="","",$J47&amp;"-"&amp;$G47)</f>
        <v>0982-AIIA</v>
      </c>
      <c r="G47" s="8" t="s">
        <v>37</v>
      </c>
      <c r="H47" s="12"/>
      <c r="I47" s="9" t="s">
        <v>191</v>
      </c>
      <c r="J47" s="13" t="s">
        <v>192</v>
      </c>
      <c r="K47" s="9"/>
      <c r="L47" s="8" t="e">
        <f>IF(DataTable5182021235[[#This Row],[Department]]="","",INDEX([1]!Table1[Dept Code],MATCH($M47,Department,0)))</f>
        <v>#REF!</v>
      </c>
      <c r="M47" s="14" t="s">
        <v>718</v>
      </c>
      <c r="N47" s="14"/>
      <c r="O47" s="47"/>
      <c r="P47" s="14" t="s">
        <v>700</v>
      </c>
      <c r="Q47" s="9"/>
      <c r="R47" s="8" t="str">
        <f>"P@55w0rd!"&amp;DataTable5182021235[[#This Row],[EMP ID]]</f>
        <v>P@55w0rd!0982</v>
      </c>
      <c r="S47" s="2" t="str">
        <f>$F47&amp;[1]list!$B$3</f>
        <v>0982-AIIA@ap01.aisingroup.com</v>
      </c>
      <c r="T47" s="8"/>
      <c r="U47" s="8" t="s">
        <v>40</v>
      </c>
      <c r="V47" s="8" t="s">
        <v>40</v>
      </c>
      <c r="W47" s="8" t="s">
        <v>41</v>
      </c>
      <c r="X47" s="10"/>
      <c r="Y47" s="28"/>
      <c r="Z47" s="10"/>
      <c r="AA47" s="8"/>
      <c r="AB47" s="10"/>
      <c r="AC47" s="10"/>
      <c r="AD47" s="8"/>
      <c r="AE47" s="9" t="s">
        <v>696</v>
      </c>
    </row>
    <row r="48" spans="1:31">
      <c r="A48" s="8">
        <v>44</v>
      </c>
      <c r="B48" s="47" t="s">
        <v>706</v>
      </c>
      <c r="C48" s="9" t="s">
        <v>193</v>
      </c>
      <c r="D48" s="10" t="s">
        <v>194</v>
      </c>
      <c r="E48" s="9" t="str">
        <f>IF(DataTable5182021235[[#This Row],[FirstName]]="","",UPPER(DataTable5182021235[[#This Row],[FirstName]]&amp;" "&amp;DataTable5182021235[[#This Row],[LastName]]&amp;"/"&amp;DataTable5182021235[[#This Row],[work
Place]]))</f>
        <v>DEDI IRWANTO/AIIA</v>
      </c>
      <c r="F48" s="11" t="str">
        <f>IF(DataTable5182021235[[#This Row],[EMP ID]]="","",$J48&amp;"-"&amp;$G48)</f>
        <v>0007-AIIA</v>
      </c>
      <c r="G48" s="8" t="s">
        <v>37</v>
      </c>
      <c r="H48" s="12"/>
      <c r="I48" s="9" t="s">
        <v>195</v>
      </c>
      <c r="J48" s="13" t="s">
        <v>196</v>
      </c>
      <c r="K48" s="9"/>
      <c r="L48" s="8"/>
      <c r="M48" s="14" t="s">
        <v>723</v>
      </c>
      <c r="N48" s="14"/>
      <c r="O48" s="47"/>
      <c r="P48" s="14" t="s">
        <v>720</v>
      </c>
      <c r="Q48" s="9"/>
      <c r="R48" s="8" t="str">
        <f>"P@55w0rd!"&amp;DataTable5182021235[[#This Row],[EMP ID]]</f>
        <v>P@55w0rd!0007</v>
      </c>
      <c r="S48" s="2" t="str">
        <f>$F48&amp;[1]list!$B$3</f>
        <v>0007-AIIA@ap01.aisingroup.com</v>
      </c>
      <c r="T48" s="8"/>
      <c r="U48" s="8" t="s">
        <v>40</v>
      </c>
      <c r="V48" s="8" t="s">
        <v>40</v>
      </c>
      <c r="W48" s="8" t="s">
        <v>41</v>
      </c>
      <c r="X48" s="10"/>
      <c r="Y48" s="28"/>
      <c r="Z48" s="10"/>
      <c r="AA48" s="8"/>
      <c r="AB48" s="10"/>
      <c r="AC48" s="10"/>
      <c r="AD48" s="8"/>
      <c r="AE48" s="9" t="s">
        <v>696</v>
      </c>
    </row>
    <row r="49" spans="1:31">
      <c r="A49" s="8">
        <v>45</v>
      </c>
      <c r="B49" s="47" t="s">
        <v>706</v>
      </c>
      <c r="C49" s="23" t="s">
        <v>193</v>
      </c>
      <c r="D49" s="24" t="s">
        <v>197</v>
      </c>
      <c r="E49" s="23" t="str">
        <f>IF(DataTable5182021235[[#This Row],[FirstName]]="","",UPPER(DataTable5182021235[[#This Row],[FirstName]]&amp;" "&amp;DataTable5182021235[[#This Row],[LastName]]&amp;"/"&amp;DataTable5182021235[[#This Row],[work
Place]]))</f>
        <v>DEDI YULIAWAN NUGROHO UTOMO/AIIA</v>
      </c>
      <c r="F49" s="25" t="str">
        <f>IF(DataTable5182021235[[#This Row],[EMP ID]]="","",$J49&amp;"-"&amp;$G49)</f>
        <v>0399-AIIA</v>
      </c>
      <c r="G49" s="8" t="s">
        <v>37</v>
      </c>
      <c r="H49" s="26"/>
      <c r="I49" s="23" t="s">
        <v>198</v>
      </c>
      <c r="J49" s="13" t="s">
        <v>199</v>
      </c>
      <c r="K49" s="23"/>
      <c r="L49" s="27" t="e">
        <f>IF(DataTable5182021235[[#This Row],[Department]]="","",INDEX([1]!Table1[Dept Code],MATCH($M49,Department,0)))</f>
        <v>#REF!</v>
      </c>
      <c r="M49" s="45" t="s">
        <v>698</v>
      </c>
      <c r="N49" s="45"/>
      <c r="O49" s="46"/>
      <c r="P49" s="45" t="s">
        <v>697</v>
      </c>
      <c r="Q49" s="23"/>
      <c r="R49" s="27" t="str">
        <f>"P@55w0rd!"&amp;DataTable5182021235[[#This Row],[EMP ID]]</f>
        <v>P@55w0rd!0399</v>
      </c>
      <c r="S49" s="3" t="str">
        <f>$F49&amp;[1]list!$B$3</f>
        <v>0399-AIIA@ap01.aisingroup.com</v>
      </c>
      <c r="T49" s="27"/>
      <c r="U49" s="8" t="s">
        <v>40</v>
      </c>
      <c r="V49" s="8" t="s">
        <v>40</v>
      </c>
      <c r="W49" s="8" t="s">
        <v>41</v>
      </c>
      <c r="X49" s="24"/>
      <c r="Y49" s="28"/>
      <c r="Z49" s="24"/>
      <c r="AA49" s="27"/>
      <c r="AB49" s="24"/>
      <c r="AC49" s="24"/>
      <c r="AD49" s="27"/>
      <c r="AE49" s="23"/>
    </row>
    <row r="50" spans="1:31">
      <c r="A50" s="8">
        <v>46</v>
      </c>
      <c r="B50" s="47" t="s">
        <v>706</v>
      </c>
      <c r="C50" s="9" t="s">
        <v>200</v>
      </c>
      <c r="D50" s="10" t="s">
        <v>201</v>
      </c>
      <c r="E50" s="9" t="str">
        <f>IF(DataTable5182021235[[#This Row],[FirstName]]="","",UPPER(DataTable5182021235[[#This Row],[FirstName]]&amp;" "&amp;DataTable5182021235[[#This Row],[LastName]]&amp;"/"&amp;DataTable5182021235[[#This Row],[work
Place]]))</f>
        <v>DHAFA RYO HIKARI/AIIA</v>
      </c>
      <c r="F50" s="11" t="str">
        <f>IF(DataTable5182021235[[#This Row],[EMP ID]]="","",$J50&amp;"-"&amp;$G50)</f>
        <v>2407-AIIA</v>
      </c>
      <c r="G50" s="8" t="s">
        <v>37</v>
      </c>
      <c r="H50" s="12"/>
      <c r="I50" s="9" t="s">
        <v>202</v>
      </c>
      <c r="J50" s="13" t="s">
        <v>203</v>
      </c>
      <c r="K50" s="9"/>
      <c r="L50" s="8" t="e">
        <f>IF(DataTable5182021235[[#This Row],[Department]]="","",INDEX([1]!Table1[Dept Code],MATCH($M50,Department,0)))</f>
        <v>#REF!</v>
      </c>
      <c r="M50" s="14" t="s">
        <v>396</v>
      </c>
      <c r="N50" s="14"/>
      <c r="O50" s="47"/>
      <c r="P50" s="14" t="s">
        <v>708</v>
      </c>
      <c r="Q50" s="9"/>
      <c r="R50" s="8" t="str">
        <f>"P@55w0rd!"&amp;DataTable5182021235[[#This Row],[EMP ID]]</f>
        <v>P@55w0rd!2407</v>
      </c>
      <c r="S50" s="2" t="str">
        <f>$F50&amp;[1]list!$B$3</f>
        <v>2407-AIIA@ap01.aisingroup.com</v>
      </c>
      <c r="T50" s="8"/>
      <c r="U50" s="8" t="s">
        <v>40</v>
      </c>
      <c r="V50" s="8" t="s">
        <v>40</v>
      </c>
      <c r="W50" s="8" t="s">
        <v>41</v>
      </c>
      <c r="X50" s="10"/>
      <c r="Y50" s="28"/>
      <c r="Z50" s="10"/>
      <c r="AA50" s="8"/>
      <c r="AB50" s="10"/>
      <c r="AC50" s="10"/>
      <c r="AD50" s="8"/>
      <c r="AE50" s="9" t="s">
        <v>696</v>
      </c>
    </row>
    <row r="51" spans="1:31">
      <c r="A51" s="8">
        <v>47</v>
      </c>
      <c r="B51" s="47" t="s">
        <v>706</v>
      </c>
      <c r="C51" s="9" t="s">
        <v>204</v>
      </c>
      <c r="D51" s="10" t="s">
        <v>205</v>
      </c>
      <c r="E51" s="9" t="str">
        <f>IF(DataTable5182021235[[#This Row],[FirstName]]="","",UPPER(DataTable5182021235[[#This Row],[FirstName]]&amp;" "&amp;DataTable5182021235[[#This Row],[LastName]]&amp;"/"&amp;DataTable5182021235[[#This Row],[work
Place]]))</f>
        <v>DWI HARYANTO/AIIA</v>
      </c>
      <c r="F51" s="11" t="str">
        <f>IF(DataTable5182021235[[#This Row],[EMP ID]]="","",$J51&amp;"-"&amp;$G51)</f>
        <v>0177-AIIA</v>
      </c>
      <c r="G51" s="8" t="s">
        <v>37</v>
      </c>
      <c r="H51" s="12"/>
      <c r="I51" s="9" t="s">
        <v>206</v>
      </c>
      <c r="J51" s="13" t="s">
        <v>207</v>
      </c>
      <c r="K51" s="9"/>
      <c r="L51" s="8" t="e">
        <f>IF(DataTable5182021235[[#This Row],[Department]]="","",INDEX([1]!Table1[Dept Code],MATCH($M51,Department,0)))</f>
        <v>#REF!</v>
      </c>
      <c r="M51" s="14" t="s">
        <v>704</v>
      </c>
      <c r="N51" s="14"/>
      <c r="O51" s="47"/>
      <c r="P51" s="14" t="s">
        <v>700</v>
      </c>
      <c r="Q51" s="9"/>
      <c r="R51" s="8" t="str">
        <f>"P@55w0rd!"&amp;DataTable5182021235[[#This Row],[EMP ID]]</f>
        <v>P@55w0rd!0177</v>
      </c>
      <c r="S51" s="2" t="str">
        <f>$F51&amp;[1]list!$B$3</f>
        <v>0177-AIIA@ap01.aisingroup.com</v>
      </c>
      <c r="T51" s="8"/>
      <c r="U51" s="8" t="s">
        <v>40</v>
      </c>
      <c r="V51" s="8" t="s">
        <v>40</v>
      </c>
      <c r="W51" s="8" t="s">
        <v>41</v>
      </c>
      <c r="X51" s="10"/>
      <c r="Y51" s="28"/>
      <c r="Z51" s="10"/>
      <c r="AA51" s="8"/>
      <c r="AB51" s="10"/>
      <c r="AC51" s="10"/>
      <c r="AD51" s="8"/>
      <c r="AE51" s="9" t="s">
        <v>696</v>
      </c>
    </row>
    <row r="52" spans="1:31">
      <c r="A52" s="8">
        <v>48</v>
      </c>
      <c r="B52" s="47" t="s">
        <v>706</v>
      </c>
      <c r="C52" s="9" t="s">
        <v>204</v>
      </c>
      <c r="D52" s="10" t="s">
        <v>208</v>
      </c>
      <c r="E52" s="9" t="str">
        <f>IF(DataTable5182021235[[#This Row],[FirstName]]="","",UPPER(DataTable5182021235[[#This Row],[FirstName]]&amp;" "&amp;DataTable5182021235[[#This Row],[LastName]]&amp;"/"&amp;DataTable5182021235[[#This Row],[work
Place]]))</f>
        <v>DWI NURYANTO/AIIA</v>
      </c>
      <c r="F52" s="11" t="str">
        <f>IF(DataTable5182021235[[#This Row],[EMP ID]]="","",$J52&amp;"-"&amp;$G52)</f>
        <v>0193-AIIA</v>
      </c>
      <c r="G52" s="8" t="s">
        <v>37</v>
      </c>
      <c r="H52" s="12"/>
      <c r="I52" s="9" t="s">
        <v>209</v>
      </c>
      <c r="J52" s="13" t="s">
        <v>210</v>
      </c>
      <c r="K52" s="9"/>
      <c r="L52" s="8" t="e">
        <f>IF(DataTable5182021235[[#This Row],[Department]]="","",INDEX([1]!Table1[Dept Code],MATCH($M52,Department,0)))</f>
        <v>#REF!</v>
      </c>
      <c r="M52" s="14" t="s">
        <v>211</v>
      </c>
      <c r="N52" s="14"/>
      <c r="O52" s="47"/>
      <c r="P52" s="14" t="s">
        <v>709</v>
      </c>
      <c r="Q52" s="9"/>
      <c r="R52" s="8" t="str">
        <f>"P@55w0rd!"&amp;DataTable5182021235[[#This Row],[EMP ID]]</f>
        <v>P@55w0rd!0193</v>
      </c>
      <c r="S52" s="2" t="str">
        <f>$F52&amp;[1]list!$B$3</f>
        <v>0193-AIIA@ap01.aisingroup.com</v>
      </c>
      <c r="T52" s="8"/>
      <c r="U52" s="8" t="s">
        <v>40</v>
      </c>
      <c r="V52" s="8" t="s">
        <v>40</v>
      </c>
      <c r="W52" s="8" t="s">
        <v>41</v>
      </c>
      <c r="X52" s="10"/>
      <c r="Y52" s="28"/>
      <c r="Z52" s="10"/>
      <c r="AA52" s="8"/>
      <c r="AB52" s="10"/>
      <c r="AC52" s="10"/>
      <c r="AD52" s="8"/>
      <c r="AE52" s="9" t="s">
        <v>696</v>
      </c>
    </row>
    <row r="53" spans="1:31">
      <c r="A53" s="8">
        <v>49</v>
      </c>
      <c r="B53" s="47" t="s">
        <v>706</v>
      </c>
      <c r="C53" s="9" t="s">
        <v>212</v>
      </c>
      <c r="D53" s="10" t="s">
        <v>121</v>
      </c>
      <c r="E53" s="9" t="str">
        <f>IF(DataTable5182021235[[#This Row],[FirstName]]="","",UPPER(DataTable5182021235[[#This Row],[FirstName]]&amp;" "&amp;DataTable5182021235[[#This Row],[LastName]]&amp;"/"&amp;DataTable5182021235[[#This Row],[work
Place]]))</f>
        <v>DWIANA ADEN SAPUTRA/AIIA</v>
      </c>
      <c r="F53" s="11" t="str">
        <f>IF(DataTable5182021235[[#This Row],[EMP ID]]="","",$J53&amp;"-"&amp;$G53)</f>
        <v>0194-AIIA</v>
      </c>
      <c r="G53" s="8" t="s">
        <v>37</v>
      </c>
      <c r="H53" s="12"/>
      <c r="I53" s="9" t="s">
        <v>213</v>
      </c>
      <c r="J53" s="13" t="s">
        <v>214</v>
      </c>
      <c r="K53" s="9"/>
      <c r="L53" s="8" t="e">
        <f>IF(DataTable5182021235[[#This Row],[Department]]="","",INDEX([1]!Table1[Dept Code],MATCH($M53,Department,0)))</f>
        <v>#REF!</v>
      </c>
      <c r="M53" s="14" t="s">
        <v>215</v>
      </c>
      <c r="N53" s="14"/>
      <c r="O53" s="47"/>
      <c r="P53" s="14" t="s">
        <v>709</v>
      </c>
      <c r="Q53" s="9"/>
      <c r="R53" s="8" t="str">
        <f>"P@55w0rd!"&amp;DataTable5182021235[[#This Row],[EMP ID]]</f>
        <v>P@55w0rd!0194</v>
      </c>
      <c r="S53" s="2" t="str">
        <f>$F53&amp;[1]list!$B$3</f>
        <v>0194-AIIA@ap01.aisingroup.com</v>
      </c>
      <c r="T53" s="8"/>
      <c r="U53" s="8" t="s">
        <v>40</v>
      </c>
      <c r="V53" s="8" t="s">
        <v>40</v>
      </c>
      <c r="W53" s="8" t="s">
        <v>41</v>
      </c>
      <c r="X53" s="10"/>
      <c r="Y53" s="28"/>
      <c r="Z53" s="10"/>
      <c r="AA53" s="8"/>
      <c r="AB53" s="10"/>
      <c r="AC53" s="10"/>
      <c r="AD53" s="8"/>
      <c r="AE53" s="9" t="s">
        <v>696</v>
      </c>
    </row>
    <row r="54" spans="1:31">
      <c r="A54" s="8">
        <v>50</v>
      </c>
      <c r="B54" s="47" t="s">
        <v>706</v>
      </c>
      <c r="C54" s="9" t="s">
        <v>216</v>
      </c>
      <c r="D54" s="10" t="s">
        <v>217</v>
      </c>
      <c r="E54" s="9" t="str">
        <f>IF(DataTable5182021235[[#This Row],[FirstName]]="","",UPPER(DataTable5182021235[[#This Row],[FirstName]]&amp;" "&amp;DataTable5182021235[[#This Row],[LastName]]&amp;"/"&amp;DataTable5182021235[[#This Row],[work
Place]]))</f>
        <v>EGA NUGRAHA/AIIA</v>
      </c>
      <c r="F54" s="11" t="str">
        <f>IF(DataTable5182021235[[#This Row],[EMP ID]]="","",$J54&amp;"-"&amp;$G54)</f>
        <v>0762-AIIA</v>
      </c>
      <c r="G54" s="8" t="s">
        <v>37</v>
      </c>
      <c r="H54" s="12"/>
      <c r="I54" s="9" t="s">
        <v>218</v>
      </c>
      <c r="J54" s="13" t="s">
        <v>219</v>
      </c>
      <c r="K54" s="9"/>
      <c r="L54" s="8" t="e">
        <f>IF(DataTable5182021235[[#This Row],[Department]]="","",INDEX([1]!Table1[Dept Code],MATCH($M54,Department,0)))</f>
        <v>#REF!</v>
      </c>
      <c r="M54" s="14" t="s">
        <v>704</v>
      </c>
      <c r="N54" s="14"/>
      <c r="O54" s="47"/>
      <c r="P54" s="14" t="s">
        <v>700</v>
      </c>
      <c r="Q54" s="9"/>
      <c r="R54" s="8" t="str">
        <f>"P@55w0rd!"&amp;DataTable5182021235[[#This Row],[EMP ID]]</f>
        <v>P@55w0rd!0762</v>
      </c>
      <c r="S54" s="2" t="str">
        <f>$F54&amp;[1]list!$B$3</f>
        <v>0762-AIIA@ap01.aisingroup.com</v>
      </c>
      <c r="T54" s="8"/>
      <c r="U54" s="8" t="s">
        <v>40</v>
      </c>
      <c r="V54" s="8" t="s">
        <v>40</v>
      </c>
      <c r="W54" s="8" t="s">
        <v>41</v>
      </c>
      <c r="X54" s="10"/>
      <c r="Y54" s="28"/>
      <c r="Z54" s="10"/>
      <c r="AA54" s="8"/>
      <c r="AB54" s="10"/>
      <c r="AC54" s="10"/>
      <c r="AD54" s="8"/>
      <c r="AE54" s="9"/>
    </row>
    <row r="55" spans="1:31">
      <c r="A55" s="8">
        <v>51</v>
      </c>
      <c r="B55" s="47" t="s">
        <v>706</v>
      </c>
      <c r="C55" s="9" t="s">
        <v>220</v>
      </c>
      <c r="D55" s="10" t="s">
        <v>221</v>
      </c>
      <c r="E55" s="9" t="str">
        <f>IF(DataTable5182021235[[#This Row],[FirstName]]="","",UPPER(DataTable5182021235[[#This Row],[FirstName]]&amp;" "&amp;DataTable5182021235[[#This Row],[LastName]]&amp;"/"&amp;DataTable5182021235[[#This Row],[work
Place]]))</f>
        <v>ENDI EPENDI/AIIA</v>
      </c>
      <c r="F55" s="11" t="str">
        <f>IF(DataTable5182021235[[#This Row],[EMP ID]]="","",$J55&amp;"-"&amp;$G55)</f>
        <v>0601-AIIA</v>
      </c>
      <c r="G55" s="8" t="s">
        <v>37</v>
      </c>
      <c r="H55" s="12"/>
      <c r="I55" s="9" t="s">
        <v>222</v>
      </c>
      <c r="J55" s="13" t="s">
        <v>223</v>
      </c>
      <c r="K55" s="9"/>
      <c r="L55" s="8" t="e">
        <f>IF(DataTable5182021235[[#This Row],[Department]]="","",INDEX([1]!Table1[Dept Code],MATCH($M55,Department,0)))</f>
        <v>#REF!</v>
      </c>
      <c r="M55" s="14" t="s">
        <v>699</v>
      </c>
      <c r="N55" s="14"/>
      <c r="O55" s="47"/>
      <c r="P55" s="14" t="s">
        <v>697</v>
      </c>
      <c r="Q55" s="9"/>
      <c r="R55" s="8" t="str">
        <f>"P@55w0rd!"&amp;DataTable5182021235[[#This Row],[EMP ID]]</f>
        <v>P@55w0rd!0601</v>
      </c>
      <c r="S55" s="2" t="str">
        <f>$F55&amp;[1]list!$B$3</f>
        <v>0601-AIIA@ap01.aisingroup.com</v>
      </c>
      <c r="T55" s="8"/>
      <c r="U55" s="8" t="s">
        <v>40</v>
      </c>
      <c r="V55" s="8" t="s">
        <v>40</v>
      </c>
      <c r="W55" s="8" t="s">
        <v>41</v>
      </c>
      <c r="X55" s="10"/>
      <c r="Y55" s="28"/>
      <c r="Z55" s="10"/>
      <c r="AA55" s="8"/>
      <c r="AB55" s="10"/>
      <c r="AC55" s="10"/>
      <c r="AD55" s="8"/>
      <c r="AE55" s="9" t="s">
        <v>696</v>
      </c>
    </row>
    <row r="56" spans="1:31">
      <c r="A56" s="8">
        <v>52</v>
      </c>
      <c r="B56" s="47" t="s">
        <v>706</v>
      </c>
      <c r="C56" s="9" t="s">
        <v>224</v>
      </c>
      <c r="D56" s="10" t="s">
        <v>225</v>
      </c>
      <c r="E56" s="9" t="str">
        <f>IF(DataTable5182021235[[#This Row],[FirstName]]="","",UPPER(DataTable5182021235[[#This Row],[FirstName]]&amp;" "&amp;DataTable5182021235[[#This Row],[LastName]]&amp;"/"&amp;DataTable5182021235[[#This Row],[work
Place]]))</f>
        <v>ENGINEERING BODY PLANT/AIIA</v>
      </c>
      <c r="F56" s="11" t="str">
        <f>IF(DataTable5182021235[[#This Row],[EMP ID]]="","",$J56&amp;"-"&amp;$G56)</f>
        <v>0286-AIIA</v>
      </c>
      <c r="G56" s="8" t="s">
        <v>37</v>
      </c>
      <c r="H56" s="12"/>
      <c r="I56" s="9" t="s">
        <v>226</v>
      </c>
      <c r="J56" s="13" t="s">
        <v>227</v>
      </c>
      <c r="K56" s="9"/>
      <c r="L56" s="8" t="e">
        <f>IF(DataTable5182021235[[#This Row],[Department]]="","",INDEX([1]!Table1[Dept Code],MATCH($M56,Department,0)))</f>
        <v>#REF!</v>
      </c>
      <c r="M56" s="14" t="s">
        <v>50</v>
      </c>
      <c r="N56" s="14"/>
      <c r="O56" s="47"/>
      <c r="P56" s="14" t="s">
        <v>700</v>
      </c>
      <c r="Q56" s="9"/>
      <c r="R56" s="8" t="str">
        <f>"P@55w0rd!"&amp;DataTable5182021235[[#This Row],[EMP ID]]</f>
        <v>P@55w0rd!0286</v>
      </c>
      <c r="S56" s="2" t="str">
        <f>$F56&amp;[1]list!$B$3</f>
        <v>0286-AIIA@ap01.aisingroup.com</v>
      </c>
      <c r="T56" s="8"/>
      <c r="U56" s="8" t="s">
        <v>40</v>
      </c>
      <c r="V56" s="8" t="s">
        <v>40</v>
      </c>
      <c r="W56" s="8" t="s">
        <v>41</v>
      </c>
      <c r="X56" s="10"/>
      <c r="Y56" s="28"/>
      <c r="Z56" s="10"/>
      <c r="AA56" s="8"/>
      <c r="AB56" s="10"/>
      <c r="AC56" s="10"/>
      <c r="AD56" s="8"/>
      <c r="AE56" s="9" t="s">
        <v>696</v>
      </c>
    </row>
    <row r="57" spans="1:31">
      <c r="A57" s="8">
        <v>53</v>
      </c>
      <c r="B57" s="47" t="s">
        <v>706</v>
      </c>
      <c r="C57" s="9" t="s">
        <v>224</v>
      </c>
      <c r="D57" s="10" t="s">
        <v>228</v>
      </c>
      <c r="E57" s="9" t="str">
        <f>IF(DataTable5182021235[[#This Row],[FirstName]]="","",UPPER(DataTable5182021235[[#This Row],[FirstName]]&amp;" "&amp;DataTable5182021235[[#This Row],[LastName]]&amp;"/"&amp;DataTable5182021235[[#This Row],[work
Place]]))</f>
        <v>ENGINEERING UNIT ADMIN/AIIA</v>
      </c>
      <c r="F57" s="11" t="str">
        <f>IF(DataTable5182021235[[#This Row],[EMP ID]]="","",$J57&amp;"-"&amp;$G57)</f>
        <v>0457-AIIA</v>
      </c>
      <c r="G57" s="8" t="s">
        <v>37</v>
      </c>
      <c r="H57" s="12"/>
      <c r="I57" s="9" t="s">
        <v>229</v>
      </c>
      <c r="J57" s="13" t="s">
        <v>230</v>
      </c>
      <c r="K57" s="9"/>
      <c r="L57" s="8" t="e">
        <f>IF(DataTable5182021235[[#This Row],[Department]]="","",INDEX([1]!Table1[Dept Code],MATCH($M57,Department,0)))</f>
        <v>#REF!</v>
      </c>
      <c r="M57" s="14" t="s">
        <v>211</v>
      </c>
      <c r="N57" s="14"/>
      <c r="O57" s="47"/>
      <c r="P57" s="14" t="s">
        <v>700</v>
      </c>
      <c r="Q57" s="9"/>
      <c r="R57" s="8" t="str">
        <f>"P@55w0rd!"&amp;DataTable5182021235[[#This Row],[EMP ID]]</f>
        <v>P@55w0rd!0457</v>
      </c>
      <c r="S57" s="2" t="str">
        <f>$F57&amp;[1]list!$B$3</f>
        <v>0457-AIIA@ap01.aisingroup.com</v>
      </c>
      <c r="T57" s="8"/>
      <c r="U57" s="8" t="s">
        <v>40</v>
      </c>
      <c r="V57" s="8" t="s">
        <v>40</v>
      </c>
      <c r="W57" s="8" t="s">
        <v>41</v>
      </c>
      <c r="X57" s="10"/>
      <c r="Y57" s="28"/>
      <c r="Z57" s="10"/>
      <c r="AA57" s="8"/>
      <c r="AB57" s="10"/>
      <c r="AC57" s="10"/>
      <c r="AD57" s="8"/>
      <c r="AE57" s="9" t="s">
        <v>696</v>
      </c>
    </row>
    <row r="58" spans="1:31">
      <c r="A58" s="8">
        <v>54</v>
      </c>
      <c r="B58" s="47" t="s">
        <v>706</v>
      </c>
      <c r="C58" s="9" t="s">
        <v>224</v>
      </c>
      <c r="D58" s="10" t="s">
        <v>231</v>
      </c>
      <c r="E58" s="9" t="str">
        <f>IF(DataTable5182021235[[#This Row],[FirstName]]="","",UPPER(DataTable5182021235[[#This Row],[FirstName]]&amp;" "&amp;DataTable5182021235[[#This Row],[LastName]]&amp;"/"&amp;DataTable5182021235[[#This Row],[work
Place]]))</f>
        <v>ENGINEERING UNIT PLANT/AIIA</v>
      </c>
      <c r="F58" s="11" t="str">
        <f>IF(DataTable5182021235[[#This Row],[EMP ID]]="","",$J58&amp;"-"&amp;$G58)</f>
        <v>0498-AIIA</v>
      </c>
      <c r="G58" s="8" t="s">
        <v>37</v>
      </c>
      <c r="H58" s="12"/>
      <c r="I58" s="9" t="s">
        <v>232</v>
      </c>
      <c r="J58" s="13" t="s">
        <v>233</v>
      </c>
      <c r="K58" s="9"/>
      <c r="L58" s="8" t="e">
        <f>IF(DataTable5182021235[[#This Row],[Department]]="","",INDEX([1]!Table1[Dept Code],MATCH($M58,Department,0)))</f>
        <v>#REF!</v>
      </c>
      <c r="M58" s="14" t="s">
        <v>211</v>
      </c>
      <c r="N58" s="14"/>
      <c r="O58" s="47"/>
      <c r="P58" s="14" t="s">
        <v>700</v>
      </c>
      <c r="Q58" s="9"/>
      <c r="R58" s="8" t="str">
        <f>"P@55w0rd!"&amp;DataTable5182021235[[#This Row],[EMP ID]]</f>
        <v>P@55w0rd!0498</v>
      </c>
      <c r="S58" s="2" t="str">
        <f>$F58&amp;[1]list!$B$3</f>
        <v>0498-AIIA@ap01.aisingroup.com</v>
      </c>
      <c r="T58" s="8"/>
      <c r="U58" s="8" t="s">
        <v>40</v>
      </c>
      <c r="V58" s="8" t="s">
        <v>40</v>
      </c>
      <c r="W58" s="8" t="s">
        <v>41</v>
      </c>
      <c r="X58" s="10"/>
      <c r="Y58" s="28"/>
      <c r="Z58" s="10"/>
      <c r="AA58" s="8"/>
      <c r="AB58" s="10"/>
      <c r="AC58" s="10"/>
      <c r="AD58" s="8"/>
      <c r="AE58" s="9" t="s">
        <v>696</v>
      </c>
    </row>
    <row r="59" spans="1:31">
      <c r="A59" s="8">
        <v>55</v>
      </c>
      <c r="B59" s="47" t="s">
        <v>706</v>
      </c>
      <c r="C59" s="9" t="s">
        <v>234</v>
      </c>
      <c r="D59" s="10" t="s">
        <v>37</v>
      </c>
      <c r="E59" s="9" t="str">
        <f>IF(DataTable5182021235[[#This Row],[FirstName]]="","",UPPER(DataTable5182021235[[#This Row],[FirstName]]&amp;" "&amp;DataTable5182021235[[#This Row],[LastName]]&amp;"/"&amp;DataTable5182021235[[#This Row],[work
Place]]))</f>
        <v>ENVIRONMENT AIIA/AIIA</v>
      </c>
      <c r="F59" s="11" t="str">
        <f>IF(DataTable5182021235[[#This Row],[EMP ID]]="","",$J59&amp;"-"&amp;$G59)</f>
        <v>0313-AIIA</v>
      </c>
      <c r="G59" s="8" t="s">
        <v>37</v>
      </c>
      <c r="H59" s="12"/>
      <c r="I59" s="9" t="s">
        <v>235</v>
      </c>
      <c r="J59" s="13" t="s">
        <v>236</v>
      </c>
      <c r="K59" s="9"/>
      <c r="L59" s="8" t="e">
        <f>IF(DataTable5182021235[[#This Row],[Department]]="","",INDEX([1]!Table1[Dept Code],MATCH($M59,Department,0)))</f>
        <v>#REF!</v>
      </c>
      <c r="M59" s="14" t="s">
        <v>128</v>
      </c>
      <c r="N59" s="14"/>
      <c r="O59" s="47"/>
      <c r="P59" s="14" t="s">
        <v>700</v>
      </c>
      <c r="Q59" s="9"/>
      <c r="R59" s="8" t="str">
        <f>"P@55w0rd!"&amp;DataTable5182021235[[#This Row],[EMP ID]]</f>
        <v>P@55w0rd!0313</v>
      </c>
      <c r="S59" s="2" t="str">
        <f>$F59&amp;[1]list!$B$3</f>
        <v>0313-AIIA@ap01.aisingroup.com</v>
      </c>
      <c r="T59" s="8"/>
      <c r="U59" s="8" t="s">
        <v>40</v>
      </c>
      <c r="V59" s="8" t="s">
        <v>40</v>
      </c>
      <c r="W59" s="8" t="s">
        <v>41</v>
      </c>
      <c r="X59" s="10"/>
      <c r="Y59" s="28"/>
      <c r="Z59" s="10"/>
      <c r="AA59" s="8"/>
      <c r="AB59" s="10"/>
      <c r="AC59" s="10"/>
      <c r="AD59" s="8"/>
      <c r="AE59" s="9" t="s">
        <v>696</v>
      </c>
    </row>
    <row r="60" spans="1:31">
      <c r="A60" s="8">
        <v>56</v>
      </c>
      <c r="B60" s="47" t="s">
        <v>706</v>
      </c>
      <c r="C60" s="9" t="s">
        <v>237</v>
      </c>
      <c r="D60" s="10" t="s">
        <v>238</v>
      </c>
      <c r="E60" s="9" t="str">
        <f>IF(DataTable5182021235[[#This Row],[FirstName]]="","",UPPER(DataTable5182021235[[#This Row],[FirstName]]&amp;" "&amp;DataTable5182021235[[#This Row],[LastName]]&amp;"/"&amp;DataTable5182021235[[#This Row],[work
Place]]))</f>
        <v>EVA DWI WIJAYANTO/AIIA</v>
      </c>
      <c r="F60" s="11" t="str">
        <f>IF(DataTable5182021235[[#This Row],[EMP ID]]="","",$J60&amp;"-"&amp;$G60)</f>
        <v>0542-AIIA</v>
      </c>
      <c r="G60" s="8" t="s">
        <v>37</v>
      </c>
      <c r="H60" s="12"/>
      <c r="I60" s="9" t="s">
        <v>239</v>
      </c>
      <c r="J60" s="13" t="s">
        <v>240</v>
      </c>
      <c r="K60" s="9"/>
      <c r="L60" s="8" t="e">
        <f>IF(DataTable5182021235[[#This Row],[Department]]="","",INDEX([1]!Table1[Dept Code],MATCH($M60,Department,0)))</f>
        <v>#REF!</v>
      </c>
      <c r="M60" s="14" t="s">
        <v>711</v>
      </c>
      <c r="N60" s="14"/>
      <c r="O60" s="47"/>
      <c r="P60" s="14" t="s">
        <v>709</v>
      </c>
      <c r="Q60" s="9"/>
      <c r="R60" s="8" t="str">
        <f>"P@55w0rd!"&amp;DataTable5182021235[[#This Row],[EMP ID]]</f>
        <v>P@55w0rd!0542</v>
      </c>
      <c r="S60" s="2" t="str">
        <f>$F60&amp;[1]list!$B$3</f>
        <v>0542-AIIA@ap01.aisingroup.com</v>
      </c>
      <c r="T60" s="8"/>
      <c r="U60" s="8" t="s">
        <v>40</v>
      </c>
      <c r="V60" s="8" t="s">
        <v>40</v>
      </c>
      <c r="W60" s="8" t="s">
        <v>41</v>
      </c>
      <c r="X60" s="10"/>
      <c r="Y60" s="28"/>
      <c r="Z60" s="10"/>
      <c r="AA60" s="8"/>
      <c r="AB60" s="10"/>
      <c r="AC60" s="10"/>
      <c r="AD60" s="8"/>
      <c r="AE60" s="9" t="s">
        <v>696</v>
      </c>
    </row>
    <row r="61" spans="1:31">
      <c r="A61" s="8">
        <v>57</v>
      </c>
      <c r="B61" s="47" t="s">
        <v>706</v>
      </c>
      <c r="C61" s="23" t="s">
        <v>241</v>
      </c>
      <c r="D61" s="24" t="s">
        <v>242</v>
      </c>
      <c r="E61" s="23" t="str">
        <f>IF(DataTable5182021235[[#This Row],[FirstName]]="","",UPPER(DataTable5182021235[[#This Row],[FirstName]]&amp;" "&amp;DataTable5182021235[[#This Row],[LastName]]&amp;"/"&amp;DataTable5182021235[[#This Row],[work
Place]]))</f>
        <v>EZA TAHRIZI ADLI/AIIA</v>
      </c>
      <c r="F61" s="25" t="str">
        <f>IF(DataTable5182021235[[#This Row],[EMP ID]]="","",$J61&amp;"-"&amp;$G61)</f>
        <v>0979-AIIA</v>
      </c>
      <c r="G61" s="8" t="s">
        <v>37</v>
      </c>
      <c r="H61" s="26"/>
      <c r="I61" s="23" t="s">
        <v>243</v>
      </c>
      <c r="J61" s="13" t="s">
        <v>244</v>
      </c>
      <c r="K61" s="23"/>
      <c r="L61" s="27" t="e">
        <f>IF(DataTable5182021235[[#This Row],[Department]]="","",INDEX([1]!Table1[Dept Code],MATCH($M61,Department,0)))</f>
        <v>#REF!</v>
      </c>
      <c r="M61" s="45" t="s">
        <v>711</v>
      </c>
      <c r="N61" s="45"/>
      <c r="O61" s="46"/>
      <c r="P61" s="45" t="s">
        <v>697</v>
      </c>
      <c r="Q61" s="23"/>
      <c r="R61" s="27" t="str">
        <f>"P@55w0rd!"&amp;DataTable5182021235[[#This Row],[EMP ID]]</f>
        <v>P@55w0rd!0979</v>
      </c>
      <c r="S61" s="3" t="str">
        <f>$F61&amp;[1]list!$B$3</f>
        <v>0979-AIIA@ap01.aisingroup.com</v>
      </c>
      <c r="T61" s="27"/>
      <c r="U61" s="8" t="s">
        <v>40</v>
      </c>
      <c r="V61" s="8" t="s">
        <v>40</v>
      </c>
      <c r="W61" s="8" t="s">
        <v>41</v>
      </c>
      <c r="X61" s="24"/>
      <c r="Y61" s="28"/>
      <c r="Z61" s="24"/>
      <c r="AA61" s="27"/>
      <c r="AB61" s="24"/>
      <c r="AC61" s="24"/>
      <c r="AD61" s="27"/>
      <c r="AE61" s="23" t="s">
        <v>696</v>
      </c>
    </row>
    <row r="62" spans="1:31">
      <c r="A62" s="8">
        <v>58</v>
      </c>
      <c r="B62" s="47" t="s">
        <v>706</v>
      </c>
      <c r="C62" s="9" t="s">
        <v>245</v>
      </c>
      <c r="D62" s="10" t="s">
        <v>246</v>
      </c>
      <c r="E62" s="9" t="str">
        <f>IF(DataTable5182021235[[#This Row],[FirstName]]="","",UPPER(DataTable5182021235[[#This Row],[FirstName]]&amp;" "&amp;DataTable5182021235[[#This Row],[LastName]]&amp;"/"&amp;DataTable5182021235[[#This Row],[work
Place]]))</f>
        <v>FAHMI ROMADHONA/AIIA</v>
      </c>
      <c r="F62" s="11" t="str">
        <f>IF(DataTable5182021235[[#This Row],[EMP ID]]="","",$J62&amp;"-"&amp;$G62)</f>
        <v>0978-AIIA</v>
      </c>
      <c r="G62" s="8" t="s">
        <v>37</v>
      </c>
      <c r="H62" s="12"/>
      <c r="I62" s="9" t="s">
        <v>247</v>
      </c>
      <c r="J62" s="13" t="s">
        <v>248</v>
      </c>
      <c r="K62" s="9"/>
      <c r="L62" s="8" t="e">
        <f>IF(DataTable5182021235[[#This Row],[Department]]="","",INDEX([1]!Table1[Dept Code],MATCH($M62,Department,0)))</f>
        <v>#REF!</v>
      </c>
      <c r="M62" s="14" t="s">
        <v>704</v>
      </c>
      <c r="N62" s="14"/>
      <c r="O62" s="47"/>
      <c r="P62" s="14" t="s">
        <v>709</v>
      </c>
      <c r="Q62" s="9"/>
      <c r="R62" s="8" t="str">
        <f>"P@55w0rd!"&amp;DataTable5182021235[[#This Row],[EMP ID]]</f>
        <v>P@55w0rd!0978</v>
      </c>
      <c r="S62" s="2" t="str">
        <f>$F62&amp;[1]list!$B$3</f>
        <v>0978-AIIA@ap01.aisingroup.com</v>
      </c>
      <c r="T62" s="8"/>
      <c r="U62" s="8" t="s">
        <v>40</v>
      </c>
      <c r="V62" s="8" t="s">
        <v>40</v>
      </c>
      <c r="W62" s="8" t="s">
        <v>41</v>
      </c>
      <c r="X62" s="10"/>
      <c r="Y62" s="28"/>
      <c r="Z62" s="10"/>
      <c r="AA62" s="8"/>
      <c r="AB62" s="10"/>
      <c r="AC62" s="10"/>
      <c r="AD62" s="8"/>
      <c r="AE62" s="9" t="s">
        <v>696</v>
      </c>
    </row>
    <row r="63" spans="1:31">
      <c r="A63" s="8">
        <v>59</v>
      </c>
      <c r="B63" s="47" t="s">
        <v>706</v>
      </c>
      <c r="C63" s="9" t="s">
        <v>249</v>
      </c>
      <c r="D63" s="10" t="s">
        <v>250</v>
      </c>
      <c r="E63" s="9" t="str">
        <f>IF(DataTable5182021235[[#This Row],[FirstName]]="","",UPPER(DataTable5182021235[[#This Row],[FirstName]]&amp;" "&amp;DataTable5182021235[[#This Row],[LastName]]&amp;"/"&amp;DataTable5182021235[[#This Row],[work
Place]]))</f>
        <v>FAQIH SETYO AJI/AIIA</v>
      </c>
      <c r="F63" s="11" t="str">
        <f>IF(DataTable5182021235[[#This Row],[EMP ID]]="","",$J63&amp;"-"&amp;$G63)</f>
        <v>0123-AIIA</v>
      </c>
      <c r="G63" s="8" t="s">
        <v>37</v>
      </c>
      <c r="H63" s="12"/>
      <c r="I63" s="9" t="s">
        <v>251</v>
      </c>
      <c r="J63" s="13" t="s">
        <v>252</v>
      </c>
      <c r="K63" s="9"/>
      <c r="L63" s="8" t="e">
        <f>IF(DataTable5182021235[[#This Row],[Department]]="","",INDEX([1]!Table1[Dept Code],MATCH($M63,Department,0)))</f>
        <v>#REF!</v>
      </c>
      <c r="M63" s="14" t="s">
        <v>484</v>
      </c>
      <c r="N63" s="14"/>
      <c r="O63" s="47"/>
      <c r="P63" s="14" t="s">
        <v>717</v>
      </c>
      <c r="Q63" s="9"/>
      <c r="R63" s="8" t="str">
        <f>"P@55w0rd!"&amp;DataTable5182021235[[#This Row],[EMP ID]]</f>
        <v>P@55w0rd!0123</v>
      </c>
      <c r="S63" s="2" t="str">
        <f>$F63&amp;[1]list!$B$3</f>
        <v>0123-AIIA@ap01.aisingroup.com</v>
      </c>
      <c r="T63" s="8"/>
      <c r="U63" s="8" t="s">
        <v>40</v>
      </c>
      <c r="V63" s="8" t="s">
        <v>40</v>
      </c>
      <c r="W63" s="8" t="s">
        <v>41</v>
      </c>
      <c r="X63" s="10"/>
      <c r="Y63" s="28"/>
      <c r="Z63" s="10"/>
      <c r="AA63" s="8"/>
      <c r="AB63" s="10"/>
      <c r="AC63" s="10"/>
      <c r="AD63" s="8"/>
      <c r="AE63" s="9" t="s">
        <v>696</v>
      </c>
    </row>
    <row r="64" spans="1:31">
      <c r="A64" s="8">
        <v>60</v>
      </c>
      <c r="B64" s="47" t="s">
        <v>706</v>
      </c>
      <c r="C64" s="9" t="s">
        <v>253</v>
      </c>
      <c r="D64" s="10" t="s">
        <v>254</v>
      </c>
      <c r="E64" s="9" t="str">
        <f>IF(DataTable5182021235[[#This Row],[FirstName]]="","",UPPER(DataTable5182021235[[#This Row],[FirstName]]&amp;" "&amp;DataTable5182021235[[#This Row],[LastName]]&amp;"/"&amp;DataTable5182021235[[#This Row],[work
Place]]))</f>
        <v>FAUDIN PANGESTU/AIIA</v>
      </c>
      <c r="F64" s="11" t="str">
        <f>IF(DataTable5182021235[[#This Row],[EMP ID]]="","",$J64&amp;"-"&amp;$G64)</f>
        <v>2579-AIIA</v>
      </c>
      <c r="G64" s="8" t="s">
        <v>37</v>
      </c>
      <c r="H64" s="12"/>
      <c r="I64" s="9" t="s">
        <v>255</v>
      </c>
      <c r="J64" s="13" t="s">
        <v>256</v>
      </c>
      <c r="K64" s="9"/>
      <c r="L64" s="8" t="e">
        <f>IF(DataTable5182021235[[#This Row],[Department]]="","",INDEX([1]!Table1[Dept Code],MATCH($M64,Department,0)))</f>
        <v>#REF!</v>
      </c>
      <c r="M64" s="14" t="s">
        <v>707</v>
      </c>
      <c r="N64" s="14"/>
      <c r="O64" s="47"/>
      <c r="P64" s="14" t="s">
        <v>708</v>
      </c>
      <c r="Q64" s="9"/>
      <c r="R64" s="8" t="str">
        <f>"P@55w0rd!"&amp;DataTable5182021235[[#This Row],[EMP ID]]</f>
        <v>P@55w0rd!2579</v>
      </c>
      <c r="S64" s="2" t="str">
        <f>$F64&amp;[1]list!$B$3</f>
        <v>2579-AIIA@ap01.aisingroup.com</v>
      </c>
      <c r="T64" s="8"/>
      <c r="U64" s="8" t="s">
        <v>40</v>
      </c>
      <c r="V64" s="8" t="s">
        <v>40</v>
      </c>
      <c r="W64" s="8" t="s">
        <v>41</v>
      </c>
      <c r="X64" s="10"/>
      <c r="Y64" s="28"/>
      <c r="Z64" s="10"/>
      <c r="AA64" s="8"/>
      <c r="AB64" s="10"/>
      <c r="AC64" s="10"/>
      <c r="AD64" s="8"/>
      <c r="AE64" s="9"/>
    </row>
    <row r="65" spans="1:31">
      <c r="A65" s="8">
        <v>61</v>
      </c>
      <c r="B65" s="47" t="s">
        <v>706</v>
      </c>
      <c r="C65" s="23" t="s">
        <v>257</v>
      </c>
      <c r="D65" s="24" t="s">
        <v>258</v>
      </c>
      <c r="E65" s="23" t="str">
        <f>IF(DataTable5182021235[[#This Row],[FirstName]]="","",UPPER(DataTable5182021235[[#This Row],[FirstName]]&amp;" "&amp;DataTable5182021235[[#This Row],[LastName]]&amp;"/"&amp;DataTable5182021235[[#This Row],[work
Place]]))</f>
        <v>FERRY APRIAJI/AIIA</v>
      </c>
      <c r="F65" s="25" t="str">
        <f>IF(DataTable5182021235[[#This Row],[EMP ID]]="","",$J65&amp;"-"&amp;$G65)</f>
        <v>1600-AIIA</v>
      </c>
      <c r="G65" s="8" t="s">
        <v>37</v>
      </c>
      <c r="H65" s="26"/>
      <c r="I65" s="23" t="s">
        <v>259</v>
      </c>
      <c r="J65" s="13" t="s">
        <v>260</v>
      </c>
      <c r="K65" s="23"/>
      <c r="L65" s="27" t="e">
        <f>IF(DataTable5182021235[[#This Row],[Department]]="","",INDEX([1]!Table1[Dept Code],MATCH($M65,Department,0)))</f>
        <v>#REF!</v>
      </c>
      <c r="M65" s="45" t="s">
        <v>211</v>
      </c>
      <c r="N65" s="45"/>
      <c r="O65" s="46"/>
      <c r="P65" s="45" t="s">
        <v>697</v>
      </c>
      <c r="Q65" s="23"/>
      <c r="R65" s="27" t="str">
        <f>"P@55w0rd!"&amp;DataTable5182021235[[#This Row],[EMP ID]]</f>
        <v>P@55w0rd!1600</v>
      </c>
      <c r="S65" s="3" t="str">
        <f>$F65&amp;[1]list!$B$3</f>
        <v>1600-AIIA@ap01.aisingroup.com</v>
      </c>
      <c r="T65" s="27"/>
      <c r="U65" s="8" t="s">
        <v>40</v>
      </c>
      <c r="V65" s="8" t="s">
        <v>40</v>
      </c>
      <c r="W65" s="8" t="s">
        <v>41</v>
      </c>
      <c r="X65" s="24"/>
      <c r="Y65" s="28"/>
      <c r="Z65" s="24"/>
      <c r="AA65" s="27"/>
      <c r="AB65" s="24"/>
      <c r="AC65" s="24"/>
      <c r="AD65" s="27"/>
      <c r="AE65" s="23" t="s">
        <v>696</v>
      </c>
    </row>
    <row r="66" spans="1:31">
      <c r="A66" s="8">
        <v>62</v>
      </c>
      <c r="B66" s="47" t="s">
        <v>706</v>
      </c>
      <c r="C66" s="9" t="s">
        <v>257</v>
      </c>
      <c r="D66" s="10" t="s">
        <v>261</v>
      </c>
      <c r="E66" s="9" t="str">
        <f>IF(DataTable5182021235[[#This Row],[FirstName]]="","",UPPER(DataTable5182021235[[#This Row],[FirstName]]&amp;" "&amp;DataTable5182021235[[#This Row],[LastName]]&amp;"/"&amp;DataTable5182021235[[#This Row],[work
Place]]))</f>
        <v>FERRY AVIANTO/AIIA</v>
      </c>
      <c r="F66" s="11" t="str">
        <f>IF(DataTable5182021235[[#This Row],[EMP ID]]="","",$J66&amp;"-"&amp;$G66)</f>
        <v>0017-AIIA</v>
      </c>
      <c r="G66" s="8" t="s">
        <v>37</v>
      </c>
      <c r="H66" s="12"/>
      <c r="I66" s="9" t="s">
        <v>262</v>
      </c>
      <c r="J66" s="13" t="s">
        <v>263</v>
      </c>
      <c r="K66" s="9"/>
      <c r="L66" s="8" t="e">
        <f>IF(DataTable5182021235[[#This Row],[Department]]="","",INDEX([1]!Table1[Dept Code],MATCH($M66,Department,0)))</f>
        <v>#REF!</v>
      </c>
      <c r="M66" s="14" t="s">
        <v>703</v>
      </c>
      <c r="N66" s="14"/>
      <c r="O66" s="47"/>
      <c r="P66" s="14" t="s">
        <v>714</v>
      </c>
      <c r="Q66" s="9"/>
      <c r="R66" s="8" t="str">
        <f>"P@55w0rd!"&amp;DataTable5182021235[[#This Row],[EMP ID]]</f>
        <v>P@55w0rd!0017</v>
      </c>
      <c r="S66" s="2" t="str">
        <f>$F66&amp;[1]list!$B$3</f>
        <v>0017-AIIA@ap01.aisingroup.com</v>
      </c>
      <c r="T66" s="8"/>
      <c r="U66" s="8" t="s">
        <v>40</v>
      </c>
      <c r="V66" s="8" t="s">
        <v>40</v>
      </c>
      <c r="W66" s="8" t="s">
        <v>41</v>
      </c>
      <c r="X66" s="10"/>
      <c r="Y66" s="28"/>
      <c r="Z66" s="10"/>
      <c r="AA66" s="8"/>
      <c r="AB66" s="10"/>
      <c r="AC66" s="10"/>
      <c r="AD66" s="8"/>
      <c r="AE66" s="9" t="s">
        <v>696</v>
      </c>
    </row>
    <row r="67" spans="1:31" hidden="1">
      <c r="A67" s="8">
        <v>65</v>
      </c>
      <c r="B67" s="47" t="s">
        <v>706</v>
      </c>
      <c r="C67" s="23" t="s">
        <v>271</v>
      </c>
      <c r="D67" s="24"/>
      <c r="E67" s="23" t="str">
        <f>IF(DataTable5182021235[[#This Row],[FirstName]]="","",UPPER(DataTable5182021235[[#This Row],[FirstName]]&amp;" "&amp;DataTable5182021235[[#This Row],[LastName]]&amp;"/"&amp;DataTable5182021235[[#This Row],[work
Place]]))</f>
        <v>FWBS /AIIA</v>
      </c>
      <c r="F67" s="25" t="str">
        <f>IF(DataTable5182021235[[#This Row],[EMP ID]]="","",$J67&amp;"-"&amp;$G67)</f>
        <v>FWBS-AIIA</v>
      </c>
      <c r="G67" s="8" t="s">
        <v>37</v>
      </c>
      <c r="H67" s="26"/>
      <c r="I67" s="23" t="s">
        <v>272</v>
      </c>
      <c r="J67" s="13" t="s">
        <v>273</v>
      </c>
      <c r="K67" s="23"/>
      <c r="L67" s="27" t="str">
        <f>IF(DataTable5182021235[[#This Row],[Department]]="","",INDEX([1]!Table1[Dept Code],MATCH($M67,Department,0)))</f>
        <v/>
      </c>
      <c r="M67" s="45"/>
      <c r="N67" s="45"/>
      <c r="O67" s="46"/>
      <c r="P67" s="45"/>
      <c r="Q67" s="23"/>
      <c r="R67" s="34" t="s">
        <v>161</v>
      </c>
      <c r="S67" s="3" t="str">
        <f>$F67&amp;[1]list!$B$3</f>
        <v>FWBS-AIIA@ap01.aisingroup.com</v>
      </c>
      <c r="T67" s="27"/>
      <c r="U67" s="8" t="s">
        <v>40</v>
      </c>
      <c r="V67" s="8" t="s">
        <v>40</v>
      </c>
      <c r="W67" s="8" t="s">
        <v>41</v>
      </c>
      <c r="X67" s="24"/>
      <c r="Y67" s="28"/>
      <c r="Z67" s="24"/>
      <c r="AA67" s="27"/>
      <c r="AB67" s="24"/>
      <c r="AC67" s="24"/>
      <c r="AD67" s="27"/>
      <c r="AE67" s="23"/>
    </row>
    <row r="68" spans="1:31">
      <c r="A68" s="8">
        <v>63</v>
      </c>
      <c r="B68" s="47" t="s">
        <v>706</v>
      </c>
      <c r="C68" s="23" t="s">
        <v>264</v>
      </c>
      <c r="D68" s="24" t="s">
        <v>265</v>
      </c>
      <c r="E68" s="23" t="str">
        <f>IF(DataTable5182021235[[#This Row],[FirstName]]="","",UPPER(DataTable5182021235[[#This Row],[FirstName]]&amp;" "&amp;DataTable5182021235[[#This Row],[LastName]]&amp;"/"&amp;DataTable5182021235[[#This Row],[work
Place]]))</f>
        <v>FIQIH MAHENDRA/AIIA</v>
      </c>
      <c r="F68" s="25" t="str">
        <f>IF(DataTable5182021235[[#This Row],[EMP ID]]="","",$J68&amp;"-"&amp;$G68)</f>
        <v>0451-AIIA</v>
      </c>
      <c r="G68" s="8" t="s">
        <v>37</v>
      </c>
      <c r="H68" s="26"/>
      <c r="I68" s="23" t="s">
        <v>266</v>
      </c>
      <c r="J68" s="13" t="s">
        <v>267</v>
      </c>
      <c r="K68" s="23"/>
      <c r="L68" s="27" t="e">
        <f>IF(DataTable5182021235[[#This Row],[Department]]="","",INDEX([1]!Table1[Dept Code],MATCH($M68,Department,0)))</f>
        <v>#REF!</v>
      </c>
      <c r="M68" s="45" t="s">
        <v>704</v>
      </c>
      <c r="N68" s="45"/>
      <c r="O68" s="46"/>
      <c r="P68" s="45" t="s">
        <v>700</v>
      </c>
      <c r="Q68" s="23"/>
      <c r="R68" s="27" t="str">
        <f>"P@55w0rd!"&amp;DataTable5182021235[[#This Row],[EMP ID]]</f>
        <v>P@55w0rd!0451</v>
      </c>
      <c r="S68" s="3" t="str">
        <f>$F68&amp;[1]list!$B$3</f>
        <v>0451-AIIA@ap01.aisingroup.com</v>
      </c>
      <c r="T68" s="27"/>
      <c r="U68" s="8" t="s">
        <v>40</v>
      </c>
      <c r="V68" s="8" t="s">
        <v>40</v>
      </c>
      <c r="W68" s="8" t="s">
        <v>41</v>
      </c>
      <c r="X68" s="24"/>
      <c r="Y68" s="28"/>
      <c r="Z68" s="24"/>
      <c r="AA68" s="27"/>
      <c r="AB68" s="24"/>
      <c r="AC68" s="24"/>
      <c r="AD68" s="27"/>
      <c r="AE68" s="23"/>
    </row>
    <row r="69" spans="1:31">
      <c r="A69" s="8">
        <v>64</v>
      </c>
      <c r="B69" s="47" t="s">
        <v>706</v>
      </c>
      <c r="C69" s="9" t="s">
        <v>268</v>
      </c>
      <c r="D69" s="48" t="s">
        <v>731</v>
      </c>
      <c r="E69" s="14" t="str">
        <f>IF(DataTable5182021235[[#This Row],[FirstName]]="","",UPPER(DataTable5182021235[[#This Row],[FirstName]]&amp;" "&amp;DataTable5182021235[[#This Row],[LastName]]&amp;"/"&amp;DataTable5182021235[[#This Row],[work
Place]]))</f>
        <v>FRANSIL SIMANJUNTAK/AIIA</v>
      </c>
      <c r="F69" s="11" t="str">
        <f>IF(DataTable5182021235[[#This Row],[EMP ID]]="","",$J69&amp;"-"&amp;$G69)</f>
        <v>0548-AIIA</v>
      </c>
      <c r="G69" s="8" t="s">
        <v>37</v>
      </c>
      <c r="H69" s="12"/>
      <c r="I69" s="9" t="s">
        <v>269</v>
      </c>
      <c r="J69" s="13" t="s">
        <v>270</v>
      </c>
      <c r="K69" s="9"/>
      <c r="L69" s="8" t="e">
        <f>IF(DataTable5182021235[[#This Row],[Department]]="","",INDEX([1]!Table1[Dept Code],MATCH($M69,Department,0)))</f>
        <v>#REF!</v>
      </c>
      <c r="M69" s="14" t="s">
        <v>128</v>
      </c>
      <c r="N69" s="14"/>
      <c r="O69" s="47"/>
      <c r="P69" s="14" t="s">
        <v>709</v>
      </c>
      <c r="Q69" s="9"/>
      <c r="R69" s="8" t="str">
        <f>"P@55w0rd!"&amp;DataTable5182021235[[#This Row],[EMP ID]]</f>
        <v>P@55w0rd!0548</v>
      </c>
      <c r="S69" s="2" t="str">
        <f>$F69&amp;[1]list!$B$3</f>
        <v>0548-AIIA@ap01.aisingroup.com</v>
      </c>
      <c r="T69" s="8"/>
      <c r="U69" s="8" t="s">
        <v>40</v>
      </c>
      <c r="V69" s="8" t="s">
        <v>40</v>
      </c>
      <c r="W69" s="8" t="s">
        <v>41</v>
      </c>
      <c r="X69" s="10"/>
      <c r="Y69" s="28"/>
      <c r="Z69" s="10"/>
      <c r="AA69" s="8"/>
      <c r="AB69" s="10"/>
      <c r="AC69" s="10"/>
      <c r="AD69" s="8"/>
      <c r="AE69" s="9" t="s">
        <v>696</v>
      </c>
    </row>
    <row r="70" spans="1:31">
      <c r="A70" s="8">
        <v>66</v>
      </c>
      <c r="B70" s="47" t="s">
        <v>706</v>
      </c>
      <c r="C70" s="9" t="s">
        <v>274</v>
      </c>
      <c r="D70" s="10" t="s">
        <v>275</v>
      </c>
      <c r="E70" s="9" t="str">
        <f>IF(DataTable5182021235[[#This Row],[FirstName]]="","",UPPER(DataTable5182021235[[#This Row],[FirstName]]&amp;" "&amp;DataTable5182021235[[#This Row],[LastName]]&amp;"/"&amp;DataTable5182021235[[#This Row],[work
Place]]))</f>
        <v>GESANG SUGIARNO/AIIA</v>
      </c>
      <c r="F70" s="11" t="str">
        <f>IF(DataTable5182021235[[#This Row],[EMP ID]]="","",$J70&amp;"-"&amp;$G70)</f>
        <v>0006-AIIA</v>
      </c>
      <c r="G70" s="8" t="s">
        <v>37</v>
      </c>
      <c r="H70" s="12"/>
      <c r="I70" s="9" t="s">
        <v>276</v>
      </c>
      <c r="J70" s="13" t="s">
        <v>277</v>
      </c>
      <c r="K70" s="9"/>
      <c r="L70" s="8" t="e">
        <f>IF(DataTable5182021235[[#This Row],[Department]]="","",INDEX([1]!Table1[Dept Code],MATCH($M70,Department,0)))</f>
        <v>#REF!</v>
      </c>
      <c r="M70" s="14" t="s">
        <v>723</v>
      </c>
      <c r="N70" s="14"/>
      <c r="O70" s="47"/>
      <c r="P70" s="14" t="s">
        <v>721</v>
      </c>
      <c r="Q70" s="9"/>
      <c r="R70" s="8" t="str">
        <f>"P@55w0rd!"&amp;DataTable5182021235[[#This Row],[EMP ID]]</f>
        <v>P@55w0rd!0006</v>
      </c>
      <c r="S70" s="2" t="str">
        <f>$F70&amp;[1]list!$B$3</f>
        <v>0006-AIIA@ap01.aisingroup.com</v>
      </c>
      <c r="T70" s="8"/>
      <c r="U70" s="8" t="s">
        <v>40</v>
      </c>
      <c r="V70" s="8" t="s">
        <v>40</v>
      </c>
      <c r="W70" s="8" t="s">
        <v>41</v>
      </c>
      <c r="X70" s="10"/>
      <c r="Y70" s="28"/>
      <c r="Z70" s="10"/>
      <c r="AA70" s="8"/>
      <c r="AB70" s="10"/>
      <c r="AC70" s="10"/>
      <c r="AD70" s="8"/>
      <c r="AE70" s="9" t="s">
        <v>696</v>
      </c>
    </row>
    <row r="71" spans="1:31">
      <c r="A71" s="8">
        <v>67</v>
      </c>
      <c r="B71" s="47" t="s">
        <v>706</v>
      </c>
      <c r="C71" s="9" t="s">
        <v>278</v>
      </c>
      <c r="D71" s="10" t="s">
        <v>279</v>
      </c>
      <c r="E71" s="9" t="str">
        <f>IF(DataTable5182021235[[#This Row],[FirstName]]="","",UPPER(DataTable5182021235[[#This Row],[FirstName]]&amp;" "&amp;DataTable5182021235[[#This Row],[LastName]]&amp;"/"&amp;DataTable5182021235[[#This Row],[work
Place]]))</f>
        <v>GILANG TITANIO/AIIA</v>
      </c>
      <c r="F71" s="11" t="str">
        <f>IF(DataTable5182021235[[#This Row],[EMP ID]]="","",$J71&amp;"-"&amp;$G71)</f>
        <v>1126-AIIA</v>
      </c>
      <c r="G71" s="8" t="s">
        <v>37</v>
      </c>
      <c r="H71" s="12"/>
      <c r="I71" s="9" t="s">
        <v>280</v>
      </c>
      <c r="J71" s="13" t="s">
        <v>281</v>
      </c>
      <c r="K71" s="9"/>
      <c r="L71" s="8" t="e">
        <f>IF(DataTable5182021235[[#This Row],[Department]]="","",INDEX([1]!Table1[Dept Code],MATCH($M71,Department,0)))</f>
        <v>#REF!</v>
      </c>
      <c r="M71" s="14" t="s">
        <v>713</v>
      </c>
      <c r="N71" s="14"/>
      <c r="O71" s="47"/>
      <c r="P71" s="14" t="s">
        <v>715</v>
      </c>
      <c r="Q71" s="9"/>
      <c r="R71" s="8" t="str">
        <f>"P@55w0rd!"&amp;DataTable5182021235[[#This Row],[EMP ID]]</f>
        <v>P@55w0rd!1126</v>
      </c>
      <c r="S71" s="2" t="str">
        <f>$F71&amp;[1]list!$B$3</f>
        <v>1126-AIIA@ap01.aisingroup.com</v>
      </c>
      <c r="T71" s="8"/>
      <c r="U71" s="8" t="s">
        <v>40</v>
      </c>
      <c r="V71" s="8" t="s">
        <v>40</v>
      </c>
      <c r="W71" s="8" t="s">
        <v>41</v>
      </c>
      <c r="X71" s="10"/>
      <c r="Y71" s="28"/>
      <c r="Z71" s="10"/>
      <c r="AA71" s="8"/>
      <c r="AB71" s="10"/>
      <c r="AC71" s="10"/>
      <c r="AD71" s="8"/>
      <c r="AE71" s="9" t="s">
        <v>696</v>
      </c>
    </row>
    <row r="72" spans="1:31" ht="14.55" customHeight="1">
      <c r="A72" s="8">
        <v>68</v>
      </c>
      <c r="B72" s="43" t="s">
        <v>705</v>
      </c>
      <c r="C72" s="9" t="s">
        <v>282</v>
      </c>
      <c r="D72" s="10" t="s">
        <v>283</v>
      </c>
      <c r="E72" s="9" t="str">
        <f>IF(DataTable5182021235[[#This Row],[FirstName]]="","",UPPER(DataTable5182021235[[#This Row],[FirstName]]&amp;" "&amp;DataTable5182021235[[#This Row],[LastName]]&amp;"/"&amp;DataTable5182021235[[#This Row],[work
Place]]))</f>
        <v>GLAD NAROTAMA/AIIA</v>
      </c>
      <c r="F72" s="11" t="str">
        <f>IF(DataTable5182021235[[#This Row],[EMP ID]]="","",$J72&amp;"-"&amp;$G72)</f>
        <v>2580-AIIA</v>
      </c>
      <c r="G72" s="8" t="s">
        <v>37</v>
      </c>
      <c r="H72" s="12"/>
      <c r="I72" s="9" t="s">
        <v>284</v>
      </c>
      <c r="J72" s="13" t="s">
        <v>285</v>
      </c>
      <c r="K72" s="9"/>
      <c r="L72" s="8" t="str">
        <f>IF(DataTable5182021235[[#This Row],[Department]]="","",INDEX([1]!Table1[Dept Code],MATCH($M72,Department,0)))</f>
        <v/>
      </c>
      <c r="M72" s="9"/>
      <c r="N72" s="9"/>
      <c r="O72" s="8"/>
      <c r="P72" s="9"/>
      <c r="Q72" s="9"/>
      <c r="R72" s="8" t="str">
        <f>"P@55w0rd!"&amp;DataTable5182021235[[#This Row],[EMP ID]]</f>
        <v>P@55w0rd!2580</v>
      </c>
      <c r="S72" s="2" t="str">
        <f>$F72&amp;[1]list!$B$3</f>
        <v>2580-AIIA@ap01.aisingroup.com</v>
      </c>
      <c r="T72" s="8"/>
      <c r="U72" s="8" t="s">
        <v>40</v>
      </c>
      <c r="V72" s="8" t="s">
        <v>40</v>
      </c>
      <c r="W72" s="8" t="s">
        <v>41</v>
      </c>
      <c r="X72" s="10"/>
      <c r="Y72" s="28"/>
      <c r="Z72" s="10"/>
      <c r="AA72" s="8"/>
      <c r="AB72" s="10"/>
      <c r="AC72" s="10"/>
      <c r="AD72" s="8"/>
      <c r="AE72" s="9" t="s">
        <v>696</v>
      </c>
    </row>
    <row r="73" spans="1:31">
      <c r="A73" s="8">
        <v>69</v>
      </c>
      <c r="B73" s="47" t="s">
        <v>706</v>
      </c>
      <c r="C73" s="9" t="s">
        <v>286</v>
      </c>
      <c r="D73" s="10" t="s">
        <v>287</v>
      </c>
      <c r="E73" s="9" t="str">
        <f>IF(DataTable5182021235[[#This Row],[FirstName]]="","",UPPER(DataTable5182021235[[#This Row],[FirstName]]&amp;" "&amp;DataTable5182021235[[#This Row],[LastName]]&amp;"/"&amp;DataTable5182021235[[#This Row],[work
Place]]))</f>
        <v>GUNAWAN TRI SAPUTRO/AIIA</v>
      </c>
      <c r="F73" s="11" t="str">
        <f>IF(DataTable5182021235[[#This Row],[EMP ID]]="","",$J73&amp;"-"&amp;$G73)</f>
        <v>1073-AIIA</v>
      </c>
      <c r="G73" s="8" t="s">
        <v>37</v>
      </c>
      <c r="H73" s="12"/>
      <c r="I73" s="9" t="s">
        <v>288</v>
      </c>
      <c r="J73" s="13" t="s">
        <v>289</v>
      </c>
      <c r="K73" s="9"/>
      <c r="L73" s="8" t="e">
        <f>IF(DataTable5182021235[[#This Row],[Department]]="","",INDEX([1]!Table1[Dept Code],MATCH($M73,Department,0)))</f>
        <v>#REF!</v>
      </c>
      <c r="M73" s="14" t="s">
        <v>707</v>
      </c>
      <c r="N73" s="14"/>
      <c r="O73" s="47"/>
      <c r="P73" s="14" t="s">
        <v>697</v>
      </c>
      <c r="Q73" s="9"/>
      <c r="R73" s="8" t="str">
        <f>"P@55w0rd!"&amp;DataTable5182021235[[#This Row],[EMP ID]]</f>
        <v>P@55w0rd!1073</v>
      </c>
      <c r="S73" s="2" t="str">
        <f>$F73&amp;[1]list!$B$3</f>
        <v>1073-AIIA@ap01.aisingroup.com</v>
      </c>
      <c r="T73" s="8"/>
      <c r="U73" s="8" t="s">
        <v>40</v>
      </c>
      <c r="V73" s="8" t="s">
        <v>40</v>
      </c>
      <c r="W73" s="8" t="s">
        <v>41</v>
      </c>
      <c r="X73" s="10"/>
      <c r="Y73" s="28"/>
      <c r="Z73" s="10"/>
      <c r="AA73" s="8"/>
      <c r="AB73" s="10"/>
      <c r="AC73" s="10"/>
      <c r="AD73" s="8"/>
      <c r="AE73" s="9"/>
    </row>
    <row r="74" spans="1:31">
      <c r="A74" s="8">
        <v>70</v>
      </c>
      <c r="B74" s="47" t="s">
        <v>706</v>
      </c>
      <c r="C74" s="9" t="s">
        <v>290</v>
      </c>
      <c r="D74" s="10" t="s">
        <v>291</v>
      </c>
      <c r="E74" s="9" t="str">
        <f>IF(DataTable5182021235[[#This Row],[FirstName]]="","",UPPER(DataTable5182021235[[#This Row],[FirstName]]&amp;" "&amp;DataTable5182021235[[#This Row],[LastName]]&amp;"/"&amp;DataTable5182021235[[#This Row],[work
Place]]))</f>
        <v>GUSTI PRAMUDITIYA ERLANGGA/AIIA</v>
      </c>
      <c r="F74" s="11" t="str">
        <f>IF(DataTable5182021235[[#This Row],[EMP ID]]="","",$J74&amp;"-"&amp;$G74)</f>
        <v>1858-AIIA</v>
      </c>
      <c r="G74" s="8" t="s">
        <v>37</v>
      </c>
      <c r="H74" s="12"/>
      <c r="I74" s="9" t="s">
        <v>292</v>
      </c>
      <c r="J74" s="13" t="s">
        <v>293</v>
      </c>
      <c r="K74" s="9"/>
      <c r="L74" s="8" t="e">
        <f>IF(DataTable5182021235[[#This Row],[Department]]="","",INDEX([1]!Table1[Dept Code],MATCH($M74,Department,0)))</f>
        <v>#REF!</v>
      </c>
      <c r="M74" s="14" t="s">
        <v>704</v>
      </c>
      <c r="N74" s="14"/>
      <c r="O74" s="47"/>
      <c r="P74" s="14" t="s">
        <v>708</v>
      </c>
      <c r="Q74" s="9"/>
      <c r="R74" s="8" t="str">
        <f>"P@55w0rd!"&amp;DataTable5182021235[[#This Row],[EMP ID]]</f>
        <v>P@55w0rd!1858</v>
      </c>
      <c r="S74" s="2" t="str">
        <f>$F74&amp;[1]list!$B$3</f>
        <v>1858-AIIA@ap01.aisingroup.com</v>
      </c>
      <c r="T74" s="8"/>
      <c r="U74" s="8" t="s">
        <v>40</v>
      </c>
      <c r="V74" s="8" t="s">
        <v>40</v>
      </c>
      <c r="W74" s="8" t="s">
        <v>41</v>
      </c>
      <c r="X74" s="10"/>
      <c r="Y74" s="28"/>
      <c r="Z74" s="10"/>
      <c r="AA74" s="8"/>
      <c r="AB74" s="10"/>
      <c r="AC74" s="10"/>
      <c r="AD74" s="8"/>
      <c r="AE74" s="9" t="s">
        <v>696</v>
      </c>
    </row>
    <row r="75" spans="1:31">
      <c r="A75" s="8">
        <v>71</v>
      </c>
      <c r="B75" s="47" t="s">
        <v>706</v>
      </c>
      <c r="C75" s="23" t="s">
        <v>294</v>
      </c>
      <c r="D75" s="24"/>
      <c r="E75" s="23" t="str">
        <f>IF(DataTable5182021235[[#This Row],[FirstName]]="","",UPPER(DataTable5182021235[[#This Row],[FirstName]]&amp;" "&amp;DataTable5182021235[[#This Row],[LastName]]&amp;"/"&amp;DataTable5182021235[[#This Row],[work
Place]]))</f>
        <v>HANDIKA /AIIA</v>
      </c>
      <c r="F75" s="25" t="str">
        <f>IF(DataTable5182021235[[#This Row],[EMP ID]]="","",$J75&amp;"-"&amp;$G75)</f>
        <v>0701-AIIA</v>
      </c>
      <c r="G75" s="8" t="s">
        <v>37</v>
      </c>
      <c r="H75" s="26"/>
      <c r="I75" s="23" t="s">
        <v>295</v>
      </c>
      <c r="J75" s="13" t="s">
        <v>296</v>
      </c>
      <c r="K75" s="23"/>
      <c r="L75" s="27" t="e">
        <f>IF(DataTable5182021235[[#This Row],[Department]]="","",INDEX([1]!Table1[Dept Code],MATCH($M75,Department,0)))</f>
        <v>#REF!</v>
      </c>
      <c r="M75" s="45" t="s">
        <v>703</v>
      </c>
      <c r="N75" s="45"/>
      <c r="O75" s="46"/>
      <c r="P75" s="45" t="s">
        <v>700</v>
      </c>
      <c r="Q75" s="23"/>
      <c r="R75" s="27" t="str">
        <f>"P@55w0rd!"&amp;DataTable5182021235[[#This Row],[EMP ID]]</f>
        <v>P@55w0rd!0701</v>
      </c>
      <c r="S75" s="3" t="str">
        <f>$F75&amp;[1]list!$B$3</f>
        <v>0701-AIIA@ap01.aisingroup.com</v>
      </c>
      <c r="T75" s="27"/>
      <c r="U75" s="8" t="s">
        <v>40</v>
      </c>
      <c r="V75" s="8" t="s">
        <v>40</v>
      </c>
      <c r="W75" s="8" t="s">
        <v>41</v>
      </c>
      <c r="X75" s="24"/>
      <c r="Y75" s="28"/>
      <c r="Z75" s="24"/>
      <c r="AA75" s="27"/>
      <c r="AB75" s="24"/>
      <c r="AC75" s="24"/>
      <c r="AD75" s="27"/>
      <c r="AE75" s="23"/>
    </row>
    <row r="76" spans="1:31">
      <c r="A76" s="8">
        <v>72</v>
      </c>
      <c r="B76" s="47" t="s">
        <v>706</v>
      </c>
      <c r="C76" s="9" t="s">
        <v>297</v>
      </c>
      <c r="D76" s="10" t="s">
        <v>298</v>
      </c>
      <c r="E76" s="9" t="str">
        <f>IF(DataTable5182021235[[#This Row],[FirstName]]="","",UPPER(DataTable5182021235[[#This Row],[FirstName]]&amp;" "&amp;DataTable5182021235[[#This Row],[LastName]]&amp;"/"&amp;DataTable5182021235[[#This Row],[work
Place]]))</f>
        <v>HARPAN SAPLI/AIIA</v>
      </c>
      <c r="F76" s="11" t="str">
        <f>IF(DataTable5182021235[[#This Row],[EMP ID]]="","",$J76&amp;"-"&amp;$G76)</f>
        <v>0013-AIIA</v>
      </c>
      <c r="G76" s="8" t="s">
        <v>37</v>
      </c>
      <c r="H76" s="12"/>
      <c r="I76" s="9" t="s">
        <v>299</v>
      </c>
      <c r="J76" s="13" t="s">
        <v>300</v>
      </c>
      <c r="K76" s="9"/>
      <c r="L76" s="8" t="e">
        <f>IF(DataTable5182021235[[#This Row],[Department]]="","",INDEX([1]!Table1[Dept Code],MATCH($M76,Department,0)))</f>
        <v>#REF!</v>
      </c>
      <c r="M76" s="14" t="s">
        <v>712</v>
      </c>
      <c r="N76" s="14"/>
      <c r="O76" s="47"/>
      <c r="P76" s="14" t="s">
        <v>712</v>
      </c>
      <c r="Q76" s="9"/>
      <c r="R76" s="8" t="str">
        <f>"P@55w0rd!"&amp;DataTable5182021235[[#This Row],[EMP ID]]</f>
        <v>P@55w0rd!0013</v>
      </c>
      <c r="S76" s="2" t="str">
        <f>$F76&amp;[1]list!$B$3</f>
        <v>0013-AIIA@ap01.aisingroup.com</v>
      </c>
      <c r="T76" s="8"/>
      <c r="U76" s="8" t="s">
        <v>40</v>
      </c>
      <c r="V76" s="8" t="s">
        <v>40</v>
      </c>
      <c r="W76" s="8" t="s">
        <v>41</v>
      </c>
      <c r="X76" s="10"/>
      <c r="Y76" s="28"/>
      <c r="Z76" s="10"/>
      <c r="AA76" s="8"/>
      <c r="AB76" s="10"/>
      <c r="AC76" s="10"/>
      <c r="AD76" s="8"/>
      <c r="AE76" s="9" t="s">
        <v>696</v>
      </c>
    </row>
    <row r="77" spans="1:31">
      <c r="A77" s="8">
        <v>73</v>
      </c>
      <c r="B77" s="47" t="s">
        <v>706</v>
      </c>
      <c r="C77" s="23" t="s">
        <v>301</v>
      </c>
      <c r="D77" s="24" t="s">
        <v>302</v>
      </c>
      <c r="E77" s="23" t="str">
        <f>IF(DataTable5182021235[[#This Row],[FirstName]]="","",UPPER(DataTable5182021235[[#This Row],[FirstName]]&amp;" "&amp;DataTable5182021235[[#This Row],[LastName]]&amp;"/"&amp;DataTable5182021235[[#This Row],[work
Place]]))</f>
        <v>HERLINA TRISNAWATI/AIIA</v>
      </c>
      <c r="F77" s="25" t="str">
        <f>IF(DataTable5182021235[[#This Row],[EMP ID]]="","",$J77&amp;"-"&amp;$G77)</f>
        <v>HRL1-AIIA</v>
      </c>
      <c r="G77" s="8" t="s">
        <v>37</v>
      </c>
      <c r="H77" s="26"/>
      <c r="I77" s="23" t="s">
        <v>303</v>
      </c>
      <c r="J77" s="13" t="s">
        <v>304</v>
      </c>
      <c r="K77" s="23"/>
      <c r="L77" s="27" t="e">
        <f>IF(DataTable5182021235[[#This Row],[Department]]="","",INDEX([1]!Table1[Dept Code],MATCH($M77,Department,0)))</f>
        <v>#REF!</v>
      </c>
      <c r="M77" s="45" t="s">
        <v>723</v>
      </c>
      <c r="N77" s="45"/>
      <c r="O77" s="46"/>
      <c r="P77" s="45" t="s">
        <v>724</v>
      </c>
      <c r="Q77" s="23"/>
      <c r="R77" s="27" t="str">
        <f>"P@55w0rd!"&amp;DataTable5182021235[[#This Row],[EMP ID]]</f>
        <v>P@55w0rd!HRL1</v>
      </c>
      <c r="S77" s="3" t="str">
        <f>$F77&amp;[1]list!$B$3</f>
        <v>HRL1-AIIA@ap01.aisingroup.com</v>
      </c>
      <c r="T77" s="27"/>
      <c r="U77" s="8" t="s">
        <v>40</v>
      </c>
      <c r="V77" s="8" t="s">
        <v>40</v>
      </c>
      <c r="W77" s="8" t="s">
        <v>41</v>
      </c>
      <c r="X77" s="24"/>
      <c r="Y77" s="31"/>
      <c r="Z77" s="24"/>
      <c r="AA77" s="27"/>
      <c r="AB77" s="24"/>
      <c r="AC77" s="24"/>
      <c r="AD77" s="27"/>
      <c r="AE77" s="23"/>
    </row>
    <row r="78" spans="1:31">
      <c r="A78" s="8">
        <v>74</v>
      </c>
      <c r="B78" s="47" t="s">
        <v>706</v>
      </c>
      <c r="C78" s="9" t="s">
        <v>305</v>
      </c>
      <c r="D78" s="10" t="s">
        <v>306</v>
      </c>
      <c r="E78" s="9" t="str">
        <f>IF(DataTable5182021235[[#This Row],[FirstName]]="","",UPPER(DataTable5182021235[[#This Row],[FirstName]]&amp;" "&amp;DataTable5182021235[[#This Row],[LastName]]&amp;"/"&amp;DataTable5182021235[[#This Row],[work
Place]]))</f>
        <v>HERU MAHEKO PUTRA/AIIA</v>
      </c>
      <c r="F78" s="11" t="str">
        <f>IF(DataTable5182021235[[#This Row],[EMP ID]]="","",$J78&amp;"-"&amp;$G78)</f>
        <v>0076-AIIA</v>
      </c>
      <c r="G78" s="8" t="s">
        <v>37</v>
      </c>
      <c r="H78" s="12"/>
      <c r="I78" s="9" t="s">
        <v>307</v>
      </c>
      <c r="J78" s="13" t="s">
        <v>308</v>
      </c>
      <c r="K78" s="9"/>
      <c r="L78" s="8" t="e">
        <f>IF(DataTable5182021235[[#This Row],[Department]]="","",INDEX([1]!Table1[Dept Code],MATCH($M78,Department,0)))</f>
        <v>#REF!</v>
      </c>
      <c r="M78" s="14" t="s">
        <v>704</v>
      </c>
      <c r="N78" s="14"/>
      <c r="O78" s="47"/>
      <c r="P78" s="14" t="s">
        <v>709</v>
      </c>
      <c r="Q78" s="9"/>
      <c r="R78" s="8" t="str">
        <f>"P@55w0rd!"&amp;DataTable5182021235[[#This Row],[EMP ID]]</f>
        <v>P@55w0rd!0076</v>
      </c>
      <c r="S78" s="2" t="str">
        <f>$F78&amp;[1]list!$B$3</f>
        <v>0076-AIIA@ap01.aisingroup.com</v>
      </c>
      <c r="T78" s="8"/>
      <c r="U78" s="8" t="s">
        <v>40</v>
      </c>
      <c r="V78" s="8" t="s">
        <v>40</v>
      </c>
      <c r="W78" s="8" t="s">
        <v>41</v>
      </c>
      <c r="X78" s="10"/>
      <c r="Y78" s="28"/>
      <c r="Z78" s="10"/>
      <c r="AA78" s="8"/>
      <c r="AB78" s="10"/>
      <c r="AC78" s="10"/>
      <c r="AD78" s="8"/>
      <c r="AE78" s="9" t="s">
        <v>696</v>
      </c>
    </row>
    <row r="79" spans="1:31">
      <c r="A79" s="8">
        <v>75</v>
      </c>
      <c r="B79" s="47" t="s">
        <v>706</v>
      </c>
      <c r="C79" s="9" t="s">
        <v>309</v>
      </c>
      <c r="D79" s="10" t="s">
        <v>310</v>
      </c>
      <c r="E79" s="9" t="str">
        <f>IF(DataTable5182021235[[#This Row],[FirstName]]="","",UPPER(DataTable5182021235[[#This Row],[FirstName]]&amp;" "&amp;DataTable5182021235[[#This Row],[LastName]]&amp;"/"&amp;DataTable5182021235[[#This Row],[work
Place]]))</f>
        <v>HIROKI YAMAMOTO/AIIA</v>
      </c>
      <c r="F79" s="11" t="str">
        <f>IF(DataTable5182021235[[#This Row],[EMP ID]]="","",$J79&amp;"-"&amp;$G79)</f>
        <v>HYM1-AIIA</v>
      </c>
      <c r="G79" s="8" t="s">
        <v>37</v>
      </c>
      <c r="H79" s="12"/>
      <c r="I79" s="9" t="s">
        <v>311</v>
      </c>
      <c r="J79" s="13" t="s">
        <v>312</v>
      </c>
      <c r="K79" s="9"/>
      <c r="L79" s="8" t="e">
        <f>IF(DataTable5182021235[[#This Row],[Department]]="","",INDEX([1]!Table1[Dept Code],MATCH($M79,Department,0)))</f>
        <v>#REF!</v>
      </c>
      <c r="M79" s="14" t="s">
        <v>723</v>
      </c>
      <c r="N79" s="14"/>
      <c r="O79" s="47"/>
      <c r="P79" s="14" t="s">
        <v>725</v>
      </c>
      <c r="Q79" s="9"/>
      <c r="R79" s="8" t="str">
        <f>"P@55w0rd!"&amp;DataTable5182021235[[#This Row],[EMP ID]]</f>
        <v>P@55w0rd!HYM1</v>
      </c>
      <c r="S79" s="2" t="str">
        <f>$F79&amp;[1]list!$B$3</f>
        <v>HYM1-AIIA@ap01.aisingroup.com</v>
      </c>
      <c r="T79" s="8"/>
      <c r="U79" s="8" t="s">
        <v>40</v>
      </c>
      <c r="V79" s="8" t="s">
        <v>40</v>
      </c>
      <c r="W79" s="8" t="s">
        <v>41</v>
      </c>
      <c r="X79" s="10"/>
      <c r="Y79" s="28"/>
      <c r="Z79" s="10"/>
      <c r="AA79" s="8"/>
      <c r="AB79" s="10"/>
      <c r="AC79" s="10"/>
      <c r="AD79" s="8"/>
      <c r="AE79" s="9" t="s">
        <v>696</v>
      </c>
    </row>
    <row r="80" spans="1:31">
      <c r="A80" s="8">
        <v>76</v>
      </c>
      <c r="B80" s="47" t="s">
        <v>706</v>
      </c>
      <c r="C80" s="9" t="s">
        <v>560</v>
      </c>
      <c r="D80" s="10" t="s">
        <v>37</v>
      </c>
      <c r="E80" s="9" t="str">
        <f>IF(DataTable5182021235[[#This Row],[FirstName]]="","",UPPER(DataTable5182021235[[#This Row],[FirstName]]&amp;" "&amp;DataTable5182021235[[#This Row],[LastName]]&amp;"/"&amp;DataTable5182021235[[#This Row],[work
Place]]))</f>
        <v>RECRUITMENT AIIA/AIIA</v>
      </c>
      <c r="F80" s="11" t="str">
        <f>IF(DataTable5182021235[[#This Row],[EMP ID]]="","",$J80&amp;"-"&amp;$G80)</f>
        <v>RC01-AIIA</v>
      </c>
      <c r="G80" s="8" t="s">
        <v>37</v>
      </c>
      <c r="H80" s="12"/>
      <c r="I80" s="9" t="s">
        <v>561</v>
      </c>
      <c r="J80" s="13" t="s">
        <v>562</v>
      </c>
      <c r="K80" s="9"/>
      <c r="L80" s="8" t="e">
        <f>IF(DataTable5182021235[[#This Row],[Department]]="","",INDEX([1]!Table1[Dept Code],MATCH($M80,Department,0)))</f>
        <v>#REF!</v>
      </c>
      <c r="M80" s="14" t="s">
        <v>702</v>
      </c>
      <c r="N80" s="14"/>
      <c r="O80" s="47"/>
      <c r="P80" s="14" t="s">
        <v>700</v>
      </c>
      <c r="Q80" s="9"/>
      <c r="R80" s="8" t="str">
        <f>"P@55w0rd!"&amp;DataTable5182021235[[#This Row],[EMP ID]]</f>
        <v>P@55w0rd!RC01</v>
      </c>
      <c r="S80" s="2" t="str">
        <f>$F80&amp;[1]list!$B$3</f>
        <v>RC01-AIIA@ap01.aisingroup.com</v>
      </c>
      <c r="T80" s="8"/>
      <c r="U80" s="8" t="s">
        <v>40</v>
      </c>
      <c r="V80" s="8" t="s">
        <v>40</v>
      </c>
      <c r="W80" s="8" t="s">
        <v>41</v>
      </c>
      <c r="X80" s="10"/>
      <c r="Y80" s="28"/>
      <c r="Z80" s="10"/>
      <c r="AA80" s="8"/>
      <c r="AB80" s="10"/>
      <c r="AC80" s="10"/>
      <c r="AD80" s="8"/>
      <c r="AE80" s="9"/>
    </row>
    <row r="81" spans="1:31">
      <c r="A81" s="8">
        <v>77</v>
      </c>
      <c r="B81" s="47" t="s">
        <v>706</v>
      </c>
      <c r="C81" s="9" t="s">
        <v>317</v>
      </c>
      <c r="D81" s="10" t="s">
        <v>318</v>
      </c>
      <c r="E81" s="9" t="str">
        <f>IF(DataTable5182021235[[#This Row],[FirstName]]="","",UPPER(DataTable5182021235[[#This Row],[FirstName]]&amp;" "&amp;DataTable5182021235[[#This Row],[LastName]]&amp;"/"&amp;DataTable5182021235[[#This Row],[work
Place]]))</f>
        <v>IGAR PUTRA PAMUNGKAS/AIIA</v>
      </c>
      <c r="F81" s="11" t="str">
        <f>IF(DataTable5182021235[[#This Row],[EMP ID]]="","",$J81&amp;"-"&amp;$G81)</f>
        <v>1529-AIIA</v>
      </c>
      <c r="G81" s="8" t="s">
        <v>37</v>
      </c>
      <c r="H81" s="12"/>
      <c r="I81" s="9" t="s">
        <v>319</v>
      </c>
      <c r="J81" s="13" t="s">
        <v>320</v>
      </c>
      <c r="K81" s="9"/>
      <c r="L81" s="8" t="e">
        <f>IF(DataTable5182021235[[#This Row],[Department]]="","",INDEX([1]!Table1[Dept Code],MATCH($M81,Department,0)))</f>
        <v>#REF!</v>
      </c>
      <c r="M81" s="14" t="s">
        <v>698</v>
      </c>
      <c r="N81" s="14"/>
      <c r="O81" s="47"/>
      <c r="P81" s="14" t="s">
        <v>697</v>
      </c>
      <c r="Q81" s="9"/>
      <c r="R81" s="8" t="str">
        <f>"P@55w0rd!"&amp;DataTable5182021235[[#This Row],[EMP ID]]</f>
        <v>P@55w0rd!1529</v>
      </c>
      <c r="S81" s="2" t="str">
        <f>$F81&amp;[1]list!$B$3</f>
        <v>1529-AIIA@ap01.aisingroup.com</v>
      </c>
      <c r="T81" s="8"/>
      <c r="U81" s="8" t="s">
        <v>40</v>
      </c>
      <c r="V81" s="8" t="s">
        <v>40</v>
      </c>
      <c r="W81" s="8" t="s">
        <v>41</v>
      </c>
      <c r="X81" s="10"/>
      <c r="Y81" s="28"/>
      <c r="Z81" s="10"/>
      <c r="AA81" s="8"/>
      <c r="AB81" s="10"/>
      <c r="AC81" s="10"/>
      <c r="AD81" s="8"/>
      <c r="AE81" s="9"/>
    </row>
    <row r="82" spans="1:31">
      <c r="A82" s="8">
        <v>78</v>
      </c>
      <c r="B82" s="47" t="s">
        <v>706</v>
      </c>
      <c r="C82" s="9" t="s">
        <v>321</v>
      </c>
      <c r="D82" s="10" t="s">
        <v>322</v>
      </c>
      <c r="E82" s="9" t="str">
        <f>IF(DataTable5182021235[[#This Row],[FirstName]]="","",UPPER(DataTable5182021235[[#This Row],[FirstName]]&amp;" "&amp;DataTable5182021235[[#This Row],[LastName]]&amp;"/"&amp;DataTable5182021235[[#This Row],[work
Place]]))</f>
        <v>IHSAN ROMADLON/AIIA</v>
      </c>
      <c r="F82" s="11" t="str">
        <f>IF(DataTable5182021235[[#This Row],[EMP ID]]="","",$J82&amp;"-"&amp;$G82)</f>
        <v>2300-AIIA</v>
      </c>
      <c r="G82" s="8" t="s">
        <v>37</v>
      </c>
      <c r="H82" s="12"/>
      <c r="I82" s="9" t="s">
        <v>323</v>
      </c>
      <c r="J82" s="13" t="s">
        <v>324</v>
      </c>
      <c r="K82" s="9"/>
      <c r="L82" s="8" t="e">
        <f>IF(DataTable5182021235[[#This Row],[Department]]="","",INDEX([1]!Table1[Dept Code],MATCH($M82,Department,0)))</f>
        <v>#REF!</v>
      </c>
      <c r="M82" s="14" t="s">
        <v>704</v>
      </c>
      <c r="N82" s="14"/>
      <c r="O82" s="47"/>
      <c r="P82" s="14" t="s">
        <v>708</v>
      </c>
      <c r="Q82" s="9"/>
      <c r="R82" s="8" t="str">
        <f>"P@55w0rd!"&amp;DataTable5182021235[[#This Row],[EMP ID]]</f>
        <v>P@55w0rd!2300</v>
      </c>
      <c r="S82" s="2" t="str">
        <f>$F82&amp;[1]list!$B$3</f>
        <v>2300-AIIA@ap01.aisingroup.com</v>
      </c>
      <c r="T82" s="8"/>
      <c r="U82" s="8" t="s">
        <v>40</v>
      </c>
      <c r="V82" s="8" t="s">
        <v>40</v>
      </c>
      <c r="W82" s="8" t="s">
        <v>41</v>
      </c>
      <c r="X82" s="10"/>
      <c r="Y82" s="28"/>
      <c r="Z82" s="10"/>
      <c r="AA82" s="8"/>
      <c r="AB82" s="10"/>
      <c r="AC82" s="10"/>
      <c r="AD82" s="8"/>
      <c r="AE82" s="9" t="s">
        <v>696</v>
      </c>
    </row>
    <row r="83" spans="1:31">
      <c r="A83" s="8">
        <v>79</v>
      </c>
      <c r="B83" s="47" t="s">
        <v>706</v>
      </c>
      <c r="C83" s="9" t="s">
        <v>325</v>
      </c>
      <c r="D83" s="10" t="s">
        <v>326</v>
      </c>
      <c r="E83" s="9" t="str">
        <f>IF(DataTable5182021235[[#This Row],[FirstName]]="","",UPPER(DataTable5182021235[[#This Row],[FirstName]]&amp;" "&amp;DataTable5182021235[[#This Row],[LastName]]&amp;"/"&amp;DataTable5182021235[[#This Row],[work
Place]]))</f>
        <v>IKHSAN RAMDHANI/AIIA</v>
      </c>
      <c r="F83" s="11" t="str">
        <f>IF(DataTable5182021235[[#This Row],[EMP ID]]="","",$J83&amp;"-"&amp;$G83)</f>
        <v>0105-AIIA</v>
      </c>
      <c r="G83" s="8" t="s">
        <v>37</v>
      </c>
      <c r="H83" s="12"/>
      <c r="I83" s="9" t="s">
        <v>327</v>
      </c>
      <c r="J83" s="13" t="s">
        <v>328</v>
      </c>
      <c r="K83" s="9"/>
      <c r="L83" s="8" t="e">
        <f>IF(DataTable5182021235[[#This Row],[Department]]="","",INDEX([1]!Table1[Dept Code],MATCH($M83,Department,0)))</f>
        <v>#REF!</v>
      </c>
      <c r="M83" s="14" t="s">
        <v>396</v>
      </c>
      <c r="N83" s="14"/>
      <c r="O83" s="47"/>
      <c r="P83" s="14" t="s">
        <v>719</v>
      </c>
      <c r="Q83" s="9"/>
      <c r="R83" s="8" t="str">
        <f>"P@55w0rd!"&amp;DataTable5182021235[[#This Row],[EMP ID]]</f>
        <v>P@55w0rd!0105</v>
      </c>
      <c r="S83" s="2" t="str">
        <f>$F83&amp;[1]list!$B$3</f>
        <v>0105-AIIA@ap01.aisingroup.com</v>
      </c>
      <c r="T83" s="8"/>
      <c r="U83" s="8" t="s">
        <v>40</v>
      </c>
      <c r="V83" s="8" t="s">
        <v>40</v>
      </c>
      <c r="W83" s="8" t="s">
        <v>41</v>
      </c>
      <c r="X83" s="10"/>
      <c r="Y83" s="28"/>
      <c r="Z83" s="10"/>
      <c r="AA83" s="8"/>
      <c r="AB83" s="10"/>
      <c r="AC83" s="10"/>
      <c r="AD83" s="8"/>
      <c r="AE83" s="9"/>
    </row>
    <row r="84" spans="1:31">
      <c r="A84" s="8">
        <v>80</v>
      </c>
      <c r="B84" s="47" t="s">
        <v>706</v>
      </c>
      <c r="C84" s="9" t="s">
        <v>329</v>
      </c>
      <c r="D84" s="10"/>
      <c r="E84" s="9" t="str">
        <f>IF(DataTable5182021235[[#This Row],[FirstName]]="","",UPPER(DataTable5182021235[[#This Row],[FirstName]]&amp;" "&amp;DataTable5182021235[[#This Row],[LastName]]&amp;"/"&amp;DataTable5182021235[[#This Row],[work
Place]]))</f>
        <v>IKHSANUDIN /AIIA</v>
      </c>
      <c r="F84" s="11" t="str">
        <f>IF(DataTable5182021235[[#This Row],[EMP ID]]="","",$J84&amp;"-"&amp;$G84)</f>
        <v>1724-AIIA</v>
      </c>
      <c r="G84" s="8" t="s">
        <v>37</v>
      </c>
      <c r="H84" s="12"/>
      <c r="I84" s="9" t="s">
        <v>330</v>
      </c>
      <c r="J84" s="13" t="s">
        <v>331</v>
      </c>
      <c r="K84" s="9"/>
      <c r="L84" s="8" t="e">
        <f>IF(DataTable5182021235[[#This Row],[Department]]="","",INDEX([1]!Table1[Dept Code],MATCH($M84,Department,0)))</f>
        <v>#REF!</v>
      </c>
      <c r="M84" s="14" t="s">
        <v>211</v>
      </c>
      <c r="N84" s="14"/>
      <c r="O84" s="47"/>
      <c r="P84" s="14" t="s">
        <v>715</v>
      </c>
      <c r="Q84" s="9"/>
      <c r="R84" s="8" t="str">
        <f>"P@55w0rd!"&amp;DataTable5182021235[[#This Row],[EMP ID]]</f>
        <v>P@55w0rd!1724</v>
      </c>
      <c r="S84" s="2" t="str">
        <f>$F84&amp;[1]list!$B$3</f>
        <v>1724-AIIA@ap01.aisingroup.com</v>
      </c>
      <c r="T84" s="8"/>
      <c r="U84" s="8" t="s">
        <v>40</v>
      </c>
      <c r="V84" s="8" t="s">
        <v>40</v>
      </c>
      <c r="W84" s="8" t="s">
        <v>41</v>
      </c>
      <c r="X84" s="10"/>
      <c r="Y84" s="28"/>
      <c r="Z84" s="10"/>
      <c r="AA84" s="8"/>
      <c r="AB84" s="10"/>
      <c r="AC84" s="10"/>
      <c r="AD84" s="8"/>
      <c r="AE84" s="9" t="s">
        <v>696</v>
      </c>
    </row>
    <row r="85" spans="1:31">
      <c r="A85" s="8">
        <v>81</v>
      </c>
      <c r="B85" s="47" t="s">
        <v>706</v>
      </c>
      <c r="C85" s="9" t="s">
        <v>332</v>
      </c>
      <c r="D85" s="10" t="s">
        <v>333</v>
      </c>
      <c r="E85" s="9" t="str">
        <f>IF(DataTable5182021235[[#This Row],[FirstName]]="","",UPPER(DataTable5182021235[[#This Row],[FirstName]]&amp;" "&amp;DataTable5182021235[[#This Row],[LastName]]&amp;"/"&amp;DataTable5182021235[[#This Row],[work
Place]]))</f>
        <v>IMAM MAHFUD/AIIA</v>
      </c>
      <c r="F85" s="11" t="str">
        <f>IF(DataTable5182021235[[#This Row],[EMP ID]]="","",$J85&amp;"-"&amp;$G85)</f>
        <v>0813-AIIA</v>
      </c>
      <c r="G85" s="8" t="s">
        <v>37</v>
      </c>
      <c r="H85" s="12"/>
      <c r="I85" s="9" t="s">
        <v>334</v>
      </c>
      <c r="J85" s="13" t="s">
        <v>335</v>
      </c>
      <c r="K85" s="9"/>
      <c r="L85" s="8" t="e">
        <f>IF(DataTable5182021235[[#This Row],[Department]]="","",INDEX([1]!Table1[Dept Code],MATCH($M85,Department,0)))</f>
        <v>#REF!</v>
      </c>
      <c r="M85" s="14" t="s">
        <v>703</v>
      </c>
      <c r="N85" s="14"/>
      <c r="O85" s="47"/>
      <c r="P85" s="14" t="s">
        <v>715</v>
      </c>
      <c r="Q85" s="9"/>
      <c r="R85" s="8" t="str">
        <f>"P@55w0rd!"&amp;DataTable5182021235[[#This Row],[EMP ID]]</f>
        <v>P@55w0rd!0813</v>
      </c>
      <c r="S85" s="2" t="str">
        <f>$F85&amp;[1]list!$B$3</f>
        <v>0813-AIIA@ap01.aisingroup.com</v>
      </c>
      <c r="T85" s="8"/>
      <c r="U85" s="8" t="s">
        <v>40</v>
      </c>
      <c r="V85" s="8" t="s">
        <v>40</v>
      </c>
      <c r="W85" s="8" t="s">
        <v>41</v>
      </c>
      <c r="X85" s="10"/>
      <c r="Y85" s="28"/>
      <c r="Z85" s="10"/>
      <c r="AA85" s="8"/>
      <c r="AB85" s="10"/>
      <c r="AC85" s="10"/>
      <c r="AD85" s="8"/>
      <c r="AE85" s="9" t="s">
        <v>696</v>
      </c>
    </row>
    <row r="86" spans="1:31">
      <c r="A86" s="8">
        <v>82</v>
      </c>
      <c r="B86" s="47" t="s">
        <v>706</v>
      </c>
      <c r="C86" s="23" t="s">
        <v>336</v>
      </c>
      <c r="D86" s="24" t="s">
        <v>340</v>
      </c>
      <c r="E86" s="23" t="str">
        <f>IF(DataTable5182021235[[#This Row],[FirstName]]="","",UPPER(DataTable5182021235[[#This Row],[FirstName]]&amp;" "&amp;DataTable5182021235[[#This Row],[LastName]]&amp;"/"&amp;DataTable5182021235[[#This Row],[work
Place]]))</f>
        <v>INDRA ZULKARNAEN/AIIA</v>
      </c>
      <c r="F86" s="25" t="str">
        <f>IF(DataTable5182021235[[#This Row],[EMP ID]]="","",$J86&amp;"-"&amp;$G86)</f>
        <v>0452-AIIA</v>
      </c>
      <c r="G86" s="8" t="s">
        <v>37</v>
      </c>
      <c r="H86" s="26"/>
      <c r="I86" s="23" t="s">
        <v>341</v>
      </c>
      <c r="J86" s="13" t="s">
        <v>342</v>
      </c>
      <c r="K86" s="23"/>
      <c r="L86" s="27" t="e">
        <f>IF(DataTable5182021235[[#This Row],[Department]]="","",INDEX([1]!Table1[Dept Code],MATCH($M86,Department,0)))</f>
        <v>#REF!</v>
      </c>
      <c r="M86" s="45" t="s">
        <v>713</v>
      </c>
      <c r="N86" s="45"/>
      <c r="O86" s="46"/>
      <c r="P86" s="45" t="s">
        <v>708</v>
      </c>
      <c r="Q86" s="23"/>
      <c r="R86" s="27" t="str">
        <f>"P@55w0rd!"&amp;DataTable5182021235[[#This Row],[EMP ID]]</f>
        <v>P@55w0rd!0452</v>
      </c>
      <c r="S86" s="3" t="str">
        <f>$F86&amp;[1]list!$B$3</f>
        <v>0452-AIIA@ap01.aisingroup.com</v>
      </c>
      <c r="T86" s="27"/>
      <c r="U86" s="8" t="s">
        <v>40</v>
      </c>
      <c r="V86" s="8" t="s">
        <v>40</v>
      </c>
      <c r="W86" s="8" t="s">
        <v>41</v>
      </c>
      <c r="X86" s="24"/>
      <c r="Y86" s="28"/>
      <c r="Z86" s="24"/>
      <c r="AA86" s="27"/>
      <c r="AB86" s="24"/>
      <c r="AC86" s="24"/>
      <c r="AD86" s="27"/>
      <c r="AE86" s="23" t="s">
        <v>696</v>
      </c>
    </row>
    <row r="87" spans="1:31">
      <c r="A87" s="8">
        <v>83</v>
      </c>
      <c r="B87" s="47" t="s">
        <v>706</v>
      </c>
      <c r="C87" s="23" t="s">
        <v>336</v>
      </c>
      <c r="D87" s="24" t="s">
        <v>337</v>
      </c>
      <c r="E87" s="23" t="str">
        <f>IF(DataTable5182021235[[#This Row],[FirstName]]="","",UPPER(DataTable5182021235[[#This Row],[FirstName]]&amp;" "&amp;DataTable5182021235[[#This Row],[LastName]]&amp;"/"&amp;DataTable5182021235[[#This Row],[work
Place]]))</f>
        <v>INDRA PASURYA/AIIA</v>
      </c>
      <c r="F87" s="25" t="str">
        <f>IF(DataTable5182021235[[#This Row],[EMP ID]]="","",$J87&amp;"-"&amp;$G87)</f>
        <v>0106-AIIA</v>
      </c>
      <c r="G87" s="8" t="s">
        <v>37</v>
      </c>
      <c r="H87" s="26"/>
      <c r="I87" s="23" t="s">
        <v>338</v>
      </c>
      <c r="J87" s="13" t="s">
        <v>339</v>
      </c>
      <c r="K87" s="23"/>
      <c r="L87" s="27" t="e">
        <f>IF(DataTable5182021235[[#This Row],[Department]]="","",INDEX([1]!Table1[Dept Code],MATCH($M87,Department,0)))</f>
        <v>#REF!</v>
      </c>
      <c r="M87" s="45" t="s">
        <v>702</v>
      </c>
      <c r="N87" s="45"/>
      <c r="O87" s="46"/>
      <c r="P87" s="45" t="s">
        <v>700</v>
      </c>
      <c r="Q87" s="23"/>
      <c r="R87" s="27" t="str">
        <f>"P@55w0rd!"&amp;DataTable5182021235[[#This Row],[EMP ID]]</f>
        <v>P@55w0rd!0106</v>
      </c>
      <c r="S87" s="3" t="str">
        <f>$F87&amp;[1]list!$B$3</f>
        <v>0106-AIIA@ap01.aisingroup.com</v>
      </c>
      <c r="T87" s="27"/>
      <c r="U87" s="8" t="s">
        <v>40</v>
      </c>
      <c r="V87" s="8" t="s">
        <v>40</v>
      </c>
      <c r="W87" s="8" t="s">
        <v>41</v>
      </c>
      <c r="X87" s="24"/>
      <c r="Y87" s="28"/>
      <c r="Z87" s="24"/>
      <c r="AA87" s="27"/>
      <c r="AB87" s="24"/>
      <c r="AC87" s="24"/>
      <c r="AD87" s="27"/>
      <c r="AE87" s="23" t="s">
        <v>696</v>
      </c>
    </row>
    <row r="88" spans="1:31">
      <c r="A88" s="8">
        <v>84</v>
      </c>
      <c r="B88" s="47" t="s">
        <v>706</v>
      </c>
      <c r="C88" s="9" t="s">
        <v>343</v>
      </c>
      <c r="D88" s="10" t="s">
        <v>344</v>
      </c>
      <c r="E88" s="9" t="str">
        <f>IF(DataTable5182021235[[#This Row],[FirstName]]="","",UPPER(DataTable5182021235[[#This Row],[FirstName]]&amp;" "&amp;DataTable5182021235[[#This Row],[LastName]]&amp;"/"&amp;DataTable5182021235[[#This Row],[work
Place]]))</f>
        <v>IRFAN ANSHORI/AIIA</v>
      </c>
      <c r="F88" s="11" t="str">
        <f>IF(DataTable5182021235[[#This Row],[EMP ID]]="","",$J88&amp;"-"&amp;$G88)</f>
        <v>2530-AIIA</v>
      </c>
      <c r="G88" s="8" t="s">
        <v>37</v>
      </c>
      <c r="H88" s="12"/>
      <c r="I88" s="9" t="s">
        <v>345</v>
      </c>
      <c r="J88" s="13" t="s">
        <v>346</v>
      </c>
      <c r="K88" s="9"/>
      <c r="L88" s="8" t="e">
        <f>IF(DataTable5182021235[[#This Row],[Department]]="","",INDEX([1]!Table1[Dept Code],MATCH($M88,Department,0)))</f>
        <v>#REF!</v>
      </c>
      <c r="M88" s="14" t="s">
        <v>702</v>
      </c>
      <c r="N88" s="14"/>
      <c r="O88" s="47"/>
      <c r="P88" s="14" t="s">
        <v>708</v>
      </c>
      <c r="Q88" s="9"/>
      <c r="R88" s="8" t="str">
        <f>"P@55w0rd!"&amp;DataTable5182021235[[#This Row],[EMP ID]]</f>
        <v>P@55w0rd!2530</v>
      </c>
      <c r="S88" s="2" t="str">
        <f>$F88&amp;[1]list!$B$3</f>
        <v>2530-AIIA@ap01.aisingroup.com</v>
      </c>
      <c r="T88" s="8"/>
      <c r="U88" s="8" t="s">
        <v>40</v>
      </c>
      <c r="V88" s="8" t="s">
        <v>40</v>
      </c>
      <c r="W88" s="8" t="s">
        <v>41</v>
      </c>
      <c r="X88" s="10"/>
      <c r="Y88" s="28"/>
      <c r="Z88" s="10"/>
      <c r="AA88" s="8"/>
      <c r="AB88" s="10"/>
      <c r="AC88" s="10"/>
      <c r="AD88" s="8"/>
      <c r="AE88" s="9" t="s">
        <v>696</v>
      </c>
    </row>
    <row r="89" spans="1:31">
      <c r="A89" s="8">
        <v>85</v>
      </c>
      <c r="B89" s="47" t="s">
        <v>706</v>
      </c>
      <c r="C89" s="9" t="s">
        <v>347</v>
      </c>
      <c r="D89" s="10" t="s">
        <v>348</v>
      </c>
      <c r="E89" s="9" t="str">
        <f>IF(DataTable5182021235[[#This Row],[FirstName]]="","",UPPER(DataTable5182021235[[#This Row],[FirstName]]&amp;" "&amp;DataTable5182021235[[#This Row],[LastName]]&amp;"/"&amp;DataTable5182021235[[#This Row],[work
Place]]))</f>
        <v>IRWAN HIDAYAT/AIIA</v>
      </c>
      <c r="F89" s="11" t="str">
        <f>IF(DataTable5182021235[[#This Row],[EMP ID]]="","",$J89&amp;"-"&amp;$G89)</f>
        <v>0528-AIIA</v>
      </c>
      <c r="G89" s="8" t="s">
        <v>37</v>
      </c>
      <c r="H89" s="12"/>
      <c r="I89" s="9" t="s">
        <v>349</v>
      </c>
      <c r="J89" s="13" t="s">
        <v>350</v>
      </c>
      <c r="K89" s="9"/>
      <c r="L89" s="8" t="e">
        <f>IF(DataTable5182021235[[#This Row],[Department]]="","",INDEX([1]!Table1[Dept Code],MATCH($M89,Department,0)))</f>
        <v>#REF!</v>
      </c>
      <c r="M89" s="14" t="s">
        <v>396</v>
      </c>
      <c r="N89" s="14"/>
      <c r="O89" s="47"/>
      <c r="P89" s="14" t="s">
        <v>709</v>
      </c>
      <c r="Q89" s="9"/>
      <c r="R89" s="8" t="str">
        <f>"P@55w0rd!"&amp;DataTable5182021235[[#This Row],[EMP ID]]</f>
        <v>P@55w0rd!0528</v>
      </c>
      <c r="S89" s="2" t="str">
        <f>$F89&amp;[1]list!$B$3</f>
        <v>0528-AIIA@ap01.aisingroup.com</v>
      </c>
      <c r="T89" s="8"/>
      <c r="U89" s="8" t="s">
        <v>40</v>
      </c>
      <c r="V89" s="8" t="s">
        <v>40</v>
      </c>
      <c r="W89" s="8" t="s">
        <v>41</v>
      </c>
      <c r="X89" s="10"/>
      <c r="Y89" s="28"/>
      <c r="Z89" s="10"/>
      <c r="AA89" s="8"/>
      <c r="AB89" s="10"/>
      <c r="AC89" s="10"/>
      <c r="AD89" s="8"/>
      <c r="AE89" s="9" t="s">
        <v>696</v>
      </c>
    </row>
    <row r="90" spans="1:31">
      <c r="A90" s="8">
        <v>86</v>
      </c>
      <c r="B90" s="47" t="s">
        <v>706</v>
      </c>
      <c r="C90" s="23" t="s">
        <v>351</v>
      </c>
      <c r="D90" s="24" t="s">
        <v>352</v>
      </c>
      <c r="E90" s="23" t="str">
        <f>IF(DataTable5182021235[[#This Row],[FirstName]]="","",UPPER(DataTable5182021235[[#This Row],[FirstName]]&amp;" "&amp;DataTable5182021235[[#This Row],[LastName]]&amp;"/"&amp;DataTable5182021235[[#This Row],[work
Place]]))</f>
        <v>JOHANA NASUTION/AIIA</v>
      </c>
      <c r="F90" s="25" t="str">
        <f>IF(DataTable5182021235[[#This Row],[EMP ID]]="","",$J90&amp;"-"&amp;$G90)</f>
        <v>0365-AIIA</v>
      </c>
      <c r="G90" s="8" t="s">
        <v>37</v>
      </c>
      <c r="H90" s="26"/>
      <c r="I90" s="23" t="s">
        <v>353</v>
      </c>
      <c r="J90" s="13" t="s">
        <v>354</v>
      </c>
      <c r="K90" s="23"/>
      <c r="L90" s="27" t="e">
        <f>IF(DataTable5182021235[[#This Row],[Department]]="","",INDEX([1]!Table1[Dept Code],MATCH($M90,Department,0)))</f>
        <v>#REF!</v>
      </c>
      <c r="M90" s="45" t="s">
        <v>396</v>
      </c>
      <c r="N90" s="45"/>
      <c r="O90" s="46"/>
      <c r="P90" s="45" t="s">
        <v>719</v>
      </c>
      <c r="Q90" s="23"/>
      <c r="R90" s="27" t="str">
        <f>"P@55w0rd!"&amp;DataTable5182021235[[#This Row],[EMP ID]]</f>
        <v>P@55w0rd!0365</v>
      </c>
      <c r="S90" s="3" t="str">
        <f>$F90&amp;[1]list!$B$3</f>
        <v>0365-AIIA@ap01.aisingroup.com</v>
      </c>
      <c r="T90" s="27"/>
      <c r="U90" s="8" t="s">
        <v>40</v>
      </c>
      <c r="V90" s="8" t="s">
        <v>40</v>
      </c>
      <c r="W90" s="8" t="s">
        <v>41</v>
      </c>
      <c r="X90" s="24"/>
      <c r="Y90" s="28"/>
      <c r="Z90" s="24"/>
      <c r="AA90" s="27"/>
      <c r="AB90" s="24"/>
      <c r="AC90" s="24"/>
      <c r="AD90" s="27"/>
      <c r="AE90" s="23"/>
    </row>
    <row r="91" spans="1:31">
      <c r="A91" s="8">
        <v>87</v>
      </c>
      <c r="B91" s="47" t="s">
        <v>706</v>
      </c>
      <c r="C91" s="23" t="s">
        <v>355</v>
      </c>
      <c r="D91" s="24" t="s">
        <v>356</v>
      </c>
      <c r="E91" s="23" t="str">
        <f>IF(DataTable5182021235[[#This Row],[FirstName]]="","",UPPER(DataTable5182021235[[#This Row],[FirstName]]&amp;" "&amp;DataTable5182021235[[#This Row],[LastName]]&amp;"/"&amp;DataTable5182021235[[#This Row],[work
Place]]))</f>
        <v>JONI FERNANDO/AIIA</v>
      </c>
      <c r="F91" s="25" t="str">
        <f>IF(DataTable5182021235[[#This Row],[EMP ID]]="","",$J91&amp;"-"&amp;$G91)</f>
        <v>0330-AIIA</v>
      </c>
      <c r="G91" s="8" t="s">
        <v>37</v>
      </c>
      <c r="H91" s="26"/>
      <c r="I91" s="23" t="s">
        <v>357</v>
      </c>
      <c r="J91" s="13" t="s">
        <v>358</v>
      </c>
      <c r="K91" s="23"/>
      <c r="L91" s="27" t="e">
        <f>IF(DataTable5182021235[[#This Row],[Department]]="","",INDEX([1]!Table1[Dept Code],MATCH($M91,Department,0)))</f>
        <v>#REF!</v>
      </c>
      <c r="M91" s="45" t="s">
        <v>699</v>
      </c>
      <c r="N91" s="45"/>
      <c r="O91" s="46"/>
      <c r="P91" s="45" t="s">
        <v>722</v>
      </c>
      <c r="Q91" s="23"/>
      <c r="R91" s="27" t="str">
        <f>"P@55w0rd!"&amp;DataTable5182021235[[#This Row],[EMP ID]]</f>
        <v>P@55w0rd!0330</v>
      </c>
      <c r="S91" s="3" t="str">
        <f>$F91&amp;[1]list!$B$3</f>
        <v>0330-AIIA@ap01.aisingroup.com</v>
      </c>
      <c r="T91" s="27"/>
      <c r="U91" s="8" t="s">
        <v>40</v>
      </c>
      <c r="V91" s="8" t="s">
        <v>40</v>
      </c>
      <c r="W91" s="8" t="s">
        <v>41</v>
      </c>
      <c r="X91" s="24"/>
      <c r="Y91" s="28"/>
      <c r="Z91" s="24"/>
      <c r="AA91" s="27"/>
      <c r="AB91" s="24"/>
      <c r="AC91" s="24"/>
      <c r="AD91" s="27"/>
      <c r="AE91" s="23" t="s">
        <v>696</v>
      </c>
    </row>
    <row r="92" spans="1:31">
      <c r="A92" s="8">
        <v>88</v>
      </c>
      <c r="B92" s="47" t="s">
        <v>706</v>
      </c>
      <c r="C92" s="9" t="s">
        <v>359</v>
      </c>
      <c r="D92" s="10" t="s">
        <v>360</v>
      </c>
      <c r="E92" s="9" t="str">
        <f>IF(DataTable5182021235[[#This Row],[FirstName]]="","",UPPER(DataTable5182021235[[#This Row],[FirstName]]&amp;" "&amp;DataTable5182021235[[#This Row],[LastName]]&amp;"/"&amp;DataTable5182021235[[#This Row],[work
Place]]))</f>
        <v>JUNJUNAN TRI SETYA/AIIA</v>
      </c>
      <c r="F92" s="11" t="str">
        <f>IF(DataTable5182021235[[#This Row],[EMP ID]]="","",$J92&amp;"-"&amp;$G92)</f>
        <v>0024-AIIA</v>
      </c>
      <c r="G92" s="8" t="s">
        <v>37</v>
      </c>
      <c r="H92" s="12"/>
      <c r="I92" s="9" t="s">
        <v>361</v>
      </c>
      <c r="J92" s="13" t="s">
        <v>362</v>
      </c>
      <c r="K92" s="9"/>
      <c r="L92" s="8" t="e">
        <f>IF(DataTable5182021235[[#This Row],[Department]]="","",INDEX([1]!Table1[Dept Code],MATCH($M92,Department,0)))</f>
        <v>#REF!</v>
      </c>
      <c r="M92" s="14" t="s">
        <v>712</v>
      </c>
      <c r="N92" s="14"/>
      <c r="O92" s="47"/>
      <c r="P92" s="14" t="s">
        <v>712</v>
      </c>
      <c r="Q92" s="9"/>
      <c r="R92" s="8" t="str">
        <f>"P@55w0rd!"&amp;DataTable5182021235[[#This Row],[EMP ID]]</f>
        <v>P@55w0rd!0024</v>
      </c>
      <c r="S92" s="2" t="str">
        <f>$F92&amp;[1]list!$B$3</f>
        <v>0024-AIIA@ap01.aisingroup.com</v>
      </c>
      <c r="T92" s="8"/>
      <c r="U92" s="8" t="s">
        <v>40</v>
      </c>
      <c r="V92" s="8" t="s">
        <v>40</v>
      </c>
      <c r="W92" s="8" t="s">
        <v>41</v>
      </c>
      <c r="X92" s="10"/>
      <c r="Y92" s="28"/>
      <c r="Z92" s="10"/>
      <c r="AA92" s="8"/>
      <c r="AB92" s="10"/>
      <c r="AC92" s="10"/>
      <c r="AD92" s="8"/>
      <c r="AE92" s="9" t="s">
        <v>696</v>
      </c>
    </row>
    <row r="93" spans="1:31">
      <c r="A93" s="8">
        <v>89</v>
      </c>
      <c r="B93" s="47" t="s">
        <v>706</v>
      </c>
      <c r="C93" s="9" t="s">
        <v>363</v>
      </c>
      <c r="D93" s="10" t="s">
        <v>364</v>
      </c>
      <c r="E93" s="9" t="str">
        <f>IF(DataTable5182021235[[#This Row],[FirstName]]="","",UPPER(DataTable5182021235[[#This Row],[FirstName]]&amp;" "&amp;DataTable5182021235[[#This Row],[LastName]]&amp;"/"&amp;DataTable5182021235[[#This Row],[work
Place]]))</f>
        <v>KAZUTAKA TSURUTA/AIIA</v>
      </c>
      <c r="F93" s="11" t="str">
        <f>IF(DataTable5182021235[[#This Row],[EMP ID]]="","",$J93&amp;"-"&amp;$G93)</f>
        <v>2532-AIIA</v>
      </c>
      <c r="G93" s="8" t="s">
        <v>37</v>
      </c>
      <c r="H93" s="12"/>
      <c r="I93" s="9" t="s">
        <v>365</v>
      </c>
      <c r="J93" s="13" t="s">
        <v>366</v>
      </c>
      <c r="K93" s="9"/>
      <c r="L93" s="8" t="e">
        <f>IF(DataTable5182021235[[#This Row],[Department]]="","",INDEX([1]!Table1[Dept Code],MATCH($M93,Department,0)))</f>
        <v>#REF!</v>
      </c>
      <c r="M93" s="14" t="s">
        <v>726</v>
      </c>
      <c r="N93" s="14"/>
      <c r="O93" s="47"/>
      <c r="P93" s="14" t="s">
        <v>726</v>
      </c>
      <c r="Q93" s="9"/>
      <c r="R93" s="8" t="str">
        <f>"P@55w0rd!"&amp;DataTable5182021235[[#This Row],[EMP ID]]</f>
        <v>P@55w0rd!2532</v>
      </c>
      <c r="S93" s="2" t="str">
        <f>$F93&amp;[1]list!$B$3</f>
        <v>2532-AIIA@ap01.aisingroup.com</v>
      </c>
      <c r="T93" s="8"/>
      <c r="U93" s="8" t="s">
        <v>40</v>
      </c>
      <c r="V93" s="8" t="s">
        <v>40</v>
      </c>
      <c r="W93" s="8" t="s">
        <v>41</v>
      </c>
      <c r="X93" s="10"/>
      <c r="Y93" s="28"/>
      <c r="Z93" s="10"/>
      <c r="AA93" s="8"/>
      <c r="AB93" s="10"/>
      <c r="AC93" s="10"/>
      <c r="AD93" s="8"/>
      <c r="AE93" s="9" t="s">
        <v>696</v>
      </c>
    </row>
    <row r="94" spans="1:31">
      <c r="A94" s="8">
        <v>90</v>
      </c>
      <c r="B94" s="47" t="s">
        <v>706</v>
      </c>
      <c r="C94" s="9" t="s">
        <v>367</v>
      </c>
      <c r="D94" s="10" t="s">
        <v>368</v>
      </c>
      <c r="E94" s="9" t="str">
        <f>IF(DataTable5182021235[[#This Row],[FirstName]]="","",UPPER(DataTable5182021235[[#This Row],[FirstName]]&amp;" "&amp;DataTable5182021235[[#This Row],[LastName]]&amp;"/"&amp;DataTable5182021235[[#This Row],[work
Place]]))</f>
        <v>KHOIRUL ANAM/AIIA</v>
      </c>
      <c r="F94" s="11" t="str">
        <f>IF(DataTable5182021235[[#This Row],[EMP ID]]="","",$J94&amp;"-"&amp;$G94)</f>
        <v>0504-AIIA</v>
      </c>
      <c r="G94" s="8" t="s">
        <v>37</v>
      </c>
      <c r="H94" s="12"/>
      <c r="I94" s="9" t="s">
        <v>369</v>
      </c>
      <c r="J94" s="13" t="s">
        <v>370</v>
      </c>
      <c r="K94" s="9"/>
      <c r="L94" s="8" t="e">
        <f>IF(DataTable5182021235[[#This Row],[Department]]="","",INDEX([1]!Table1[Dept Code],MATCH($M94,Department,0)))</f>
        <v>#REF!</v>
      </c>
      <c r="M94" s="14" t="s">
        <v>215</v>
      </c>
      <c r="N94" s="14"/>
      <c r="O94" s="47"/>
      <c r="P94" s="14" t="s">
        <v>697</v>
      </c>
      <c r="Q94" s="9"/>
      <c r="R94" s="8" t="str">
        <f>"P@55w0rd!"&amp;DataTable5182021235[[#This Row],[EMP ID]]</f>
        <v>P@55w0rd!0504</v>
      </c>
      <c r="S94" s="2" t="str">
        <f>$F94&amp;[1]list!$B$3</f>
        <v>0504-AIIA@ap01.aisingroup.com</v>
      </c>
      <c r="T94" s="8"/>
      <c r="U94" s="8" t="s">
        <v>40</v>
      </c>
      <c r="V94" s="8" t="s">
        <v>40</v>
      </c>
      <c r="W94" s="8" t="s">
        <v>41</v>
      </c>
      <c r="X94" s="10"/>
      <c r="Y94" s="28"/>
      <c r="Z94" s="10"/>
      <c r="AA94" s="8"/>
      <c r="AB94" s="10"/>
      <c r="AC94" s="10"/>
      <c r="AD94" s="8"/>
      <c r="AE94" s="9" t="s">
        <v>696</v>
      </c>
    </row>
    <row r="95" spans="1:31">
      <c r="A95" s="8">
        <v>91</v>
      </c>
      <c r="B95" s="47" t="s">
        <v>706</v>
      </c>
      <c r="C95" s="9" t="s">
        <v>371</v>
      </c>
      <c r="D95" s="10" t="s">
        <v>372</v>
      </c>
      <c r="E95" s="9" t="str">
        <f>IF(DataTable5182021235[[#This Row],[FirstName]]="","",UPPER(DataTable5182021235[[#This Row],[FirstName]]&amp;" "&amp;DataTable5182021235[[#This Row],[LastName]]&amp;"/"&amp;DataTable5182021235[[#This Row],[work
Place]]))</f>
        <v>KHUSNI SETYAWAN/AIIA</v>
      </c>
      <c r="F95" s="11" t="str">
        <f>IF(DataTable5182021235[[#This Row],[EMP ID]]="","",$J95&amp;"-"&amp;$G95)</f>
        <v>1084-AIIA</v>
      </c>
      <c r="G95" s="8" t="s">
        <v>37</v>
      </c>
      <c r="H95" s="12"/>
      <c r="I95" s="9" t="s">
        <v>373</v>
      </c>
      <c r="J95" s="13" t="s">
        <v>374</v>
      </c>
      <c r="K95" s="9"/>
      <c r="L95" s="8" t="e">
        <f>IF(DataTable5182021235[[#This Row],[Department]]="","",INDEX([1]!Table1[Dept Code],MATCH($M95,Department,0)))</f>
        <v>#REF!</v>
      </c>
      <c r="M95" s="14" t="s">
        <v>702</v>
      </c>
      <c r="N95" s="14"/>
      <c r="O95" s="47"/>
      <c r="P95" s="14" t="s">
        <v>708</v>
      </c>
      <c r="Q95" s="9"/>
      <c r="R95" s="8" t="str">
        <f>"P@55w0rd!"&amp;DataTable5182021235[[#This Row],[EMP ID]]</f>
        <v>P@55w0rd!1084</v>
      </c>
      <c r="S95" s="2" t="str">
        <f>$F95&amp;[1]list!$B$3</f>
        <v>1084-AIIA@ap01.aisingroup.com</v>
      </c>
      <c r="T95" s="8"/>
      <c r="U95" s="8" t="s">
        <v>40</v>
      </c>
      <c r="V95" s="8" t="s">
        <v>40</v>
      </c>
      <c r="W95" s="8" t="s">
        <v>41</v>
      </c>
      <c r="X95" s="10"/>
      <c r="Y95" s="28"/>
      <c r="Z95" s="10"/>
      <c r="AA95" s="8"/>
      <c r="AB95" s="10"/>
      <c r="AC95" s="10"/>
      <c r="AD95" s="8"/>
      <c r="AE95" s="9" t="s">
        <v>696</v>
      </c>
    </row>
    <row r="96" spans="1:31">
      <c r="A96" s="8">
        <v>92</v>
      </c>
      <c r="B96" s="47" t="s">
        <v>706</v>
      </c>
      <c r="C96" s="23" t="s">
        <v>375</v>
      </c>
      <c r="D96" s="24" t="s">
        <v>37</v>
      </c>
      <c r="E96" s="23" t="str">
        <f>IF(DataTable5182021235[[#This Row],[FirstName]]="","",UPPER(DataTable5182021235[[#This Row],[FirstName]]&amp;" "&amp;DataTable5182021235[[#This Row],[LastName]]&amp;"/"&amp;DataTable5182021235[[#This Row],[work
Place]]))</f>
        <v>KLINIK AIIA/AIIA</v>
      </c>
      <c r="F96" s="25" t="str">
        <f>IF(DataTable5182021235[[#This Row],[EMP ID]]="","",$J96&amp;"-"&amp;$G96)</f>
        <v>CL01-AIIA</v>
      </c>
      <c r="G96" s="8" t="s">
        <v>37</v>
      </c>
      <c r="H96" s="26"/>
      <c r="I96" s="23" t="s">
        <v>376</v>
      </c>
      <c r="J96" s="13" t="s">
        <v>377</v>
      </c>
      <c r="K96" s="23"/>
      <c r="L96" s="27" t="e">
        <f>IF(DataTable5182021235[[#This Row],[Department]]="","",INDEX([1]!Table1[Dept Code],MATCH($M96,Department,0)))</f>
        <v>#REF!</v>
      </c>
      <c r="M96" s="45" t="s">
        <v>702</v>
      </c>
      <c r="N96" s="45"/>
      <c r="O96" s="46"/>
      <c r="P96" s="45" t="s">
        <v>700</v>
      </c>
      <c r="Q96" s="23"/>
      <c r="R96" s="27" t="str">
        <f>"P@55w0rd!"&amp;DataTable5182021235[[#This Row],[EMP ID]]</f>
        <v>P@55w0rd!CL01</v>
      </c>
      <c r="S96" s="3" t="str">
        <f>$F96&amp;[1]list!$B$3</f>
        <v>CL01-AIIA@ap01.aisingroup.com</v>
      </c>
      <c r="T96" s="27"/>
      <c r="U96" s="8" t="s">
        <v>40</v>
      </c>
      <c r="V96" s="8" t="s">
        <v>40</v>
      </c>
      <c r="W96" s="8" t="s">
        <v>41</v>
      </c>
      <c r="X96" s="24"/>
      <c r="Y96" s="31"/>
      <c r="Z96" s="24"/>
      <c r="AA96" s="27"/>
      <c r="AB96" s="24"/>
      <c r="AC96" s="24"/>
      <c r="AD96" s="27"/>
      <c r="AE96" s="23"/>
    </row>
    <row r="97" spans="1:31">
      <c r="A97" s="8">
        <v>93</v>
      </c>
      <c r="B97" s="47" t="s">
        <v>706</v>
      </c>
      <c r="C97" s="9" t="s">
        <v>378</v>
      </c>
      <c r="D97" s="10" t="s">
        <v>379</v>
      </c>
      <c r="E97" s="9" t="str">
        <f>IF(DataTable5182021235[[#This Row],[FirstName]]="","",UPPER(DataTable5182021235[[#This Row],[FirstName]]&amp;" "&amp;DataTable5182021235[[#This Row],[LastName]]&amp;"/"&amp;DataTable5182021235[[#This Row],[work
Place]]))</f>
        <v>KOHEI SHIMIZU/AIIA</v>
      </c>
      <c r="F97" s="11" t="str">
        <f>IF(DataTable5182021235[[#This Row],[EMP ID]]="","",$J97&amp;"-"&amp;$G97)</f>
        <v>2170-AIIA</v>
      </c>
      <c r="G97" s="8" t="s">
        <v>37</v>
      </c>
      <c r="H97" s="12"/>
      <c r="I97" s="9" t="s">
        <v>380</v>
      </c>
      <c r="J97" s="13" t="s">
        <v>381</v>
      </c>
      <c r="K97" s="9"/>
      <c r="L97" s="8" t="e">
        <f>IF(DataTable5182021235[[#This Row],[Department]]="","",INDEX([1]!Table1[Dept Code],MATCH($M97,Department,0)))</f>
        <v>#REF!</v>
      </c>
      <c r="M97" s="14" t="s">
        <v>726</v>
      </c>
      <c r="N97" s="14"/>
      <c r="O97" s="47"/>
      <c r="P97" s="14" t="s">
        <v>726</v>
      </c>
      <c r="Q97" s="9"/>
      <c r="R97" s="8" t="str">
        <f>"P@55w0rd!"&amp;DataTable5182021235[[#This Row],[EMP ID]]</f>
        <v>P@55w0rd!2170</v>
      </c>
      <c r="S97" s="2" t="str">
        <f>$F97&amp;[1]list!$B$3</f>
        <v>2170-AIIA@ap01.aisingroup.com</v>
      </c>
      <c r="T97" s="8"/>
      <c r="U97" s="8" t="s">
        <v>40</v>
      </c>
      <c r="V97" s="8" t="s">
        <v>40</v>
      </c>
      <c r="W97" s="8" t="s">
        <v>41</v>
      </c>
      <c r="X97" s="10"/>
      <c r="Y97" s="28"/>
      <c r="Z97" s="10"/>
      <c r="AA97" s="8"/>
      <c r="AB97" s="10"/>
      <c r="AC97" s="10"/>
      <c r="AD97" s="8"/>
      <c r="AE97" s="9" t="s">
        <v>696</v>
      </c>
    </row>
    <row r="98" spans="1:31">
      <c r="A98" s="8">
        <v>94</v>
      </c>
      <c r="B98" s="47" t="s">
        <v>706</v>
      </c>
      <c r="C98" s="9" t="s">
        <v>382</v>
      </c>
      <c r="D98" s="10" t="s">
        <v>383</v>
      </c>
      <c r="E98" s="9" t="str">
        <f>IF(DataTable5182021235[[#This Row],[FirstName]]="","",UPPER(DataTable5182021235[[#This Row],[FirstName]]&amp;" "&amp;DataTable5182021235[[#This Row],[LastName]]&amp;"/"&amp;DataTable5182021235[[#This Row],[work
Place]]))</f>
        <v>LUTFI DAHLAN/AIIA</v>
      </c>
      <c r="F98" s="11" t="str">
        <f>IF(DataTable5182021235[[#This Row],[EMP ID]]="","",$J98&amp;"-"&amp;$G98)</f>
        <v>0023-AIIA</v>
      </c>
      <c r="G98" s="8" t="s">
        <v>37</v>
      </c>
      <c r="H98" s="12"/>
      <c r="I98" s="9" t="s">
        <v>384</v>
      </c>
      <c r="J98" s="13" t="s">
        <v>385</v>
      </c>
      <c r="K98" s="9"/>
      <c r="L98" s="8" t="e">
        <f>IF(DataTable5182021235[[#This Row],[Department]]="","",INDEX([1]!Table1[Dept Code],MATCH($M98,Department,0)))</f>
        <v>#REF!</v>
      </c>
      <c r="M98" s="14" t="s">
        <v>50</v>
      </c>
      <c r="N98" s="14"/>
      <c r="O98" s="47"/>
      <c r="P98" s="14" t="s">
        <v>714</v>
      </c>
      <c r="Q98" s="9"/>
      <c r="R98" s="8" t="str">
        <f>"P@55w0rd!"&amp;DataTable5182021235[[#This Row],[EMP ID]]</f>
        <v>P@55w0rd!0023</v>
      </c>
      <c r="S98" s="2" t="str">
        <f>$F98&amp;[1]list!$B$3</f>
        <v>0023-AIIA@ap01.aisingroup.com</v>
      </c>
      <c r="T98" s="8"/>
      <c r="U98" s="8" t="s">
        <v>40</v>
      </c>
      <c r="V98" s="8" t="s">
        <v>40</v>
      </c>
      <c r="W98" s="8" t="s">
        <v>41</v>
      </c>
      <c r="X98" s="10"/>
      <c r="Y98" s="28"/>
      <c r="Z98" s="10"/>
      <c r="AA98" s="8"/>
      <c r="AB98" s="10"/>
      <c r="AC98" s="10"/>
      <c r="AD98" s="8"/>
      <c r="AE98" s="9" t="s">
        <v>696</v>
      </c>
    </row>
    <row r="99" spans="1:31">
      <c r="A99" s="8">
        <v>95</v>
      </c>
      <c r="B99" s="47" t="s">
        <v>706</v>
      </c>
      <c r="C99" s="9" t="s">
        <v>382</v>
      </c>
      <c r="D99" s="10" t="s">
        <v>386</v>
      </c>
      <c r="E99" s="9" t="str">
        <f>IF(DataTable5182021235[[#This Row],[FirstName]]="","",UPPER(DataTable5182021235[[#This Row],[FirstName]]&amp;" "&amp;DataTable5182021235[[#This Row],[LastName]]&amp;"/"&amp;DataTable5182021235[[#This Row],[work
Place]]))</f>
        <v>LUTFI SUBEKTI BAKHTIYAR/AIIA</v>
      </c>
      <c r="F99" s="11" t="str">
        <f>IF(DataTable5182021235[[#This Row],[EMP ID]]="","",$J99&amp;"-"&amp;$G99)</f>
        <v>LB01-AIIA</v>
      </c>
      <c r="G99" s="8" t="s">
        <v>37</v>
      </c>
      <c r="H99" s="12"/>
      <c r="I99" s="9" t="s">
        <v>387</v>
      </c>
      <c r="J99" s="13" t="s">
        <v>388</v>
      </c>
      <c r="K99" s="9"/>
      <c r="L99" s="8" t="e">
        <f>IF(DataTable5182021235[[#This Row],[Department]]="","",INDEX([1]!Table1[Dept Code],MATCH($M99,Department,0)))</f>
        <v>#REF!</v>
      </c>
      <c r="M99" s="14" t="s">
        <v>702</v>
      </c>
      <c r="N99" s="14"/>
      <c r="O99" s="47"/>
      <c r="P99" s="14" t="s">
        <v>700</v>
      </c>
      <c r="Q99" s="9"/>
      <c r="R99" s="8" t="str">
        <f>"P@55w0rd!"&amp;DataTable5182021235[[#This Row],[EMP ID]]</f>
        <v>P@55w0rd!LB01</v>
      </c>
      <c r="S99" s="2" t="str">
        <f>$F99&amp;[1]list!$B$3</f>
        <v>LB01-AIIA@ap01.aisingroup.com</v>
      </c>
      <c r="T99" s="8"/>
      <c r="U99" s="8" t="s">
        <v>40</v>
      </c>
      <c r="V99" s="8" t="s">
        <v>40</v>
      </c>
      <c r="W99" s="8" t="s">
        <v>41</v>
      </c>
      <c r="X99" s="10"/>
      <c r="Y99" s="28"/>
      <c r="Z99" s="10"/>
      <c r="AA99" s="8"/>
      <c r="AB99" s="10"/>
      <c r="AC99" s="10"/>
      <c r="AD99" s="8"/>
      <c r="AE99" s="9"/>
    </row>
    <row r="100" spans="1:31">
      <c r="A100" s="8">
        <v>96</v>
      </c>
      <c r="B100" s="47" t="s">
        <v>706</v>
      </c>
      <c r="C100" s="23" t="s">
        <v>389</v>
      </c>
      <c r="D100" s="24" t="s">
        <v>390</v>
      </c>
      <c r="E100" s="23" t="str">
        <f>IF(DataTable5182021235[[#This Row],[FirstName]]="","",UPPER(DataTable5182021235[[#This Row],[FirstName]]&amp;" "&amp;DataTable5182021235[[#This Row],[LastName]]&amp;"/"&amp;DataTable5182021235[[#This Row],[work
Place]]))</f>
        <v>LUTHER IWAN/AIIA</v>
      </c>
      <c r="F100" s="25" t="str">
        <f>IF(DataTable5182021235[[#This Row],[EMP ID]]="","",$J100&amp;"-"&amp;$G100)</f>
        <v>0906-AIIA</v>
      </c>
      <c r="G100" s="8" t="s">
        <v>37</v>
      </c>
      <c r="H100" s="26"/>
      <c r="I100" s="23" t="s">
        <v>391</v>
      </c>
      <c r="J100" s="13" t="s">
        <v>392</v>
      </c>
      <c r="K100" s="23"/>
      <c r="L100" s="27" t="e">
        <f>IF(DataTable5182021235[[#This Row],[Department]]="","",INDEX([1]!Table1[Dept Code],MATCH($M100,Department,0)))</f>
        <v>#REF!</v>
      </c>
      <c r="M100" s="45" t="s">
        <v>711</v>
      </c>
      <c r="N100" s="45"/>
      <c r="O100" s="46"/>
      <c r="P100" s="45" t="s">
        <v>697</v>
      </c>
      <c r="Q100" s="23"/>
      <c r="R100" s="27" t="str">
        <f>"P@55w0rd!"&amp;DataTable5182021235[[#This Row],[EMP ID]]</f>
        <v>P@55w0rd!0906</v>
      </c>
      <c r="S100" s="3" t="str">
        <f>$F100&amp;[1]list!$B$3</f>
        <v>0906-AIIA@ap01.aisingroup.com</v>
      </c>
      <c r="T100" s="27"/>
      <c r="U100" s="8" t="s">
        <v>40</v>
      </c>
      <c r="V100" s="8" t="s">
        <v>40</v>
      </c>
      <c r="W100" s="8" t="s">
        <v>41</v>
      </c>
      <c r="X100" s="24"/>
      <c r="Y100" s="28"/>
      <c r="Z100" s="24"/>
      <c r="AA100" s="27"/>
      <c r="AB100" s="24"/>
      <c r="AC100" s="24"/>
      <c r="AD100" s="27"/>
      <c r="AE100" s="23"/>
    </row>
    <row r="101" spans="1:31">
      <c r="A101" s="8">
        <v>97</v>
      </c>
      <c r="B101" s="47" t="s">
        <v>706</v>
      </c>
      <c r="C101" s="23" t="s">
        <v>393</v>
      </c>
      <c r="D101" s="24" t="s">
        <v>394</v>
      </c>
      <c r="E101" s="23" t="str">
        <f>IF(DataTable5182021235[[#This Row],[FirstName]]="","",UPPER(DataTable5182021235[[#This Row],[FirstName]]&amp;" "&amp;DataTable5182021235[[#This Row],[LastName]]&amp;"/"&amp;DataTable5182021235[[#This Row],[work
Place]]))</f>
        <v>M LUKMAN HAKIM/AIIA</v>
      </c>
      <c r="F101" s="25" t="str">
        <f>IF(DataTable5182021235[[#This Row],[EMP ID]]="","",$J101&amp;"-"&amp;$G101)</f>
        <v>0151-AIIA</v>
      </c>
      <c r="G101" s="8" t="s">
        <v>37</v>
      </c>
      <c r="H101" s="26"/>
      <c r="I101" s="23" t="s">
        <v>395</v>
      </c>
      <c r="J101" s="13" t="s">
        <v>732</v>
      </c>
      <c r="K101" s="23"/>
      <c r="L101" s="27" t="e">
        <f>IF(DataTable5182021235[[#This Row],[Department]]="","",INDEX([1]!Table1[Dept Code],MATCH($M101,Department,0)))</f>
        <v>#REF!</v>
      </c>
      <c r="M101" s="45" t="s">
        <v>727</v>
      </c>
      <c r="N101" s="45"/>
      <c r="O101" s="46"/>
      <c r="P101" s="45" t="s">
        <v>719</v>
      </c>
      <c r="Q101" s="23"/>
      <c r="R101" s="27" t="str">
        <f>"P@55w0rd!"&amp;DataTable5182021235[[#This Row],[EMP ID]]</f>
        <v>P@55w0rd!0151</v>
      </c>
      <c r="S101" s="3" t="str">
        <f>$F101&amp;[1]list!$B$3</f>
        <v>0151-AIIA@ap01.aisingroup.com</v>
      </c>
      <c r="T101" s="27"/>
      <c r="U101" s="8" t="s">
        <v>40</v>
      </c>
      <c r="V101" s="8" t="s">
        <v>40</v>
      </c>
      <c r="W101" s="8" t="s">
        <v>41</v>
      </c>
      <c r="X101" s="24"/>
      <c r="Y101" s="28"/>
      <c r="Z101" s="24"/>
      <c r="AA101" s="27"/>
      <c r="AB101" s="24"/>
      <c r="AC101" s="24"/>
      <c r="AD101" s="27"/>
      <c r="AE101" s="23"/>
    </row>
    <row r="102" spans="1:31">
      <c r="A102" s="8">
        <v>98</v>
      </c>
      <c r="B102" s="47" t="s">
        <v>706</v>
      </c>
      <c r="C102" s="9" t="s">
        <v>396</v>
      </c>
      <c r="D102" s="10" t="s">
        <v>397</v>
      </c>
      <c r="E102" s="9" t="str">
        <f>IF(DataTable5182021235[[#This Row],[FirstName]]="","",UPPER(DataTable5182021235[[#This Row],[FirstName]]&amp;" "&amp;DataTable5182021235[[#This Row],[LastName]]&amp;"/"&amp;DataTable5182021235[[#This Row],[work
Place]]))</f>
        <v>MAINTENANCE TOOLS ROOM/AIIA</v>
      </c>
      <c r="F102" s="11" t="str">
        <f>IF(DataTable5182021235[[#This Row],[EMP ID]]="","",$J102&amp;"-"&amp;$G102)</f>
        <v>0556-AIIA</v>
      </c>
      <c r="G102" s="8" t="s">
        <v>37</v>
      </c>
      <c r="H102" s="12"/>
      <c r="I102" s="9" t="s">
        <v>398</v>
      </c>
      <c r="J102" s="13" t="s">
        <v>399</v>
      </c>
      <c r="K102" s="9"/>
      <c r="L102" s="8" t="e">
        <f>IF(DataTable5182021235[[#This Row],[Department]]="","",INDEX([1]!Table1[Dept Code],MATCH($M102,Department,0)))</f>
        <v>#REF!</v>
      </c>
      <c r="M102" s="14" t="s">
        <v>396</v>
      </c>
      <c r="N102" s="14"/>
      <c r="O102" s="47"/>
      <c r="P102" s="14" t="s">
        <v>700</v>
      </c>
      <c r="Q102" s="9"/>
      <c r="R102" s="8" t="str">
        <f>"P@55w0rd!"&amp;DataTable5182021235[[#This Row],[EMP ID]]</f>
        <v>P@55w0rd!0556</v>
      </c>
      <c r="S102" s="2" t="str">
        <f>$F102&amp;[1]list!$B$3</f>
        <v>0556-AIIA@ap01.aisingroup.com</v>
      </c>
      <c r="T102" s="8"/>
      <c r="U102" s="8" t="s">
        <v>40</v>
      </c>
      <c r="V102" s="8" t="s">
        <v>40</v>
      </c>
      <c r="W102" s="8" t="s">
        <v>41</v>
      </c>
      <c r="X102" s="10"/>
      <c r="Y102" s="28"/>
      <c r="Z102" s="10"/>
      <c r="AA102" s="8"/>
      <c r="AB102" s="10"/>
      <c r="AC102" s="10"/>
      <c r="AD102" s="8"/>
      <c r="AE102" s="9"/>
    </row>
    <row r="103" spans="1:31">
      <c r="A103" s="8">
        <v>99</v>
      </c>
      <c r="B103" s="47" t="s">
        <v>706</v>
      </c>
      <c r="C103" s="23" t="s">
        <v>400</v>
      </c>
      <c r="D103" s="24" t="s">
        <v>401</v>
      </c>
      <c r="E103" s="23" t="str">
        <f>IF(DataTable5182021235[[#This Row],[FirstName]]="","",UPPER(DataTable5182021235[[#This Row],[FirstName]]&amp;" "&amp;DataTable5182021235[[#This Row],[LastName]]&amp;"/"&amp;DataTable5182021235[[#This Row],[work
Place]]))</f>
        <v>MASASHI KONOMOTO/AIIA</v>
      </c>
      <c r="F103" s="25" t="str">
        <f>IF(DataTable5182021235[[#This Row],[EMP ID]]="","",$J103&amp;"-"&amp;$G103)</f>
        <v>2401-AIIA</v>
      </c>
      <c r="G103" s="8" t="s">
        <v>37</v>
      </c>
      <c r="H103" s="26"/>
      <c r="I103" s="23" t="s">
        <v>402</v>
      </c>
      <c r="J103" s="13" t="s">
        <v>403</v>
      </c>
      <c r="K103" s="23"/>
      <c r="L103" s="27" t="e">
        <f>IF(DataTable5182021235[[#This Row],[Department]]="","",INDEX([1]!Table1[Dept Code],MATCH($M103,Department,0)))</f>
        <v>#REF!</v>
      </c>
      <c r="M103" s="45" t="s">
        <v>726</v>
      </c>
      <c r="N103" s="45"/>
      <c r="O103" s="46"/>
      <c r="P103" s="45" t="s">
        <v>726</v>
      </c>
      <c r="Q103" s="23"/>
      <c r="R103" s="27" t="str">
        <f>"P@55w0rd!"&amp;DataTable5182021235[[#This Row],[EMP ID]]</f>
        <v>P@55w0rd!2401</v>
      </c>
      <c r="S103" s="3" t="str">
        <f>$F103&amp;[1]list!$B$3</f>
        <v>2401-AIIA@ap01.aisingroup.com</v>
      </c>
      <c r="T103" s="27"/>
      <c r="U103" s="8" t="s">
        <v>40</v>
      </c>
      <c r="V103" s="8" t="s">
        <v>40</v>
      </c>
      <c r="W103" s="8" t="s">
        <v>41</v>
      </c>
      <c r="X103" s="24"/>
      <c r="Y103" s="31"/>
      <c r="Z103" s="24"/>
      <c r="AA103" s="27"/>
      <c r="AB103" s="24"/>
      <c r="AC103" s="24"/>
      <c r="AD103" s="27"/>
      <c r="AE103" s="23"/>
    </row>
    <row r="104" spans="1:31">
      <c r="A104" s="8">
        <v>100</v>
      </c>
      <c r="B104" s="47" t="s">
        <v>706</v>
      </c>
      <c r="C104" s="23" t="s">
        <v>404</v>
      </c>
      <c r="D104" s="24" t="s">
        <v>405</v>
      </c>
      <c r="E104" s="23" t="str">
        <f>IF(DataTable5182021235[[#This Row],[FirstName]]="","",UPPER(DataTable5182021235[[#This Row],[FirstName]]&amp;" "&amp;DataTable5182021235[[#This Row],[LastName]]&amp;"/"&amp;DataTable5182021235[[#This Row],[work
Place]]))</f>
        <v>MEASUREMENT BODY/AIIA</v>
      </c>
      <c r="F104" s="25" t="str">
        <f>IF(DataTable5182021235[[#This Row],[EMP ID]]="","",$J104&amp;"-"&amp;$G104)</f>
        <v>0215-AIIA</v>
      </c>
      <c r="G104" s="8" t="s">
        <v>37</v>
      </c>
      <c r="H104" s="26"/>
      <c r="I104" s="23" t="s">
        <v>406</v>
      </c>
      <c r="J104" s="13" t="s">
        <v>407</v>
      </c>
      <c r="K104" s="23"/>
      <c r="L104" s="27" t="e">
        <f>IF(DataTable5182021235[[#This Row],[Department]]="","",INDEX([1]!Table1[Dept Code],MATCH($M104,Department,0)))</f>
        <v>#REF!</v>
      </c>
      <c r="M104" s="45" t="s">
        <v>699</v>
      </c>
      <c r="N104" s="45"/>
      <c r="O104" s="46"/>
      <c r="P104" s="45" t="s">
        <v>700</v>
      </c>
      <c r="Q104" s="23"/>
      <c r="R104" s="27" t="str">
        <f>"P@55w0rd!"&amp;DataTable5182021235[[#This Row],[EMP ID]]</f>
        <v>P@55w0rd!0215</v>
      </c>
      <c r="S104" s="3" t="str">
        <f>$F104&amp;[1]list!$B$3</f>
        <v>0215-AIIA@ap01.aisingroup.com</v>
      </c>
      <c r="T104" s="27"/>
      <c r="U104" s="8" t="s">
        <v>40</v>
      </c>
      <c r="V104" s="8" t="s">
        <v>40</v>
      </c>
      <c r="W104" s="8" t="s">
        <v>41</v>
      </c>
      <c r="X104" s="24"/>
      <c r="Y104" s="31"/>
      <c r="Z104" s="24"/>
      <c r="AA104" s="27"/>
      <c r="AB104" s="24"/>
      <c r="AC104" s="24"/>
      <c r="AD104" s="27"/>
      <c r="AE104" s="23"/>
    </row>
    <row r="105" spans="1:31">
      <c r="A105" s="8">
        <v>101</v>
      </c>
      <c r="B105" s="47" t="s">
        <v>706</v>
      </c>
      <c r="C105" s="9" t="s">
        <v>408</v>
      </c>
      <c r="D105" s="10" t="s">
        <v>409</v>
      </c>
      <c r="E105" s="9" t="str">
        <f>IF(DataTable5182021235[[#This Row],[FirstName]]="","",UPPER(DataTable5182021235[[#This Row],[FirstName]]&amp;" "&amp;DataTable5182021235[[#This Row],[LastName]]&amp;"/"&amp;DataTable5182021235[[#This Row],[work
Place]]))</f>
        <v>MICHAEL LOANDOUW/AIIA</v>
      </c>
      <c r="F105" s="11" t="str">
        <f>IF(DataTable5182021235[[#This Row],[EMP ID]]="","",$J105&amp;"-"&amp;$G105)</f>
        <v>ML01-AIIA</v>
      </c>
      <c r="G105" s="8" t="s">
        <v>37</v>
      </c>
      <c r="H105" s="12"/>
      <c r="I105" s="9" t="s">
        <v>410</v>
      </c>
      <c r="J105" s="13" t="s">
        <v>411</v>
      </c>
      <c r="K105" s="9"/>
      <c r="L105" s="8" t="e">
        <f>IF(DataTable5182021235[[#This Row],[Department]]="","",INDEX([1]!Table1[Dept Code],MATCH($M105,Department,0)))</f>
        <v>#REF!</v>
      </c>
      <c r="M105" s="14" t="s">
        <v>723</v>
      </c>
      <c r="N105" s="14"/>
      <c r="O105" s="47"/>
      <c r="P105" s="14" t="s">
        <v>728</v>
      </c>
      <c r="Q105" s="9"/>
      <c r="R105" s="8" t="str">
        <f>"P@55w0rd!"&amp;DataTable5182021235[[#This Row],[EMP ID]]</f>
        <v>P@55w0rd!ML01</v>
      </c>
      <c r="S105" s="2" t="str">
        <f>$F105&amp;[1]list!$B$3</f>
        <v>ML01-AIIA@ap01.aisingroup.com</v>
      </c>
      <c r="T105" s="8"/>
      <c r="U105" s="8" t="s">
        <v>40</v>
      </c>
      <c r="V105" s="8" t="s">
        <v>40</v>
      </c>
      <c r="W105" s="8" t="s">
        <v>41</v>
      </c>
      <c r="X105" s="10"/>
      <c r="Y105" s="28"/>
      <c r="Z105" s="10"/>
      <c r="AA105" s="8"/>
      <c r="AB105" s="10"/>
      <c r="AC105" s="10"/>
      <c r="AD105" s="8"/>
      <c r="AE105" s="9"/>
    </row>
    <row r="106" spans="1:31">
      <c r="A106" s="8">
        <v>102</v>
      </c>
      <c r="B106" s="47" t="s">
        <v>706</v>
      </c>
      <c r="C106" s="9" t="s">
        <v>412</v>
      </c>
      <c r="D106" s="10" t="s">
        <v>413</v>
      </c>
      <c r="E106" s="9" t="str">
        <f>IF(DataTable5182021235[[#This Row],[FirstName]]="","",UPPER(DataTable5182021235[[#This Row],[FirstName]]&amp;" "&amp;DataTable5182021235[[#This Row],[LastName]]&amp;"/"&amp;DataTable5182021235[[#This Row],[work
Place]]))</f>
        <v>MITSAL FABIAN NADHIEM/AIIA</v>
      </c>
      <c r="F106" s="11" t="str">
        <f>IF(DataTable5182021235[[#This Row],[EMP ID]]="","",$J106&amp;"-"&amp;$G106)</f>
        <v>2484-AIIA</v>
      </c>
      <c r="G106" s="8" t="s">
        <v>37</v>
      </c>
      <c r="H106" s="12"/>
      <c r="I106" s="9" t="s">
        <v>414</v>
      </c>
      <c r="J106" s="13" t="s">
        <v>415</v>
      </c>
      <c r="K106" s="9"/>
      <c r="L106" s="8" t="e">
        <f>IF(DataTable5182021235[[#This Row],[Department]]="","",INDEX([1]!Table1[Dept Code],MATCH($M106,Department,0)))</f>
        <v>#REF!</v>
      </c>
      <c r="M106" s="14" t="s">
        <v>703</v>
      </c>
      <c r="N106" s="14"/>
      <c r="O106" s="47"/>
      <c r="P106" s="14" t="s">
        <v>708</v>
      </c>
      <c r="Q106" s="9"/>
      <c r="R106" s="8" t="str">
        <f>"P@55w0rd!"&amp;DataTable5182021235[[#This Row],[EMP ID]]</f>
        <v>P@55w0rd!2484</v>
      </c>
      <c r="S106" s="2" t="str">
        <f>$F106&amp;[1]list!$B$3</f>
        <v>2484-AIIA@ap01.aisingroup.com</v>
      </c>
      <c r="T106" s="8"/>
      <c r="U106" s="8" t="s">
        <v>40</v>
      </c>
      <c r="V106" s="8" t="s">
        <v>40</v>
      </c>
      <c r="W106" s="8" t="s">
        <v>41</v>
      </c>
      <c r="X106" s="10"/>
      <c r="Y106" s="28"/>
      <c r="Z106" s="10"/>
      <c r="AA106" s="8"/>
      <c r="AB106" s="10"/>
      <c r="AC106" s="10"/>
      <c r="AD106" s="8"/>
      <c r="AE106" s="9"/>
    </row>
    <row r="107" spans="1:31">
      <c r="A107" s="8">
        <v>103</v>
      </c>
      <c r="B107" s="47" t="s">
        <v>706</v>
      </c>
      <c r="C107" s="9" t="s">
        <v>416</v>
      </c>
      <c r="D107" s="10" t="s">
        <v>417</v>
      </c>
      <c r="E107" s="9" t="str">
        <f>IF(DataTable5182021235[[#This Row],[FirstName]]="","",UPPER(DataTable5182021235[[#This Row],[FirstName]]&amp;" "&amp;DataTable5182021235[[#This Row],[LastName]]&amp;"/"&amp;DataTable5182021235[[#This Row],[work
Place]]))</f>
        <v>MOCHAMAD FERZA/AIIA</v>
      </c>
      <c r="F107" s="11" t="str">
        <f>IF(DataTable5182021235[[#This Row],[EMP ID]]="","",$J107&amp;"-"&amp;$G107)</f>
        <v>0450-AIIA</v>
      </c>
      <c r="G107" s="8" t="s">
        <v>37</v>
      </c>
      <c r="H107" s="12"/>
      <c r="I107" s="9" t="s">
        <v>418</v>
      </c>
      <c r="J107" s="13" t="s">
        <v>419</v>
      </c>
      <c r="K107" s="9"/>
      <c r="L107" s="8" t="e">
        <f>IF(DataTable5182021235[[#This Row],[Department]]="","",INDEX([1]!Table1[Dept Code],MATCH($M107,Department,0)))</f>
        <v>#REF!</v>
      </c>
      <c r="M107" s="14" t="s">
        <v>704</v>
      </c>
      <c r="N107" s="14"/>
      <c r="O107" s="47"/>
      <c r="P107" s="14" t="s">
        <v>697</v>
      </c>
      <c r="Q107" s="9"/>
      <c r="R107" s="8" t="str">
        <f>"P@55w0rd!"&amp;DataTable5182021235[[#This Row],[EMP ID]]</f>
        <v>P@55w0rd!0450</v>
      </c>
      <c r="S107" s="2" t="str">
        <f>$F107&amp;[1]list!$B$3</f>
        <v>0450-AIIA@ap01.aisingroup.com</v>
      </c>
      <c r="T107" s="8"/>
      <c r="U107" s="8" t="s">
        <v>40</v>
      </c>
      <c r="V107" s="8" t="s">
        <v>40</v>
      </c>
      <c r="W107" s="8" t="s">
        <v>41</v>
      </c>
      <c r="X107" s="10"/>
      <c r="Y107" s="28"/>
      <c r="Z107" s="10"/>
      <c r="AA107" s="8"/>
      <c r="AB107" s="10"/>
      <c r="AC107" s="10"/>
      <c r="AD107" s="8"/>
      <c r="AE107" s="9"/>
    </row>
    <row r="108" spans="1:31">
      <c r="A108" s="8">
        <v>104</v>
      </c>
      <c r="B108" s="47" t="s">
        <v>706</v>
      </c>
      <c r="C108" s="23" t="s">
        <v>420</v>
      </c>
      <c r="D108" s="24" t="s">
        <v>421</v>
      </c>
      <c r="E108" s="23" t="str">
        <f>IF(DataTable5182021235[[#This Row],[FirstName]]="","",UPPER(DataTable5182021235[[#This Row],[FirstName]]&amp;" "&amp;DataTable5182021235[[#This Row],[LastName]]&amp;"/"&amp;DataTable5182021235[[#This Row],[work
Place]]))</f>
        <v>MOCHAMMAD SAIFUL ROMANDHON/AIIA</v>
      </c>
      <c r="F108" s="25" t="str">
        <f>IF(DataTable5182021235[[#This Row],[EMP ID]]="","",$J108&amp;"-"&amp;$G108)</f>
        <v>0554-AIIA</v>
      </c>
      <c r="G108" s="8" t="s">
        <v>37</v>
      </c>
      <c r="H108" s="26"/>
      <c r="I108" s="23" t="s">
        <v>422</v>
      </c>
      <c r="J108" s="13" t="s">
        <v>423</v>
      </c>
      <c r="K108" s="23"/>
      <c r="L108" s="27" t="e">
        <f>IF(DataTable5182021235[[#This Row],[Department]]="","",INDEX([1]!Table1[Dept Code],MATCH($M108,Department,0)))</f>
        <v>#REF!</v>
      </c>
      <c r="M108" s="45" t="s">
        <v>698</v>
      </c>
      <c r="N108" s="45"/>
      <c r="O108" s="46"/>
      <c r="P108" s="45" t="s">
        <v>709</v>
      </c>
      <c r="Q108" s="23"/>
      <c r="R108" s="27" t="str">
        <f>"P@55w0rd!"&amp;DataTable5182021235[[#This Row],[EMP ID]]</f>
        <v>P@55w0rd!0554</v>
      </c>
      <c r="S108" s="3" t="str">
        <f>$F108&amp;[1]list!$B$3</f>
        <v>0554-AIIA@ap01.aisingroup.com</v>
      </c>
      <c r="T108" s="27"/>
      <c r="U108" s="8" t="s">
        <v>40</v>
      </c>
      <c r="V108" s="8" t="s">
        <v>40</v>
      </c>
      <c r="W108" s="8" t="s">
        <v>41</v>
      </c>
      <c r="X108" s="24"/>
      <c r="Y108" s="28"/>
      <c r="Z108" s="24"/>
      <c r="AA108" s="27"/>
      <c r="AB108" s="24"/>
      <c r="AC108" s="24"/>
      <c r="AD108" s="27"/>
      <c r="AE108" s="23"/>
    </row>
    <row r="109" spans="1:31">
      <c r="A109" s="8">
        <v>105</v>
      </c>
      <c r="B109" s="47" t="s">
        <v>706</v>
      </c>
      <c r="C109" s="9" t="s">
        <v>424</v>
      </c>
      <c r="D109" s="10" t="s">
        <v>425</v>
      </c>
      <c r="E109" s="9" t="str">
        <f>IF(DataTable5182021235[[#This Row],[FirstName]]="","",UPPER(DataTable5182021235[[#This Row],[FirstName]]&amp;" "&amp;DataTable5182021235[[#This Row],[LastName]]&amp;"/"&amp;DataTable5182021235[[#This Row],[work
Place]]))</f>
        <v>MOHAMMAD FAIZ AKBAR/AIIA</v>
      </c>
      <c r="F109" s="11" t="str">
        <f>IF(DataTable5182021235[[#This Row],[EMP ID]]="","",$J109&amp;"-"&amp;$G109)</f>
        <v>1236-AIIA</v>
      </c>
      <c r="G109" s="8" t="s">
        <v>37</v>
      </c>
      <c r="H109" s="12"/>
      <c r="I109" s="9" t="s">
        <v>426</v>
      </c>
      <c r="J109" s="13" t="s">
        <v>427</v>
      </c>
      <c r="K109" s="9"/>
      <c r="L109" s="8" t="e">
        <f>IF(DataTable5182021235[[#This Row],[Department]]="","",INDEX([1]!Table1[Dept Code],MATCH($M109,Department,0)))</f>
        <v>#REF!</v>
      </c>
      <c r="M109" s="14" t="s">
        <v>718</v>
      </c>
      <c r="N109" s="14"/>
      <c r="O109" s="47"/>
      <c r="P109" s="14" t="s">
        <v>697</v>
      </c>
      <c r="Q109" s="9"/>
      <c r="R109" s="8" t="str">
        <f>"P@55w0rd!"&amp;DataTable5182021235[[#This Row],[EMP ID]]</f>
        <v>P@55w0rd!1236</v>
      </c>
      <c r="S109" s="2" t="str">
        <f>$F109&amp;[1]list!$B$3</f>
        <v>1236-AIIA@ap01.aisingroup.com</v>
      </c>
      <c r="T109" s="8"/>
      <c r="U109" s="8" t="s">
        <v>40</v>
      </c>
      <c r="V109" s="8" t="s">
        <v>40</v>
      </c>
      <c r="W109" s="8" t="s">
        <v>41</v>
      </c>
      <c r="X109" s="10"/>
      <c r="Y109" s="28"/>
      <c r="Z109" s="10"/>
      <c r="AA109" s="8"/>
      <c r="AB109" s="10"/>
      <c r="AC109" s="10"/>
      <c r="AD109" s="8"/>
      <c r="AE109" s="9"/>
    </row>
    <row r="110" spans="1:31">
      <c r="A110" s="8">
        <v>106</v>
      </c>
      <c r="B110" s="47" t="s">
        <v>706</v>
      </c>
      <c r="C110" s="23" t="s">
        <v>428</v>
      </c>
      <c r="D110" s="24" t="s">
        <v>429</v>
      </c>
      <c r="E110" s="23" t="str">
        <f>IF(DataTable5182021235[[#This Row],[FirstName]]="","",UPPER(DataTable5182021235[[#This Row],[FirstName]]&amp;" "&amp;DataTable5182021235[[#This Row],[LastName]]&amp;"/"&amp;DataTable5182021235[[#This Row],[work
Place]]))</f>
        <v>MUHAMMAD DIKI DWI NUGRAHA/AIIA</v>
      </c>
      <c r="F110" s="25" t="str">
        <f>IF(DataTable5182021235[[#This Row],[EMP ID]]="","",$J110&amp;"-"&amp;$G110)</f>
        <v>2372-AIIA</v>
      </c>
      <c r="G110" s="8" t="s">
        <v>37</v>
      </c>
      <c r="H110" s="26"/>
      <c r="I110" s="23" t="s">
        <v>430</v>
      </c>
      <c r="J110" s="13" t="s">
        <v>431</v>
      </c>
      <c r="K110" s="23"/>
      <c r="L110" s="27" t="e">
        <f>IF(DataTable5182021235[[#This Row],[Department]]="","",INDEX([1]!Table1[Dept Code],MATCH($M110,Department,0)))</f>
        <v>#REF!</v>
      </c>
      <c r="M110" s="45" t="s">
        <v>703</v>
      </c>
      <c r="N110" s="45"/>
      <c r="O110" s="46"/>
      <c r="P110" s="45" t="s">
        <v>700</v>
      </c>
      <c r="Q110" s="23"/>
      <c r="R110" s="27" t="str">
        <f>"P@55w0rd!"&amp;DataTable5182021235[[#This Row],[EMP ID]]</f>
        <v>P@55w0rd!2372</v>
      </c>
      <c r="S110" s="3" t="str">
        <f>$F110&amp;[1]list!$B$3</f>
        <v>2372-AIIA@ap01.aisingroup.com</v>
      </c>
      <c r="T110" s="27"/>
      <c r="U110" s="8" t="s">
        <v>40</v>
      </c>
      <c r="V110" s="8" t="s">
        <v>40</v>
      </c>
      <c r="W110" s="8" t="s">
        <v>41</v>
      </c>
      <c r="X110" s="24"/>
      <c r="Y110" s="28"/>
      <c r="Z110" s="24"/>
      <c r="AA110" s="27"/>
      <c r="AB110" s="24"/>
      <c r="AC110" s="24"/>
      <c r="AD110" s="27"/>
      <c r="AE110" s="23"/>
    </row>
    <row r="111" spans="1:31">
      <c r="A111" s="8">
        <v>107</v>
      </c>
      <c r="B111" s="47" t="s">
        <v>706</v>
      </c>
      <c r="C111" s="9" t="s">
        <v>428</v>
      </c>
      <c r="D111" s="10" t="s">
        <v>432</v>
      </c>
      <c r="E111" s="9" t="str">
        <f>IF(DataTable5182021235[[#This Row],[FirstName]]="","",UPPER(DataTable5182021235[[#This Row],[FirstName]]&amp;" "&amp;DataTable5182021235[[#This Row],[LastName]]&amp;"/"&amp;DataTable5182021235[[#This Row],[work
Place]]))</f>
        <v>MUHAMMAD FAJRI ARDHA/AIIA</v>
      </c>
      <c r="F111" s="11" t="str">
        <f>IF(DataTable5182021235[[#This Row],[EMP ID]]="","",$J111&amp;"-"&amp;$G111)</f>
        <v>0977-AIIA</v>
      </c>
      <c r="G111" s="8" t="s">
        <v>37</v>
      </c>
      <c r="H111" s="12"/>
      <c r="I111" s="9" t="s">
        <v>433</v>
      </c>
      <c r="J111" s="13" t="s">
        <v>434</v>
      </c>
      <c r="K111" s="9"/>
      <c r="L111" s="8" t="e">
        <f>IF(DataTable5182021235[[#This Row],[Department]]="","",INDEX([1]!Table1[Dept Code],MATCH($M111,Department,0)))</f>
        <v>#REF!</v>
      </c>
      <c r="M111" s="14" t="s">
        <v>215</v>
      </c>
      <c r="N111" s="14"/>
      <c r="O111" s="47"/>
      <c r="P111" s="14" t="s">
        <v>697</v>
      </c>
      <c r="Q111" s="9"/>
      <c r="R111" s="8" t="str">
        <f>"P@55w0rd!"&amp;DataTable5182021235[[#This Row],[EMP ID]]</f>
        <v>P@55w0rd!0977</v>
      </c>
      <c r="S111" s="2" t="str">
        <f>$F111&amp;[1]list!$B$3</f>
        <v>0977-AIIA@ap01.aisingroup.com</v>
      </c>
      <c r="T111" s="8"/>
      <c r="U111" s="8" t="s">
        <v>40</v>
      </c>
      <c r="V111" s="8" t="s">
        <v>40</v>
      </c>
      <c r="W111" s="8" t="s">
        <v>41</v>
      </c>
      <c r="X111" s="10"/>
      <c r="Y111" s="28"/>
      <c r="Z111" s="10"/>
      <c r="AA111" s="8"/>
      <c r="AB111" s="10"/>
      <c r="AC111" s="10"/>
      <c r="AD111" s="8"/>
      <c r="AE111" s="9"/>
    </row>
    <row r="112" spans="1:31">
      <c r="A112" s="8">
        <v>108</v>
      </c>
      <c r="B112" s="47" t="s">
        <v>706</v>
      </c>
      <c r="C112" s="23" t="s">
        <v>428</v>
      </c>
      <c r="D112" s="24" t="s">
        <v>435</v>
      </c>
      <c r="E112" s="23" t="str">
        <f>IF(DataTable5182021235[[#This Row],[FirstName]]="","",UPPER(DataTable5182021235[[#This Row],[FirstName]]&amp;" "&amp;DataTable5182021235[[#This Row],[LastName]]&amp;"/"&amp;DataTable5182021235[[#This Row],[work
Place]]))</f>
        <v>MUHAMMAD ILHAM BAIHAKI/AIIA</v>
      </c>
      <c r="F112" s="25" t="str">
        <f>IF(DataTable5182021235[[#This Row],[EMP ID]]="","",$J112&amp;"-"&amp;$G112)</f>
        <v>2595-AIIA</v>
      </c>
      <c r="G112" s="8" t="s">
        <v>37</v>
      </c>
      <c r="H112" s="26"/>
      <c r="I112" s="23" t="s">
        <v>436</v>
      </c>
      <c r="J112" s="13" t="s">
        <v>437</v>
      </c>
      <c r="K112" s="23"/>
      <c r="L112" s="27" t="e">
        <f>IF(DataTable5182021235[[#This Row],[Department]]="","",INDEX([1]!Table1[Dept Code],MATCH($M112,Department,0)))</f>
        <v>#REF!</v>
      </c>
      <c r="M112" s="45" t="s">
        <v>707</v>
      </c>
      <c r="N112" s="45"/>
      <c r="O112" s="46"/>
      <c r="P112" s="45" t="s">
        <v>708</v>
      </c>
      <c r="Q112" s="23"/>
      <c r="R112" s="27" t="str">
        <f>"P@55w0rd!"&amp;DataTable5182021235[[#This Row],[EMP ID]]</f>
        <v>P@55w0rd!2595</v>
      </c>
      <c r="S112" s="3" t="str">
        <f>$F112&amp;[1]list!$B$3</f>
        <v>2595-AIIA@ap01.aisingroup.com</v>
      </c>
      <c r="T112" s="27"/>
      <c r="U112" s="8" t="s">
        <v>40</v>
      </c>
      <c r="V112" s="8" t="s">
        <v>40</v>
      </c>
      <c r="W112" s="8" t="s">
        <v>41</v>
      </c>
      <c r="X112" s="24"/>
      <c r="Y112" s="28"/>
      <c r="Z112" s="24"/>
      <c r="AA112" s="27"/>
      <c r="AB112" s="24"/>
      <c r="AC112" s="24"/>
      <c r="AD112" s="27"/>
      <c r="AE112" s="23"/>
    </row>
    <row r="113" spans="1:31">
      <c r="A113" s="8">
        <v>109</v>
      </c>
      <c r="B113" s="47" t="s">
        <v>706</v>
      </c>
      <c r="C113" s="23" t="s">
        <v>428</v>
      </c>
      <c r="D113" s="24" t="s">
        <v>438</v>
      </c>
      <c r="E113" s="23" t="str">
        <f>IF(DataTable5182021235[[#This Row],[FirstName]]="","",UPPER(DataTable5182021235[[#This Row],[FirstName]]&amp;" "&amp;DataTable5182021235[[#This Row],[LastName]]&amp;"/"&amp;DataTable5182021235[[#This Row],[work
Place]]))</f>
        <v>MUHAMMAD ZUL CHAIDIR SAPUTRA/AIIA</v>
      </c>
      <c r="F113" s="25" t="e">
        <f>IF(DataTable5182021235[[#This Row],[EMP ID]]="","",#REF!&amp;"-"&amp;$G113)</f>
        <v>#REF!</v>
      </c>
      <c r="G113" s="8" t="s">
        <v>37</v>
      </c>
      <c r="H113" s="26"/>
      <c r="I113" s="23" t="s">
        <v>439</v>
      </c>
      <c r="J113" s="13" t="s">
        <v>440</v>
      </c>
      <c r="K113" s="23"/>
      <c r="L113" s="27" t="e">
        <f>IF(DataTable5182021235[[#This Row],[Department]]="","",INDEX([1]!Table1[Dept Code],MATCH($M113,Department,0)))</f>
        <v>#REF!</v>
      </c>
      <c r="M113" s="45" t="s">
        <v>711</v>
      </c>
      <c r="N113" s="45"/>
      <c r="O113" s="46"/>
      <c r="P113" s="45" t="s">
        <v>697</v>
      </c>
      <c r="Q113" s="23"/>
      <c r="R113" s="35" t="str">
        <f>"P@55w0rd!"&amp;DataTable5182021235[[#This Row],[EMP ID]]</f>
        <v>P@55w0rd!1815</v>
      </c>
      <c r="S113" s="5" t="s">
        <v>441</v>
      </c>
      <c r="T113" s="8"/>
      <c r="U113" s="8" t="s">
        <v>40</v>
      </c>
      <c r="V113" s="8" t="s">
        <v>40</v>
      </c>
      <c r="W113" s="8" t="s">
        <v>41</v>
      </c>
      <c r="X113" s="24"/>
      <c r="Y113" s="28"/>
      <c r="Z113" s="24"/>
      <c r="AA113" s="27"/>
      <c r="AB113" s="24"/>
      <c r="AC113" s="24"/>
      <c r="AD113" s="27"/>
      <c r="AE113" s="23"/>
    </row>
    <row r="114" spans="1:31">
      <c r="A114" s="8">
        <v>110</v>
      </c>
      <c r="B114" s="47" t="s">
        <v>706</v>
      </c>
      <c r="C114" s="23" t="s">
        <v>442</v>
      </c>
      <c r="D114" s="24" t="s">
        <v>443</v>
      </c>
      <c r="E114" s="23" t="str">
        <f>IF(DataTable5182021235[[#This Row],[FirstName]]="","",UPPER(DataTable5182021235[[#This Row],[FirstName]]&amp;" "&amp;DataTable5182021235[[#This Row],[LastName]]&amp;"/"&amp;DataTable5182021235[[#This Row],[work
Place]]))</f>
        <v>NIKMATUL MAULITA/AIIA</v>
      </c>
      <c r="F114" s="25" t="str">
        <f>IF(DataTable5182021235[[#This Row],[EMP ID]]="","",$J114&amp;"-"&amp;$G114)</f>
        <v>2304-AIIA</v>
      </c>
      <c r="G114" s="8" t="s">
        <v>37</v>
      </c>
      <c r="H114" s="26"/>
      <c r="I114" s="23" t="s">
        <v>444</v>
      </c>
      <c r="J114" s="13" t="s">
        <v>445</v>
      </c>
      <c r="K114" s="23"/>
      <c r="L114" s="27" t="e">
        <f>IF(DataTable5182021235[[#This Row],[Department]]="","",INDEX([1]!Table1[Dept Code],MATCH($M114,Department,0)))</f>
        <v>#REF!</v>
      </c>
      <c r="M114" s="45" t="s">
        <v>729</v>
      </c>
      <c r="N114" s="45"/>
      <c r="O114" s="46"/>
      <c r="P114" s="45" t="s">
        <v>708</v>
      </c>
      <c r="Q114" s="23"/>
      <c r="R114" s="27" t="str">
        <f>"P@55w0rd!"&amp;DataTable5182021235[[#This Row],[EMP ID]]</f>
        <v>P@55w0rd!2304</v>
      </c>
      <c r="S114" s="2" t="str">
        <f>$F114&amp;[1]list!$B$3</f>
        <v>2304-AIIA@ap01.aisingroup.com</v>
      </c>
      <c r="T114" s="27"/>
      <c r="U114" s="8" t="s">
        <v>40</v>
      </c>
      <c r="V114" s="8" t="s">
        <v>40</v>
      </c>
      <c r="W114" s="8" t="s">
        <v>41</v>
      </c>
      <c r="X114" s="24"/>
      <c r="Y114" s="28"/>
      <c r="Z114" s="24"/>
      <c r="AA114" s="27"/>
      <c r="AB114" s="24"/>
      <c r="AC114" s="24"/>
      <c r="AD114" s="27"/>
      <c r="AE114" s="23"/>
    </row>
    <row r="115" spans="1:31" hidden="1">
      <c r="A115" s="8">
        <v>113</v>
      </c>
      <c r="B115" s="47" t="s">
        <v>706</v>
      </c>
      <c r="C115" s="9" t="s">
        <v>454</v>
      </c>
      <c r="D115" s="10" t="s">
        <v>310</v>
      </c>
      <c r="E115" s="9" t="str">
        <f>IF(DataTable5182021235[[#This Row],[FirstName]]="","",UPPER(DataTable5182021235[[#This Row],[FirstName]]&amp;" "&amp;DataTable5182021235[[#This Row],[LastName]]&amp;"/"&amp;DataTable5182021235[[#This Row],[work
Place]]))</f>
        <v>PAJAK HIROKI YAMAMOTO/AIIA</v>
      </c>
      <c r="F115" s="11" t="str">
        <f>IF(DataTable5182021235[[#This Row],[EMP ID]]="","",$J115&amp;"-"&amp;$G115)</f>
        <v>PJ01-AIIA</v>
      </c>
      <c r="G115" s="8" t="s">
        <v>37</v>
      </c>
      <c r="H115" s="12"/>
      <c r="I115" s="9" t="s">
        <v>455</v>
      </c>
      <c r="J115" s="13" t="s">
        <v>456</v>
      </c>
      <c r="K115" s="9"/>
      <c r="L115" s="8" t="str">
        <f>IF(DataTable5182021235[[#This Row],[Department]]="","",INDEX([1]!Table1[Dept Code],MATCH($M115,Department,0)))</f>
        <v/>
      </c>
      <c r="M115" s="14"/>
      <c r="N115" s="14"/>
      <c r="O115" s="47"/>
      <c r="P115" s="14"/>
      <c r="Q115" s="9"/>
      <c r="R115" s="8" t="str">
        <f>"P@55w0rd!"&amp;DataTable5182021235[[#This Row],[EMP ID]]</f>
        <v>P@55w0rd!PJ01</v>
      </c>
      <c r="S115" s="2" t="str">
        <f>$F115&amp;[1]list!$B$3</f>
        <v>PJ01-AIIA@ap01.aisingroup.com</v>
      </c>
      <c r="T115" s="8"/>
      <c r="U115" s="8" t="s">
        <v>40</v>
      </c>
      <c r="V115" s="8" t="s">
        <v>40</v>
      </c>
      <c r="W115" s="8" t="s">
        <v>41</v>
      </c>
      <c r="X115" s="10"/>
      <c r="Y115" s="28"/>
      <c r="Z115" s="10"/>
      <c r="AA115" s="8"/>
      <c r="AB115" s="10"/>
      <c r="AC115" s="10"/>
      <c r="AD115" s="8"/>
      <c r="AE115" s="9"/>
    </row>
    <row r="116" spans="1:31" hidden="1">
      <c r="A116" s="8">
        <v>114</v>
      </c>
      <c r="B116" s="47" t="s">
        <v>706</v>
      </c>
      <c r="C116" s="9" t="s">
        <v>457</v>
      </c>
      <c r="D116" s="10" t="s">
        <v>364</v>
      </c>
      <c r="E116" s="9" t="str">
        <f>IF(DataTable5182021235[[#This Row],[FirstName]]="","",UPPER(DataTable5182021235[[#This Row],[FirstName]]&amp;" "&amp;DataTable5182021235[[#This Row],[LastName]]&amp;"/"&amp;DataTable5182021235[[#This Row],[work
Place]]))</f>
        <v>PAJAK KAZUTAKA TSURUTA/AIIA</v>
      </c>
      <c r="F116" s="11" t="str">
        <f>IF(DataTable5182021235[[#This Row],[EMP ID]]="","",$J116&amp;"-"&amp;$G116)</f>
        <v>PJ02-AIIA</v>
      </c>
      <c r="G116" s="8" t="s">
        <v>37</v>
      </c>
      <c r="H116" s="12"/>
      <c r="I116" s="9" t="s">
        <v>458</v>
      </c>
      <c r="J116" s="13" t="s">
        <v>459</v>
      </c>
      <c r="K116" s="9"/>
      <c r="L116" s="8" t="str">
        <f>IF(DataTable5182021235[[#This Row],[Department]]="","",INDEX([1]!Table1[Dept Code],MATCH($M116,Department,0)))</f>
        <v/>
      </c>
      <c r="M116" s="14"/>
      <c r="N116" s="14"/>
      <c r="O116" s="47"/>
      <c r="P116" s="14"/>
      <c r="Q116" s="9"/>
      <c r="R116" s="8" t="str">
        <f>"P@55w0rd!"&amp;DataTable5182021235[[#This Row],[EMP ID]]</f>
        <v>P@55w0rd!PJ02</v>
      </c>
      <c r="S116" s="2" t="str">
        <f>$F116&amp;[1]list!$B$3</f>
        <v>PJ02-AIIA@ap01.aisingroup.com</v>
      </c>
      <c r="T116" s="8"/>
      <c r="U116" s="8" t="s">
        <v>40</v>
      </c>
      <c r="V116" s="8" t="s">
        <v>40</v>
      </c>
      <c r="W116" s="8" t="s">
        <v>41</v>
      </c>
      <c r="X116" s="10"/>
      <c r="Y116" s="28"/>
      <c r="Z116" s="10"/>
      <c r="AA116" s="8"/>
      <c r="AB116" s="10"/>
      <c r="AC116" s="10"/>
      <c r="AD116" s="8"/>
      <c r="AE116" s="9"/>
    </row>
    <row r="117" spans="1:31" hidden="1">
      <c r="A117" s="8">
        <v>115</v>
      </c>
      <c r="B117" s="47" t="s">
        <v>706</v>
      </c>
      <c r="C117" s="9" t="s">
        <v>460</v>
      </c>
      <c r="D117" s="10" t="s">
        <v>461</v>
      </c>
      <c r="E117" s="9" t="str">
        <f>IF(DataTable5182021235[[#This Row],[FirstName]]="","",UPPER(DataTable5182021235[[#This Row],[FirstName]]&amp;" "&amp;DataTable5182021235[[#This Row],[LastName]]&amp;"/"&amp;DataTable5182021235[[#This Row],[work
Place]]))</f>
        <v>PAJAK KOHEI SHIMIZU/AIIA</v>
      </c>
      <c r="F117" s="11" t="str">
        <f>IF(DataTable5182021235[[#This Row],[EMP ID]]="","",$J117&amp;"-"&amp;$G117)</f>
        <v>PJ03-AIIA</v>
      </c>
      <c r="G117" s="8" t="s">
        <v>37</v>
      </c>
      <c r="H117" s="12"/>
      <c r="I117" s="9" t="s">
        <v>462</v>
      </c>
      <c r="J117" s="13" t="s">
        <v>463</v>
      </c>
      <c r="K117" s="9"/>
      <c r="L117" s="8" t="str">
        <f>IF(DataTable5182021235[[#This Row],[Department]]="","",INDEX([1]!Table1[Dept Code],MATCH($M117,Department,0)))</f>
        <v/>
      </c>
      <c r="M117" s="14"/>
      <c r="N117" s="14"/>
      <c r="O117" s="47"/>
      <c r="P117" s="14"/>
      <c r="Q117" s="9"/>
      <c r="R117" s="8" t="str">
        <f>"P@55w0rd!"&amp;DataTable5182021235[[#This Row],[EMP ID]]</f>
        <v>P@55w0rd!PJ03</v>
      </c>
      <c r="S117" s="2" t="str">
        <f>$F117&amp;[1]list!$B$3</f>
        <v>PJ03-AIIA@ap01.aisingroup.com</v>
      </c>
      <c r="T117" s="8"/>
      <c r="U117" s="8" t="s">
        <v>40</v>
      </c>
      <c r="V117" s="8" t="s">
        <v>40</v>
      </c>
      <c r="W117" s="8" t="s">
        <v>41</v>
      </c>
      <c r="X117" s="10"/>
      <c r="Y117" s="28"/>
      <c r="Z117" s="10"/>
      <c r="AA117" s="8"/>
      <c r="AB117" s="10"/>
      <c r="AC117" s="10"/>
      <c r="AD117" s="8"/>
      <c r="AE117" s="9"/>
    </row>
    <row r="118" spans="1:31" hidden="1">
      <c r="A118" s="8">
        <v>116</v>
      </c>
      <c r="B118" s="47" t="s">
        <v>706</v>
      </c>
      <c r="C118" s="9" t="s">
        <v>460</v>
      </c>
      <c r="D118" s="10" t="s">
        <v>464</v>
      </c>
      <c r="E118" s="9" t="str">
        <f>IF(DataTable5182021235[[#This Row],[FirstName]]="","",UPPER(DataTable5182021235[[#This Row],[FirstName]]&amp;" "&amp;DataTable5182021235[[#This Row],[LastName]]&amp;"/"&amp;DataTable5182021235[[#This Row],[work
Place]]))</f>
        <v>PAJAK MASASHI KONOMOTO/AIIA</v>
      </c>
      <c r="F118" s="11" t="str">
        <f>IF(DataTable5182021235[[#This Row],[EMP ID]]="","",$J118&amp;"-"&amp;$G118)</f>
        <v>PJ04-AIIA</v>
      </c>
      <c r="G118" s="8" t="s">
        <v>37</v>
      </c>
      <c r="H118" s="12"/>
      <c r="I118" s="9" t="s">
        <v>465</v>
      </c>
      <c r="J118" s="13" t="s">
        <v>466</v>
      </c>
      <c r="K118" s="9"/>
      <c r="L118" s="8" t="str">
        <f>IF(DataTable5182021235[[#This Row],[Department]]="","",INDEX([1]!Table1[Dept Code],MATCH($M118,Department,0)))</f>
        <v/>
      </c>
      <c r="M118" s="14"/>
      <c r="N118" s="14"/>
      <c r="O118" s="47"/>
      <c r="P118" s="14"/>
      <c r="Q118" s="9"/>
      <c r="R118" s="8" t="str">
        <f>"P@55w0rd!"&amp;DataTable5182021235[[#This Row],[EMP ID]]</f>
        <v>P@55w0rd!PJ04</v>
      </c>
      <c r="S118" s="2" t="str">
        <f>$F118&amp;[1]list!$B$3</f>
        <v>PJ04-AIIA@ap01.aisingroup.com</v>
      </c>
      <c r="T118" s="8"/>
      <c r="U118" s="8" t="s">
        <v>40</v>
      </c>
      <c r="V118" s="8" t="s">
        <v>40</v>
      </c>
      <c r="W118" s="8" t="s">
        <v>41</v>
      </c>
      <c r="X118" s="10"/>
      <c r="Y118" s="28"/>
      <c r="Z118" s="10"/>
      <c r="AA118" s="8"/>
      <c r="AB118" s="10"/>
      <c r="AC118" s="10"/>
      <c r="AD118" s="8"/>
      <c r="AE118" s="9"/>
    </row>
    <row r="119" spans="1:31" hidden="1">
      <c r="A119" s="8">
        <v>117</v>
      </c>
      <c r="B119" s="47" t="s">
        <v>706</v>
      </c>
      <c r="C119" s="9" t="s">
        <v>467</v>
      </c>
      <c r="D119" s="10" t="s">
        <v>468</v>
      </c>
      <c r="E119" s="9" t="str">
        <f>IF(DataTable5182021235[[#This Row],[FirstName]]="","",UPPER(DataTable5182021235[[#This Row],[FirstName]]&amp;" "&amp;DataTable5182021235[[#This Row],[LastName]]&amp;"/"&amp;DataTable5182021235[[#This Row],[work
Place]]))</f>
        <v>PAJAK TAKAFUMI KOBAYASHI/AIIA</v>
      </c>
      <c r="F119" s="11" t="str">
        <f>IF(DataTable5182021235[[#This Row],[EMP ID]]="","",$J119&amp;"-"&amp;$G119)</f>
        <v>PJ05-AIIA</v>
      </c>
      <c r="G119" s="8" t="s">
        <v>37</v>
      </c>
      <c r="H119" s="12"/>
      <c r="I119" s="9" t="s">
        <v>469</v>
      </c>
      <c r="J119" s="13" t="s">
        <v>470</v>
      </c>
      <c r="K119" s="9"/>
      <c r="L119" s="8" t="str">
        <f>IF(DataTable5182021235[[#This Row],[Department]]="","",INDEX([1]!Table1[Dept Code],MATCH($M119,Department,0)))</f>
        <v/>
      </c>
      <c r="M119" s="14"/>
      <c r="N119" s="14"/>
      <c r="O119" s="47"/>
      <c r="P119" s="14"/>
      <c r="Q119" s="9"/>
      <c r="R119" s="8" t="str">
        <f>"P@55w0rd!"&amp;DataTable5182021235[[#This Row],[EMP ID]]</f>
        <v>P@55w0rd!PJ05</v>
      </c>
      <c r="S119" s="2" t="str">
        <f>$F119&amp;[1]list!$B$3</f>
        <v>PJ05-AIIA@ap01.aisingroup.com</v>
      </c>
      <c r="T119" s="8"/>
      <c r="U119" s="8" t="s">
        <v>40</v>
      </c>
      <c r="V119" s="8" t="s">
        <v>40</v>
      </c>
      <c r="W119" s="8" t="s">
        <v>41</v>
      </c>
      <c r="X119" s="10"/>
      <c r="Y119" s="28"/>
      <c r="Z119" s="10"/>
      <c r="AA119" s="8"/>
      <c r="AB119" s="10"/>
      <c r="AC119" s="10"/>
      <c r="AD119" s="8"/>
      <c r="AE119" s="9"/>
    </row>
    <row r="120" spans="1:31" hidden="1">
      <c r="A120" s="8">
        <v>118</v>
      </c>
      <c r="B120" s="47" t="s">
        <v>706</v>
      </c>
      <c r="C120" s="9" t="s">
        <v>460</v>
      </c>
      <c r="D120" s="10" t="s">
        <v>471</v>
      </c>
      <c r="E120" s="9" t="str">
        <f>IF(DataTable5182021235[[#This Row],[FirstName]]="","",UPPER(DataTable5182021235[[#This Row],[FirstName]]&amp;" "&amp;DataTable5182021235[[#This Row],[LastName]]&amp;"/"&amp;DataTable5182021235[[#This Row],[work
Place]]))</f>
        <v>PAJAK TERUYA KAWASUMI/AIIA</v>
      </c>
      <c r="F120" s="11" t="str">
        <f>IF(DataTable5182021235[[#This Row],[EMP ID]]="","",$J120&amp;"-"&amp;$G120)</f>
        <v>PJ06-AIIA</v>
      </c>
      <c r="G120" s="8" t="s">
        <v>37</v>
      </c>
      <c r="H120" s="12"/>
      <c r="I120" s="9" t="s">
        <v>472</v>
      </c>
      <c r="J120" s="13" t="s">
        <v>473</v>
      </c>
      <c r="K120" s="9"/>
      <c r="L120" s="8" t="str">
        <f>IF(DataTable5182021235[[#This Row],[Department]]="","",INDEX([1]!Table1[Dept Code],MATCH($M120,Department,0)))</f>
        <v/>
      </c>
      <c r="M120" s="14"/>
      <c r="N120" s="14"/>
      <c r="O120" s="47"/>
      <c r="P120" s="14"/>
      <c r="Q120" s="9"/>
      <c r="R120" s="8" t="str">
        <f>"P@55w0rd!"&amp;DataTable5182021235[[#This Row],[EMP ID]]</f>
        <v>P@55w0rd!PJ06</v>
      </c>
      <c r="S120" s="2" t="str">
        <f>$F120&amp;[1]list!$B$3</f>
        <v>PJ06-AIIA@ap01.aisingroup.com</v>
      </c>
      <c r="T120" s="8"/>
      <c r="U120" s="8" t="s">
        <v>40</v>
      </c>
      <c r="V120" s="8" t="s">
        <v>40</v>
      </c>
      <c r="W120" s="8" t="s">
        <v>41</v>
      </c>
      <c r="X120" s="10"/>
      <c r="Y120" s="28"/>
      <c r="Z120" s="10"/>
      <c r="AA120" s="8"/>
      <c r="AB120" s="10"/>
      <c r="AC120" s="10"/>
      <c r="AD120" s="8"/>
      <c r="AE120" s="9"/>
    </row>
    <row r="121" spans="1:31" hidden="1">
      <c r="A121" s="8">
        <v>119</v>
      </c>
      <c r="B121" s="47" t="s">
        <v>706</v>
      </c>
      <c r="C121" s="9" t="s">
        <v>460</v>
      </c>
      <c r="D121" s="10" t="s">
        <v>474</v>
      </c>
      <c r="E121" s="9" t="str">
        <f>IF(DataTable5182021235[[#This Row],[FirstName]]="","",UPPER(DataTable5182021235[[#This Row],[FirstName]]&amp;" "&amp;DataTable5182021235[[#This Row],[LastName]]&amp;"/"&amp;DataTable5182021235[[#This Row],[work
Place]]))</f>
        <v>PAJAK TOMOHIRO SHIMIZU/AIIA</v>
      </c>
      <c r="F121" s="11" t="str">
        <f>IF(DataTable5182021235[[#This Row],[EMP ID]]="","",$J121&amp;"-"&amp;$G121)</f>
        <v>PJ07-AIIA</v>
      </c>
      <c r="G121" s="8" t="s">
        <v>37</v>
      </c>
      <c r="H121" s="12"/>
      <c r="I121" s="9" t="s">
        <v>475</v>
      </c>
      <c r="J121" s="13" t="s">
        <v>476</v>
      </c>
      <c r="K121" s="9"/>
      <c r="L121" s="8" t="str">
        <f>IF(DataTable5182021235[[#This Row],[Department]]="","",INDEX([1]!Table1[Dept Code],MATCH($M121,Department,0)))</f>
        <v/>
      </c>
      <c r="M121" s="14"/>
      <c r="N121" s="14"/>
      <c r="O121" s="47"/>
      <c r="P121" s="14"/>
      <c r="Q121" s="9"/>
      <c r="R121" s="8" t="str">
        <f>"P@55w0rd!"&amp;DataTable5182021235[[#This Row],[EMP ID]]</f>
        <v>P@55w0rd!PJ07</v>
      </c>
      <c r="S121" s="2" t="str">
        <f>$F121&amp;[1]list!$B$3</f>
        <v>PJ07-AIIA@ap01.aisingroup.com</v>
      </c>
      <c r="T121" s="8"/>
      <c r="U121" s="8" t="s">
        <v>40</v>
      </c>
      <c r="V121" s="8" t="s">
        <v>40</v>
      </c>
      <c r="W121" s="8" t="s">
        <v>41</v>
      </c>
      <c r="X121" s="10"/>
      <c r="Y121" s="28"/>
      <c r="Z121" s="10"/>
      <c r="AA121" s="8"/>
      <c r="AB121" s="10"/>
      <c r="AC121" s="10"/>
      <c r="AD121" s="8"/>
      <c r="AE121" s="9"/>
    </row>
    <row r="122" spans="1:31">
      <c r="A122" s="8">
        <v>111</v>
      </c>
      <c r="B122" s="47" t="s">
        <v>706</v>
      </c>
      <c r="C122" s="23" t="s">
        <v>446</v>
      </c>
      <c r="D122" s="24" t="s">
        <v>447</v>
      </c>
      <c r="E122" s="23" t="str">
        <f>IF(DataTable5182021235[[#This Row],[FirstName]]="","",UPPER(DataTable5182021235[[#This Row],[FirstName]]&amp;" "&amp;DataTable5182021235[[#This Row],[LastName]]&amp;"/"&amp;DataTable5182021235[[#This Row],[work
Place]]))</f>
        <v>NOVAL NOFRIADI/AIIA</v>
      </c>
      <c r="F122" s="25" t="str">
        <f>IF(DataTable5182021235[[#This Row],[EMP ID]]="","",$J122&amp;"-"&amp;$G122)</f>
        <v>2130-AIIA</v>
      </c>
      <c r="G122" s="8" t="s">
        <v>37</v>
      </c>
      <c r="H122" s="26"/>
      <c r="I122" s="23" t="s">
        <v>448</v>
      </c>
      <c r="J122" s="13" t="s">
        <v>449</v>
      </c>
      <c r="K122" s="23"/>
      <c r="L122" s="27" t="e">
        <f>IF(DataTable5182021235[[#This Row],[Department]]="","",INDEX([1]!Table1[Dept Code],MATCH($M122,Department,0)))</f>
        <v>#REF!</v>
      </c>
      <c r="M122" s="45" t="s">
        <v>484</v>
      </c>
      <c r="N122" s="45"/>
      <c r="O122" s="46"/>
      <c r="P122" s="45" t="s">
        <v>700</v>
      </c>
      <c r="Q122" s="23"/>
      <c r="R122" s="27" t="str">
        <f>"P@55w0rd!"&amp;DataTable5182021235[[#This Row],[EMP ID]]</f>
        <v>P@55w0rd!2130</v>
      </c>
      <c r="S122" s="3" t="str">
        <f>$F122&amp;[1]list!$B$3</f>
        <v>2130-AIIA@ap01.aisingroup.com</v>
      </c>
      <c r="T122" s="27"/>
      <c r="U122" s="8" t="s">
        <v>40</v>
      </c>
      <c r="V122" s="8" t="s">
        <v>40</v>
      </c>
      <c r="W122" s="8" t="s">
        <v>41</v>
      </c>
      <c r="X122" s="24"/>
      <c r="Y122" s="31"/>
      <c r="Z122" s="24"/>
      <c r="AA122" s="27"/>
      <c r="AB122" s="24"/>
      <c r="AC122" s="24"/>
      <c r="AD122" s="27"/>
      <c r="AE122" s="23"/>
    </row>
    <row r="123" spans="1:31">
      <c r="A123" s="8">
        <v>112</v>
      </c>
      <c r="B123" s="47" t="s">
        <v>706</v>
      </c>
      <c r="C123" s="9" t="s">
        <v>450</v>
      </c>
      <c r="D123" s="10" t="s">
        <v>451</v>
      </c>
      <c r="E123" s="9" t="str">
        <f>IF(DataTable5182021235[[#This Row],[FirstName]]="","",UPPER(DataTable5182021235[[#This Row],[FirstName]]&amp;" "&amp;DataTable5182021235[[#This Row],[LastName]]&amp;"/"&amp;DataTable5182021235[[#This Row],[work
Place]]))</f>
        <v>OKA SURYA DANANJAYA AFER/AIIA</v>
      </c>
      <c r="F123" s="11" t="str">
        <f>IF(DataTable5182021235[[#This Row],[EMP ID]]="","",$J123&amp;"-"&amp;$G123)</f>
        <v>2277-AIIA</v>
      </c>
      <c r="G123" s="8" t="s">
        <v>37</v>
      </c>
      <c r="H123" s="12"/>
      <c r="I123" s="9" t="s">
        <v>452</v>
      </c>
      <c r="J123" s="13" t="s">
        <v>453</v>
      </c>
      <c r="K123" s="9"/>
      <c r="L123" s="8" t="e">
        <f>IF(DataTable5182021235[[#This Row],[Department]]="","",INDEX([1]!Table1[Dept Code],MATCH($M123,Department,0)))</f>
        <v>#REF!</v>
      </c>
      <c r="M123" s="14" t="s">
        <v>484</v>
      </c>
      <c r="N123" s="14"/>
      <c r="O123" s="47"/>
      <c r="P123" s="14" t="s">
        <v>708</v>
      </c>
      <c r="Q123" s="9"/>
      <c r="R123" s="8" t="str">
        <f>"P@55w0rd!"&amp;DataTable5182021235[[#This Row],[EMP ID]]</f>
        <v>P@55w0rd!2277</v>
      </c>
      <c r="S123" s="2" t="str">
        <f>$F123&amp;[1]list!$B$3</f>
        <v>2277-AIIA@ap01.aisingroup.com</v>
      </c>
      <c r="T123" s="8"/>
      <c r="U123" s="8" t="s">
        <v>40</v>
      </c>
      <c r="V123" s="8" t="s">
        <v>40</v>
      </c>
      <c r="W123" s="8" t="s">
        <v>41</v>
      </c>
      <c r="X123" s="10"/>
      <c r="Y123" s="28"/>
      <c r="Z123" s="10"/>
      <c r="AA123" s="8"/>
      <c r="AB123" s="10"/>
      <c r="AC123" s="10"/>
      <c r="AD123" s="8"/>
      <c r="AE123" s="9"/>
    </row>
    <row r="124" spans="1:31">
      <c r="A124" s="8">
        <v>120</v>
      </c>
      <c r="B124" s="43" t="s">
        <v>705</v>
      </c>
      <c r="C124" s="9" t="s">
        <v>477</v>
      </c>
      <c r="D124" s="10" t="s">
        <v>478</v>
      </c>
      <c r="E124" s="9" t="str">
        <f>IF(DataTable5182021235[[#This Row],[FirstName]]="","",UPPER(DataTable5182021235[[#This Row],[FirstName]]&amp;" "&amp;DataTable5182021235[[#This Row],[LastName]]&amp;"/"&amp;DataTable5182021235[[#This Row],[work
Place]]))</f>
        <v>PINTA BUDI PRADANA HUTAMA/AIIA</v>
      </c>
      <c r="F124" s="11" t="str">
        <f>IF(DataTable5182021235[[#This Row],[EMP ID]]="","",$J124&amp;"-"&amp;$G124)</f>
        <v>0078-AIIA</v>
      </c>
      <c r="G124" s="8" t="s">
        <v>37</v>
      </c>
      <c r="H124" s="12"/>
      <c r="I124" s="9" t="s">
        <v>479</v>
      </c>
      <c r="J124" s="13" t="s">
        <v>480</v>
      </c>
      <c r="K124" s="9"/>
      <c r="L124" s="8" t="str">
        <f>IF(DataTable5182021235[[#This Row],[Department]]="","",INDEX([1]!Table1[Dept Code],MATCH($M124,Department,0)))</f>
        <v/>
      </c>
      <c r="M124" s="9"/>
      <c r="N124" s="9"/>
      <c r="O124" s="8"/>
      <c r="P124" s="9"/>
      <c r="Q124" s="9"/>
      <c r="R124" s="8" t="str">
        <f>"P@55w0rd!"&amp;DataTable5182021235[[#This Row],[EMP ID]]</f>
        <v>P@55w0rd!0078</v>
      </c>
      <c r="S124" s="2" t="str">
        <f>$F124&amp;[1]list!$B$3</f>
        <v>0078-AIIA@ap01.aisingroup.com</v>
      </c>
      <c r="T124" s="8"/>
      <c r="U124" s="8" t="s">
        <v>40</v>
      </c>
      <c r="V124" s="8" t="s">
        <v>40</v>
      </c>
      <c r="W124" s="8" t="s">
        <v>41</v>
      </c>
      <c r="X124" s="10"/>
      <c r="Y124" s="28"/>
      <c r="Z124" s="10"/>
      <c r="AA124" s="8"/>
      <c r="AB124" s="10"/>
      <c r="AC124" s="10"/>
      <c r="AD124" s="8"/>
      <c r="AE124" s="9"/>
    </row>
    <row r="125" spans="1:31">
      <c r="A125" s="8">
        <v>121</v>
      </c>
      <c r="B125" s="47" t="s">
        <v>706</v>
      </c>
      <c r="C125" s="9" t="s">
        <v>153</v>
      </c>
      <c r="D125" s="10" t="s">
        <v>481</v>
      </c>
      <c r="E125" s="9" t="str">
        <f>IF(DataTable5182021235[[#This Row],[FirstName]]="","",UPPER(DataTable5182021235[[#This Row],[FirstName]]&amp;" "&amp;DataTable5182021235[[#This Row],[LastName]]&amp;"/"&amp;DataTable5182021235[[#This Row],[work
Place]]))</f>
        <v>PPIC BODY DELIVERY CONTROL/AIIA</v>
      </c>
      <c r="F125" s="11" t="str">
        <f>IF(DataTable5182021235[[#This Row],[EMP ID]]="","",$J125&amp;"-"&amp;$G125)</f>
        <v>0146-AIIA</v>
      </c>
      <c r="G125" s="8" t="s">
        <v>37</v>
      </c>
      <c r="H125" s="12"/>
      <c r="I125" s="9" t="s">
        <v>482</v>
      </c>
      <c r="J125" s="13" t="s">
        <v>483</v>
      </c>
      <c r="K125" s="9"/>
      <c r="L125" s="8" t="e">
        <f>IF(DataTable5182021235[[#This Row],[Department]]="","",INDEX([1]!Table1[Dept Code],MATCH($M125,Department,0)))</f>
        <v>#REF!</v>
      </c>
      <c r="M125" s="14" t="s">
        <v>484</v>
      </c>
      <c r="N125" s="14"/>
      <c r="O125" s="47"/>
      <c r="P125" s="14" t="s">
        <v>700</v>
      </c>
      <c r="Q125" s="9"/>
      <c r="R125" s="8" t="str">
        <f>"P@55w0rd!"&amp;DataTable5182021235[[#This Row],[EMP ID]]</f>
        <v>P@55w0rd!0146</v>
      </c>
      <c r="S125" s="2" t="str">
        <f>$F125&amp;[1]list!$B$3</f>
        <v>0146-AIIA@ap01.aisingroup.com</v>
      </c>
      <c r="T125" s="8"/>
      <c r="U125" s="8" t="s">
        <v>40</v>
      </c>
      <c r="V125" s="8" t="s">
        <v>40</v>
      </c>
      <c r="W125" s="8" t="s">
        <v>41</v>
      </c>
      <c r="X125" s="10"/>
      <c r="Y125" s="28"/>
      <c r="Z125" s="10"/>
      <c r="AA125" s="8"/>
      <c r="AB125" s="10"/>
      <c r="AC125" s="10"/>
      <c r="AD125" s="8"/>
      <c r="AE125" s="9"/>
    </row>
    <row r="126" spans="1:31">
      <c r="A126" s="8">
        <v>122</v>
      </c>
      <c r="B126" s="47" t="s">
        <v>706</v>
      </c>
      <c r="C126" s="9" t="s">
        <v>484</v>
      </c>
      <c r="D126" s="10" t="s">
        <v>485</v>
      </c>
      <c r="E126" s="9" t="str">
        <f>IF(DataTable5182021235[[#This Row],[FirstName]]="","",UPPER(DataTable5182021235[[#This Row],[FirstName]]&amp;" "&amp;DataTable5182021235[[#This Row],[LastName]]&amp;"/"&amp;DataTable5182021235[[#This Row],[work
Place]]))</f>
        <v>PPIC CONSUMABLE BODY/AIIA</v>
      </c>
      <c r="F126" s="11" t="str">
        <f>IF(DataTable5182021235[[#This Row],[EMP ID]]="","",$J126&amp;"-"&amp;$G126)</f>
        <v>0236-AIIA</v>
      </c>
      <c r="G126" s="8" t="s">
        <v>37</v>
      </c>
      <c r="H126" s="12"/>
      <c r="I126" s="9" t="s">
        <v>486</v>
      </c>
      <c r="J126" s="13" t="s">
        <v>487</v>
      </c>
      <c r="K126" s="9"/>
      <c r="L126" s="8" t="e">
        <f>IF(DataTable5182021235[[#This Row],[Department]]="","",INDEX([1]!Table1[Dept Code],MATCH($M126,Department,0)))</f>
        <v>#REF!</v>
      </c>
      <c r="M126" s="14" t="s">
        <v>484</v>
      </c>
      <c r="N126" s="14"/>
      <c r="O126" s="47"/>
      <c r="P126" s="14" t="s">
        <v>700</v>
      </c>
      <c r="Q126" s="9"/>
      <c r="R126" s="8" t="str">
        <f>"P@55w0rd!"&amp;DataTable5182021235[[#This Row],[EMP ID]]</f>
        <v>P@55w0rd!0236</v>
      </c>
      <c r="S126" s="2" t="str">
        <f>$F126&amp;[1]list!$B$3</f>
        <v>0236-AIIA@ap01.aisingroup.com</v>
      </c>
      <c r="T126" s="8"/>
      <c r="U126" s="8" t="s">
        <v>40</v>
      </c>
      <c r="V126" s="8" t="s">
        <v>40</v>
      </c>
      <c r="W126" s="8" t="s">
        <v>41</v>
      </c>
      <c r="X126" s="10"/>
      <c r="Y126" s="28"/>
      <c r="Z126" s="10"/>
      <c r="AA126" s="8"/>
      <c r="AB126" s="10"/>
      <c r="AC126" s="10"/>
      <c r="AD126" s="8"/>
      <c r="AE126" s="9"/>
    </row>
    <row r="127" spans="1:31">
      <c r="A127" s="8">
        <v>123</v>
      </c>
      <c r="B127" s="47" t="s">
        <v>706</v>
      </c>
      <c r="C127" s="9" t="s">
        <v>484</v>
      </c>
      <c r="D127" s="10" t="s">
        <v>488</v>
      </c>
      <c r="E127" s="9" t="str">
        <f>IF(DataTable5182021235[[#This Row],[FirstName]]="","",UPPER(DataTable5182021235[[#This Row],[FirstName]]&amp;" "&amp;DataTable5182021235[[#This Row],[LastName]]&amp;"/"&amp;DataTable5182021235[[#This Row],[work
Place]]))</f>
        <v>PPIC DELIVERY/AIIA</v>
      </c>
      <c r="F127" s="11" t="str">
        <f>IF(DataTable5182021235[[#This Row],[EMP ID]]="","",$J127&amp;"-"&amp;$G127)</f>
        <v>0223-AIIA</v>
      </c>
      <c r="G127" s="8" t="s">
        <v>37</v>
      </c>
      <c r="H127" s="12"/>
      <c r="I127" s="9" t="s">
        <v>489</v>
      </c>
      <c r="J127" s="13" t="s">
        <v>490</v>
      </c>
      <c r="K127" s="9"/>
      <c r="L127" s="8" t="e">
        <f>IF(DataTable5182021235[[#This Row],[Department]]="","",INDEX([1]!Table1[Dept Code],MATCH($M127,Department,0)))</f>
        <v>#REF!</v>
      </c>
      <c r="M127" s="14" t="s">
        <v>484</v>
      </c>
      <c r="N127" s="14"/>
      <c r="O127" s="47"/>
      <c r="P127" s="14" t="s">
        <v>700</v>
      </c>
      <c r="Q127" s="9"/>
      <c r="R127" s="8" t="str">
        <f>"P@55w0rd!"&amp;DataTable5182021235[[#This Row],[EMP ID]]</f>
        <v>P@55w0rd!0223</v>
      </c>
      <c r="S127" s="2" t="str">
        <f>$F127&amp;[1]list!$B$3</f>
        <v>0223-AIIA@ap01.aisingroup.com</v>
      </c>
      <c r="T127" s="8"/>
      <c r="U127" s="8" t="s">
        <v>40</v>
      </c>
      <c r="V127" s="8" t="s">
        <v>40</v>
      </c>
      <c r="W127" s="8" t="s">
        <v>41</v>
      </c>
      <c r="X127" s="10"/>
      <c r="Y127" s="28"/>
      <c r="Z127" s="10"/>
      <c r="AA127" s="8"/>
      <c r="AB127" s="10"/>
      <c r="AC127" s="10"/>
      <c r="AD127" s="8"/>
      <c r="AE127" s="9"/>
    </row>
    <row r="128" spans="1:31">
      <c r="A128" s="8">
        <v>124</v>
      </c>
      <c r="B128" s="47" t="s">
        <v>706</v>
      </c>
      <c r="C128" s="9" t="s">
        <v>484</v>
      </c>
      <c r="D128" s="10" t="s">
        <v>491</v>
      </c>
      <c r="E128" s="9" t="str">
        <f>IF(DataTable5182021235[[#This Row],[FirstName]]="","",UPPER(DataTable5182021235[[#This Row],[FirstName]]&amp;" "&amp;DataTable5182021235[[#This Row],[LastName]]&amp;"/"&amp;DataTable5182021235[[#This Row],[work
Place]]))</f>
        <v>PPIC RECEIVING/AIIA</v>
      </c>
      <c r="F128" s="11" t="str">
        <f>IF(DataTable5182021235[[#This Row],[EMP ID]]="","",$J128&amp;"-"&amp;$G128)</f>
        <v>0224-AIIA</v>
      </c>
      <c r="G128" s="8" t="s">
        <v>37</v>
      </c>
      <c r="H128" s="12"/>
      <c r="I128" s="9" t="s">
        <v>492</v>
      </c>
      <c r="J128" s="13" t="s">
        <v>493</v>
      </c>
      <c r="K128" s="9"/>
      <c r="L128" s="8" t="e">
        <f>IF(DataTable5182021235[[#This Row],[Department]]="","",INDEX([1]!Table1[Dept Code],MATCH($M128,Department,0)))</f>
        <v>#REF!</v>
      </c>
      <c r="M128" s="14" t="s">
        <v>484</v>
      </c>
      <c r="N128" s="14"/>
      <c r="O128" s="47"/>
      <c r="P128" s="14" t="s">
        <v>700</v>
      </c>
      <c r="Q128" s="9"/>
      <c r="R128" s="8" t="str">
        <f>"P@55w0rd!"&amp;DataTable5182021235[[#This Row],[EMP ID]]</f>
        <v>P@55w0rd!0224</v>
      </c>
      <c r="S128" s="2" t="str">
        <f>$F128&amp;[1]list!$B$3</f>
        <v>0224-AIIA@ap01.aisingroup.com</v>
      </c>
      <c r="T128" s="8"/>
      <c r="U128" s="8" t="s">
        <v>40</v>
      </c>
      <c r="V128" s="8" t="s">
        <v>40</v>
      </c>
      <c r="W128" s="8" t="s">
        <v>41</v>
      </c>
      <c r="X128" s="10"/>
      <c r="Y128" s="28"/>
      <c r="Z128" s="10"/>
      <c r="AA128" s="8"/>
      <c r="AB128" s="10"/>
      <c r="AC128" s="10"/>
      <c r="AD128" s="8"/>
      <c r="AE128" s="9"/>
    </row>
    <row r="129" spans="1:31">
      <c r="A129" s="8">
        <v>125</v>
      </c>
      <c r="B129" s="47" t="s">
        <v>706</v>
      </c>
      <c r="C129" s="9" t="s">
        <v>484</v>
      </c>
      <c r="D129" s="10" t="s">
        <v>497</v>
      </c>
      <c r="E129" s="9" t="str">
        <f>IF(DataTable5182021235[[#This Row],[FirstName]]="","",UPPER(DataTable5182021235[[#This Row],[FirstName]]&amp;" "&amp;DataTable5182021235[[#This Row],[LastName]]&amp;"/"&amp;DataTable5182021235[[#This Row],[work
Place]]))</f>
        <v>PPIC UNIT CONSUMABLE/AIIA</v>
      </c>
      <c r="F129" s="11" t="str">
        <f>IF(DataTable5182021235[[#This Row],[EMP ID]]="","",$J129&amp;"-"&amp;$G129)</f>
        <v>0234-AIIA</v>
      </c>
      <c r="G129" s="8" t="s">
        <v>37</v>
      </c>
      <c r="H129" s="12"/>
      <c r="I129" s="9" t="s">
        <v>498</v>
      </c>
      <c r="J129" s="13" t="s">
        <v>499</v>
      </c>
      <c r="K129" s="9"/>
      <c r="L129" s="8" t="e">
        <f>IF(DataTable5182021235[[#This Row],[Department]]="","",INDEX([1]!Table1[Dept Code],MATCH($M129,Department,0)))</f>
        <v>#REF!</v>
      </c>
      <c r="M129" s="14" t="s">
        <v>484</v>
      </c>
      <c r="N129" s="14"/>
      <c r="O129" s="47"/>
      <c r="P129" s="14" t="s">
        <v>700</v>
      </c>
      <c r="Q129" s="9"/>
      <c r="R129" s="8" t="str">
        <f>"P@55w0rd!"&amp;DataTable5182021235[[#This Row],[EMP ID]]</f>
        <v>P@55w0rd!0234</v>
      </c>
      <c r="S129" s="2" t="str">
        <f>$F129&amp;[1]list!$B$3</f>
        <v>0234-AIIA@ap01.aisingroup.com</v>
      </c>
      <c r="T129" s="8"/>
      <c r="U129" s="8" t="s">
        <v>40</v>
      </c>
      <c r="V129" s="8" t="s">
        <v>40</v>
      </c>
      <c r="W129" s="8" t="s">
        <v>41</v>
      </c>
      <c r="X129" s="10"/>
      <c r="Y129" s="28"/>
      <c r="Z129" s="10"/>
      <c r="AA129" s="8"/>
      <c r="AB129" s="10"/>
      <c r="AC129" s="10"/>
      <c r="AD129" s="8"/>
      <c r="AE129" s="9"/>
    </row>
    <row r="130" spans="1:31">
      <c r="A130" s="8">
        <v>126</v>
      </c>
      <c r="B130" s="47" t="s">
        <v>706</v>
      </c>
      <c r="C130" s="9" t="s">
        <v>500</v>
      </c>
      <c r="D130" s="10" t="s">
        <v>488</v>
      </c>
      <c r="E130" s="9" t="str">
        <f>IF(DataTable5182021235[[#This Row],[FirstName]]="","",UPPER(DataTable5182021235[[#This Row],[FirstName]]&amp;" "&amp;DataTable5182021235[[#This Row],[LastName]]&amp;"/"&amp;DataTable5182021235[[#This Row],[work
Place]]))</f>
        <v>PPIC UNIT DELIVERY/AIIA</v>
      </c>
      <c r="F130" s="11" t="str">
        <f>IF(DataTable5182021235[[#This Row],[EMP ID]]="","",$J130&amp;"-"&amp;$G130)</f>
        <v>0485-AIIA</v>
      </c>
      <c r="G130" s="8" t="s">
        <v>37</v>
      </c>
      <c r="H130" s="12"/>
      <c r="I130" s="9" t="s">
        <v>501</v>
      </c>
      <c r="J130" s="13" t="s">
        <v>502</v>
      </c>
      <c r="K130" s="9"/>
      <c r="L130" s="8" t="e">
        <f>IF(DataTable5182021235[[#This Row],[Department]]="","",INDEX([1]!Table1[Dept Code],MATCH($M130,Department,0)))</f>
        <v>#REF!</v>
      </c>
      <c r="M130" s="14" t="s">
        <v>484</v>
      </c>
      <c r="N130" s="14"/>
      <c r="O130" s="47"/>
      <c r="P130" s="14" t="s">
        <v>700</v>
      </c>
      <c r="Q130" s="9"/>
      <c r="R130" s="8" t="str">
        <f>"P@55w0rd!"&amp;DataTable5182021235[[#This Row],[EMP ID]]</f>
        <v>P@55w0rd!0485</v>
      </c>
      <c r="S130" s="2" t="str">
        <f>$F130&amp;[1]list!$B$3</f>
        <v>0485-AIIA@ap01.aisingroup.com</v>
      </c>
      <c r="T130" s="8"/>
      <c r="U130" s="8" t="s">
        <v>40</v>
      </c>
      <c r="V130" s="8" t="s">
        <v>40</v>
      </c>
      <c r="W130" s="8" t="s">
        <v>41</v>
      </c>
      <c r="X130" s="10"/>
      <c r="Y130" s="28"/>
      <c r="Z130" s="10"/>
      <c r="AA130" s="8"/>
      <c r="AB130" s="10"/>
      <c r="AC130" s="10"/>
      <c r="AD130" s="8"/>
      <c r="AE130" s="9"/>
    </row>
    <row r="131" spans="1:31">
      <c r="A131" s="8">
        <v>127</v>
      </c>
      <c r="B131" s="47" t="s">
        <v>706</v>
      </c>
      <c r="C131" s="9" t="s">
        <v>484</v>
      </c>
      <c r="D131" s="10" t="s">
        <v>491</v>
      </c>
      <c r="E131" s="9" t="s">
        <v>494</v>
      </c>
      <c r="F131" s="11" t="str">
        <f>IF(DataTable5182021235[[#This Row],[EMP ID]]="","",$J131&amp;"-"&amp;$G131)</f>
        <v>0486-AIIA</v>
      </c>
      <c r="G131" s="8" t="s">
        <v>37</v>
      </c>
      <c r="H131" s="12"/>
      <c r="I131" s="9" t="s">
        <v>495</v>
      </c>
      <c r="J131" s="13" t="s">
        <v>496</v>
      </c>
      <c r="K131" s="9"/>
      <c r="L131" s="8" t="e">
        <f>IF(DataTable5182021235[[#This Row],[Department]]="","",INDEX([1]!Table1[Dept Code],MATCH($M131,Department,0)))</f>
        <v>#REF!</v>
      </c>
      <c r="M131" s="14" t="s">
        <v>484</v>
      </c>
      <c r="N131" s="14"/>
      <c r="O131" s="47"/>
      <c r="P131" s="14" t="s">
        <v>700</v>
      </c>
      <c r="Q131" s="9"/>
      <c r="R131" s="8" t="str">
        <f>"P@55w0rd!"&amp;DataTable5182021235[[#This Row],[EMP ID]]</f>
        <v>P@55w0rd!0486</v>
      </c>
      <c r="S131" s="2" t="str">
        <f>$F131&amp;[1]list!$B$3</f>
        <v>0486-AIIA@ap01.aisingroup.com</v>
      </c>
      <c r="T131" s="8"/>
      <c r="U131" s="8" t="s">
        <v>40</v>
      </c>
      <c r="V131" s="8" t="s">
        <v>40</v>
      </c>
      <c r="W131" s="8" t="s">
        <v>41</v>
      </c>
      <c r="X131" s="10"/>
      <c r="Y131" s="28"/>
      <c r="Z131" s="10"/>
      <c r="AA131" s="8"/>
      <c r="AB131" s="10"/>
      <c r="AC131" s="10"/>
      <c r="AD131" s="8"/>
      <c r="AE131" s="9"/>
    </row>
    <row r="132" spans="1:31">
      <c r="A132" s="8">
        <v>128</v>
      </c>
      <c r="B132" s="47" t="s">
        <v>706</v>
      </c>
      <c r="C132" s="9" t="s">
        <v>503</v>
      </c>
      <c r="D132" s="10"/>
      <c r="E132" s="9" t="str">
        <f>IF(DataTable5182021235[[#This Row],[FirstName]]="","",UPPER(DataTable5182021235[[#This Row],[FirstName]]&amp;" "&amp;DataTable5182021235[[#This Row],[LastName]]&amp;"/"&amp;DataTable5182021235[[#This Row],[work
Place]]))</f>
        <v>QA ADMIN /AIIA</v>
      </c>
      <c r="F132" s="11" t="str">
        <f>IF(DataTable5182021235[[#This Row],[EMP ID]]="","",$J132&amp;"-"&amp;$G132)</f>
        <v>0098-AIIA</v>
      </c>
      <c r="G132" s="8" t="s">
        <v>37</v>
      </c>
      <c r="H132" s="12"/>
      <c r="I132" s="9" t="s">
        <v>504</v>
      </c>
      <c r="J132" s="13" t="s">
        <v>505</v>
      </c>
      <c r="K132" s="9"/>
      <c r="L132" s="8" t="e">
        <f>IF(DataTable5182021235[[#This Row],[Department]]="","",INDEX([1]!Table1[Dept Code],MATCH($M132,Department,0)))</f>
        <v>#REF!</v>
      </c>
      <c r="M132" s="14" t="s">
        <v>707</v>
      </c>
      <c r="N132" s="14"/>
      <c r="O132" s="47"/>
      <c r="P132" s="14" t="s">
        <v>700</v>
      </c>
      <c r="Q132" s="9"/>
      <c r="R132" s="8" t="str">
        <f>"P@55w0rd!"&amp;DataTable5182021235[[#This Row],[EMP ID]]</f>
        <v>P@55w0rd!0098</v>
      </c>
      <c r="S132" s="2" t="str">
        <f>$F132&amp;[1]list!$B$3</f>
        <v>0098-AIIA@ap01.aisingroup.com</v>
      </c>
      <c r="T132" s="8"/>
      <c r="U132" s="8" t="s">
        <v>40</v>
      </c>
      <c r="V132" s="8" t="s">
        <v>40</v>
      </c>
      <c r="W132" s="8" t="s">
        <v>41</v>
      </c>
      <c r="X132" s="10"/>
      <c r="Y132" s="28"/>
      <c r="Z132" s="10"/>
      <c r="AA132" s="8"/>
      <c r="AB132" s="10"/>
      <c r="AC132" s="10"/>
      <c r="AD132" s="8"/>
      <c r="AE132" s="9"/>
    </row>
    <row r="133" spans="1:31">
      <c r="A133" s="8">
        <v>129</v>
      </c>
      <c r="B133" s="47" t="s">
        <v>706</v>
      </c>
      <c r="C133" s="9" t="s">
        <v>506</v>
      </c>
      <c r="D133" s="10" t="s">
        <v>507</v>
      </c>
      <c r="E133" s="9" t="str">
        <f>IF(DataTable5182021235[[#This Row],[FirstName]]="","",UPPER(DataTable5182021235[[#This Row],[FirstName]]&amp;" "&amp;DataTable5182021235[[#This Row],[LastName]]&amp;"/"&amp;DataTable5182021235[[#This Row],[work
Place]]))</f>
        <v>QA CASTING/AIIA</v>
      </c>
      <c r="F133" s="11" t="str">
        <f>IF(DataTable5182021235[[#This Row],[EMP ID]]="","",$J133&amp;"-"&amp;$G133)</f>
        <v>0290-AIIA</v>
      </c>
      <c r="G133" s="8" t="s">
        <v>37</v>
      </c>
      <c r="H133" s="12"/>
      <c r="I133" s="9" t="s">
        <v>508</v>
      </c>
      <c r="J133" s="13" t="s">
        <v>509</v>
      </c>
      <c r="K133" s="9"/>
      <c r="L133" s="8" t="e">
        <f>IF(DataTable5182021235[[#This Row],[Department]]="","",INDEX([1]!Table1[Dept Code],MATCH($M133,Department,0)))</f>
        <v>#REF!</v>
      </c>
      <c r="M133" s="14" t="s">
        <v>707</v>
      </c>
      <c r="N133" s="14"/>
      <c r="O133" s="47"/>
      <c r="P133" s="14" t="s">
        <v>700</v>
      </c>
      <c r="Q133" s="9"/>
      <c r="R133" s="8" t="str">
        <f>"P@55w0rd!"&amp;DataTable5182021235[[#This Row],[EMP ID]]</f>
        <v>P@55w0rd!0290</v>
      </c>
      <c r="S133" s="2" t="str">
        <f>$F133&amp;[1]list!$B$3</f>
        <v>0290-AIIA@ap01.aisingroup.com</v>
      </c>
      <c r="T133" s="8"/>
      <c r="U133" s="8" t="s">
        <v>40</v>
      </c>
      <c r="V133" s="8" t="s">
        <v>40</v>
      </c>
      <c r="W133" s="8" t="s">
        <v>41</v>
      </c>
      <c r="X133" s="10"/>
      <c r="Y133" s="28"/>
      <c r="Z133" s="10"/>
      <c r="AA133" s="8"/>
      <c r="AB133" s="10"/>
      <c r="AC133" s="10"/>
      <c r="AD133" s="8"/>
      <c r="AE133" s="9"/>
    </row>
    <row r="134" spans="1:31">
      <c r="A134" s="8">
        <v>130</v>
      </c>
      <c r="B134" s="47" t="s">
        <v>706</v>
      </c>
      <c r="C134" s="9" t="s">
        <v>506</v>
      </c>
      <c r="D134" s="10" t="s">
        <v>510</v>
      </c>
      <c r="E134" s="9" t="s">
        <v>514</v>
      </c>
      <c r="F134" s="11" t="str">
        <f>IF(DataTable5182021235[[#This Row],[EMP ID]]="","",$J134&amp;"-"&amp;$G134)</f>
        <v>0293-AIIA</v>
      </c>
      <c r="G134" s="8" t="s">
        <v>37</v>
      </c>
      <c r="H134" s="12"/>
      <c r="I134" s="9" t="s">
        <v>515</v>
      </c>
      <c r="J134" s="13" t="s">
        <v>516</v>
      </c>
      <c r="K134" s="9"/>
      <c r="L134" s="8" t="e">
        <f>IF(DataTable5182021235[[#This Row],[Department]]="","",INDEX([1]!Table1[Dept Code],MATCH($M134,Department,0)))</f>
        <v>#REF!</v>
      </c>
      <c r="M134" s="14" t="s">
        <v>707</v>
      </c>
      <c r="N134" s="14"/>
      <c r="O134" s="47"/>
      <c r="P134" s="14" t="s">
        <v>700</v>
      </c>
      <c r="Q134" s="9"/>
      <c r="R134" s="8" t="str">
        <f>"P@55w0rd!"&amp;DataTable5182021235[[#This Row],[EMP ID]]</f>
        <v>P@55w0rd!0293</v>
      </c>
      <c r="S134" s="2" t="str">
        <f>$F134&amp;[1]list!$B$3</f>
        <v>0293-AIIA@ap01.aisingroup.com</v>
      </c>
      <c r="T134" s="8"/>
      <c r="U134" s="8" t="s">
        <v>40</v>
      </c>
      <c r="V134" s="8" t="s">
        <v>40</v>
      </c>
      <c r="W134" s="8" t="s">
        <v>41</v>
      </c>
      <c r="X134" s="10"/>
      <c r="Y134" s="28"/>
      <c r="Z134" s="10"/>
      <c r="AA134" s="8"/>
      <c r="AB134" s="10"/>
      <c r="AC134" s="10"/>
      <c r="AD134" s="8"/>
      <c r="AE134" s="9"/>
    </row>
    <row r="135" spans="1:31">
      <c r="A135" s="8">
        <v>131</v>
      </c>
      <c r="B135" s="47" t="s">
        <v>706</v>
      </c>
      <c r="C135" s="9" t="s">
        <v>506</v>
      </c>
      <c r="D135" s="10" t="s">
        <v>517</v>
      </c>
      <c r="E135" s="9" t="str">
        <f>IF(DataTable5182021235[[#This Row],[FirstName]]="","",UPPER(DataTable5182021235[[#This Row],[FirstName]]&amp;" "&amp;DataTable5182021235[[#This Row],[LastName]]&amp;"/"&amp;DataTable5182021235[[#This Row],[work
Place]]))</f>
        <v>QA WARRANTY UNIT/AIIA</v>
      </c>
      <c r="F135" s="11" t="str">
        <f>IF(DataTable5182021235[[#This Row],[EMP ID]]="","",$J135&amp;"-"&amp;$G135)</f>
        <v>0323-AIIA</v>
      </c>
      <c r="G135" s="8" t="s">
        <v>37</v>
      </c>
      <c r="H135" s="12"/>
      <c r="I135" s="9" t="s">
        <v>518</v>
      </c>
      <c r="J135" s="13" t="s">
        <v>519</v>
      </c>
      <c r="K135" s="9"/>
      <c r="L135" s="8" t="e">
        <f>IF(DataTable5182021235[[#This Row],[Department]]="","",INDEX([1]!Table1[Dept Code],MATCH($M135,Department,0)))</f>
        <v>#REF!</v>
      </c>
      <c r="M135" s="14" t="s">
        <v>707</v>
      </c>
      <c r="N135" s="14"/>
      <c r="O135" s="47"/>
      <c r="P135" s="14" t="s">
        <v>700</v>
      </c>
      <c r="Q135" s="9"/>
      <c r="R135" s="8" t="str">
        <f>"P@55w0rd!"&amp;DataTable5182021235[[#This Row],[EMP ID]]</f>
        <v>P@55w0rd!0323</v>
      </c>
      <c r="S135" s="2" t="str">
        <f>$F135&amp;[1]list!$B$3</f>
        <v>0323-AIIA@ap01.aisingroup.com</v>
      </c>
      <c r="T135" s="8"/>
      <c r="U135" s="8" t="s">
        <v>40</v>
      </c>
      <c r="V135" s="8" t="s">
        <v>40</v>
      </c>
      <c r="W135" s="8" t="s">
        <v>41</v>
      </c>
      <c r="X135" s="10"/>
      <c r="Y135" s="28"/>
      <c r="Z135" s="10"/>
      <c r="AA135" s="8"/>
      <c r="AB135" s="10"/>
      <c r="AC135" s="10"/>
      <c r="AD135" s="8"/>
      <c r="AE135" s="9"/>
    </row>
    <row r="136" spans="1:31">
      <c r="A136" s="8">
        <v>132</v>
      </c>
      <c r="B136" s="47" t="s">
        <v>706</v>
      </c>
      <c r="C136" s="9" t="s">
        <v>520</v>
      </c>
      <c r="D136" s="10" t="s">
        <v>521</v>
      </c>
      <c r="E136" s="9" t="str">
        <f>IF(DataTable5182021235[[#This Row],[FirstName]]="","",UPPER(DataTable5182021235[[#This Row],[FirstName]]&amp;" "&amp;DataTable5182021235[[#This Row],[LastName]]&amp;"/"&amp;DataTable5182021235[[#This Row],[work
Place]]))</f>
        <v>QC ASSY 1/AIIA</v>
      </c>
      <c r="F136" s="11" t="str">
        <f>IF(DataTable5182021235[[#This Row],[EMP ID]]="","",$J136&amp;"-"&amp;$G136)</f>
        <v>0283-AIIA</v>
      </c>
      <c r="G136" s="8" t="s">
        <v>37</v>
      </c>
      <c r="H136" s="12"/>
      <c r="I136" s="9" t="s">
        <v>522</v>
      </c>
      <c r="J136" s="13" t="s">
        <v>523</v>
      </c>
      <c r="K136" s="9"/>
      <c r="L136" s="8" t="e">
        <f>IF(DataTable5182021235[[#This Row],[Department]]="","",INDEX([1]!Table1[Dept Code],MATCH($M136,Department,0)))</f>
        <v>#REF!</v>
      </c>
      <c r="M136" s="14" t="s">
        <v>699</v>
      </c>
      <c r="N136" s="14"/>
      <c r="O136" s="47"/>
      <c r="P136" s="14" t="s">
        <v>700</v>
      </c>
      <c r="Q136" s="9"/>
      <c r="R136" s="8" t="str">
        <f>"P@55w0rd!"&amp;DataTable5182021235[[#This Row],[EMP ID]]</f>
        <v>P@55w0rd!0283</v>
      </c>
      <c r="S136" s="2" t="str">
        <f>$F136&amp;[1]list!$B$3</f>
        <v>0283-AIIA@ap01.aisingroup.com</v>
      </c>
      <c r="T136" s="8"/>
      <c r="U136" s="8" t="s">
        <v>40</v>
      </c>
      <c r="V136" s="8" t="s">
        <v>40</v>
      </c>
      <c r="W136" s="8" t="s">
        <v>41</v>
      </c>
      <c r="X136" s="10"/>
      <c r="Y136" s="28"/>
      <c r="Z136" s="10"/>
      <c r="AA136" s="8"/>
      <c r="AB136" s="10"/>
      <c r="AC136" s="10"/>
      <c r="AD136" s="8"/>
      <c r="AE136" s="9"/>
    </row>
    <row r="137" spans="1:31">
      <c r="A137" s="8">
        <v>133</v>
      </c>
      <c r="B137" s="47" t="s">
        <v>706</v>
      </c>
      <c r="C137" s="9" t="s">
        <v>520</v>
      </c>
      <c r="D137" s="10" t="s">
        <v>524</v>
      </c>
      <c r="E137" s="9" t="str">
        <f>IF(DataTable5182021235[[#This Row],[FirstName]]="","",UPPER(DataTable5182021235[[#This Row],[FirstName]]&amp;" "&amp;DataTable5182021235[[#This Row],[LastName]]&amp;"/"&amp;DataTable5182021235[[#This Row],[work
Place]]))</f>
        <v>QC ASSY 2/AIIA</v>
      </c>
      <c r="F137" s="11" t="str">
        <f>IF(DataTable5182021235[[#This Row],[EMP ID]]="","",$J137&amp;"-"&amp;$G137)</f>
        <v>0301-AIIA</v>
      </c>
      <c r="G137" s="8" t="s">
        <v>37</v>
      </c>
      <c r="H137" s="12"/>
      <c r="I137" s="9" t="s">
        <v>525</v>
      </c>
      <c r="J137" s="13" t="s">
        <v>526</v>
      </c>
      <c r="K137" s="9"/>
      <c r="L137" s="8" t="e">
        <f>IF(DataTable5182021235[[#This Row],[Department]]="","",INDEX([1]!Table1[Dept Code],MATCH($M137,Department,0)))</f>
        <v>#REF!</v>
      </c>
      <c r="M137" s="14" t="s">
        <v>699</v>
      </c>
      <c r="N137" s="14"/>
      <c r="O137" s="47"/>
      <c r="P137" s="14" t="s">
        <v>700</v>
      </c>
      <c r="Q137" s="9"/>
      <c r="R137" s="8" t="str">
        <f>"P@55w0rd!"&amp;DataTable5182021235[[#This Row],[EMP ID]]</f>
        <v>P@55w0rd!0301</v>
      </c>
      <c r="S137" s="2" t="str">
        <f>$F137&amp;[1]list!$B$3</f>
        <v>0301-AIIA@ap01.aisingroup.com</v>
      </c>
      <c r="T137" s="8"/>
      <c r="U137" s="8" t="s">
        <v>40</v>
      </c>
      <c r="V137" s="8" t="s">
        <v>40</v>
      </c>
      <c r="W137" s="8" t="s">
        <v>41</v>
      </c>
      <c r="X137" s="10"/>
      <c r="Y137" s="28"/>
      <c r="Z137" s="10"/>
      <c r="AA137" s="8"/>
      <c r="AB137" s="10"/>
      <c r="AC137" s="10"/>
      <c r="AD137" s="8"/>
      <c r="AE137" s="9"/>
    </row>
    <row r="138" spans="1:31">
      <c r="A138" s="8">
        <v>134</v>
      </c>
      <c r="B138" s="47" t="s">
        <v>706</v>
      </c>
      <c r="C138" s="9" t="s">
        <v>520</v>
      </c>
      <c r="D138" s="10" t="s">
        <v>531</v>
      </c>
      <c r="E138" s="9" t="str">
        <f>IF(DataTable5182021235[[#This Row],[FirstName]]="","",UPPER(DataTable5182021235[[#This Row],[FirstName]]&amp;" "&amp;DataTable5182021235[[#This Row],[LastName]]&amp;"/"&amp;DataTable5182021235[[#This Row],[work
Place]]))</f>
        <v>QC BODY 2/AIIA</v>
      </c>
      <c r="F138" s="11" t="str">
        <f>IF(DataTable5182021235[[#This Row],[EMP ID]]="","",$J138&amp;"-"&amp;$G138)</f>
        <v>0303-AIIA</v>
      </c>
      <c r="G138" s="8" t="s">
        <v>37</v>
      </c>
      <c r="H138" s="12"/>
      <c r="I138" s="9" t="s">
        <v>532</v>
      </c>
      <c r="J138" s="13" t="s">
        <v>533</v>
      </c>
      <c r="K138" s="9"/>
      <c r="L138" s="8" t="e">
        <f>IF(DataTable5182021235[[#This Row],[Department]]="","",INDEX([1]!Table1[Dept Code],MATCH($M138,Department,0)))</f>
        <v>#REF!</v>
      </c>
      <c r="M138" s="14" t="s">
        <v>699</v>
      </c>
      <c r="N138" s="14"/>
      <c r="O138" s="47"/>
      <c r="P138" s="14" t="s">
        <v>700</v>
      </c>
      <c r="Q138" s="9"/>
      <c r="R138" s="8" t="str">
        <f>"P@55w0rd!"&amp;DataTable5182021235[[#This Row],[EMP ID]]</f>
        <v>P@55w0rd!0303</v>
      </c>
      <c r="S138" s="2" t="str">
        <f>$F138&amp;[1]list!$B$3</f>
        <v>0303-AIIA@ap01.aisingroup.com</v>
      </c>
      <c r="T138" s="8"/>
      <c r="U138" s="8" t="s">
        <v>40</v>
      </c>
      <c r="V138" s="8" t="s">
        <v>40</v>
      </c>
      <c r="W138" s="8" t="s">
        <v>41</v>
      </c>
      <c r="X138" s="10"/>
      <c r="Y138" s="28"/>
      <c r="Z138" s="10"/>
      <c r="AA138" s="8"/>
      <c r="AB138" s="10"/>
      <c r="AC138" s="10"/>
      <c r="AD138" s="8"/>
      <c r="AE138" s="9"/>
    </row>
    <row r="139" spans="1:31">
      <c r="A139" s="8">
        <v>135</v>
      </c>
      <c r="B139" s="47" t="s">
        <v>706</v>
      </c>
      <c r="C139" s="9" t="s">
        <v>520</v>
      </c>
      <c r="D139" s="10" t="s">
        <v>534</v>
      </c>
      <c r="E139" s="9" t="str">
        <f>IF(DataTable5182021235[[#This Row],[FirstName]]="","",UPPER(DataTable5182021235[[#This Row],[FirstName]]&amp;" "&amp;DataTable5182021235[[#This Row],[LastName]]&amp;"/"&amp;DataTable5182021235[[#This Row],[work
Place]]))</f>
        <v>QC INJECTION/AIIA</v>
      </c>
      <c r="F139" s="11" t="str">
        <f>IF(DataTable5182021235[[#This Row],[EMP ID]]="","",$J139&amp;"-"&amp;$G139)</f>
        <v>0305-AIIA</v>
      </c>
      <c r="G139" s="8" t="s">
        <v>37</v>
      </c>
      <c r="H139" s="12"/>
      <c r="I139" s="9" t="s">
        <v>535</v>
      </c>
      <c r="J139" s="13" t="s">
        <v>536</v>
      </c>
      <c r="K139" s="9"/>
      <c r="L139" s="8" t="e">
        <f>IF(DataTable5182021235[[#This Row],[Department]]="","",INDEX([1]!Table1[Dept Code],MATCH($M139,Department,0)))</f>
        <v>#REF!</v>
      </c>
      <c r="M139" s="14" t="s">
        <v>699</v>
      </c>
      <c r="N139" s="14"/>
      <c r="O139" s="47"/>
      <c r="P139" s="14" t="s">
        <v>700</v>
      </c>
      <c r="Q139" s="9"/>
      <c r="R139" s="8" t="str">
        <f>"P@55w0rd!"&amp;DataTable5182021235[[#This Row],[EMP ID]]</f>
        <v>P@55w0rd!0305</v>
      </c>
      <c r="S139" s="2" t="str">
        <f>$F139&amp;[1]list!$B$3</f>
        <v>0305-AIIA@ap01.aisingroup.com</v>
      </c>
      <c r="T139" s="8"/>
      <c r="U139" s="8" t="s">
        <v>40</v>
      </c>
      <c r="V139" s="8" t="s">
        <v>40</v>
      </c>
      <c r="W139" s="8" t="s">
        <v>41</v>
      </c>
      <c r="X139" s="10"/>
      <c r="Y139" s="28"/>
      <c r="Z139" s="10"/>
      <c r="AA139" s="8"/>
      <c r="AB139" s="10"/>
      <c r="AC139" s="10"/>
      <c r="AD139" s="8"/>
      <c r="AE139" s="9"/>
    </row>
    <row r="140" spans="1:31">
      <c r="A140" s="8">
        <v>136</v>
      </c>
      <c r="B140" s="47" t="s">
        <v>706</v>
      </c>
      <c r="C140" s="9" t="s">
        <v>520</v>
      </c>
      <c r="D140" s="10" t="s">
        <v>537</v>
      </c>
      <c r="E140" s="9" t="str">
        <f>IF(DataTable5182021235[[#This Row],[FirstName]]="","",UPPER(DataTable5182021235[[#This Row],[FirstName]]&amp;" "&amp;DataTable5182021235[[#This Row],[LastName]]&amp;"/"&amp;DataTable5182021235[[#This Row],[work
Place]]))</f>
        <v>QC PAINTING/AIIA</v>
      </c>
      <c r="F140" s="11" t="str">
        <f>IF(DataTable5182021235[[#This Row],[EMP ID]]="","",$J140&amp;"-"&amp;$G140)</f>
        <v>0332-AIIA</v>
      </c>
      <c r="G140" s="8" t="s">
        <v>37</v>
      </c>
      <c r="H140" s="12"/>
      <c r="I140" s="9" t="s">
        <v>538</v>
      </c>
      <c r="J140" s="13" t="s">
        <v>539</v>
      </c>
      <c r="K140" s="9"/>
      <c r="L140" s="8" t="e">
        <f>IF(DataTable5182021235[[#This Row],[Department]]="","",INDEX([1]!Table1[Dept Code],MATCH($M140,Department,0)))</f>
        <v>#REF!</v>
      </c>
      <c r="M140" s="14" t="s">
        <v>699</v>
      </c>
      <c r="N140" s="14"/>
      <c r="O140" s="47"/>
      <c r="P140" s="14" t="s">
        <v>700</v>
      </c>
      <c r="Q140" s="9"/>
      <c r="R140" s="8" t="str">
        <f>"P@55w0rd!"&amp;DataTable5182021235[[#This Row],[EMP ID]]</f>
        <v>P@55w0rd!0332</v>
      </c>
      <c r="S140" s="2" t="str">
        <f>$F140&amp;[1]list!$B$3</f>
        <v>0332-AIIA@ap01.aisingroup.com</v>
      </c>
      <c r="T140" s="8"/>
      <c r="U140" s="8" t="s">
        <v>40</v>
      </c>
      <c r="V140" s="8" t="s">
        <v>40</v>
      </c>
      <c r="W140" s="8" t="s">
        <v>41</v>
      </c>
      <c r="X140" s="10"/>
      <c r="Y140" s="28"/>
      <c r="Z140" s="10"/>
      <c r="AA140" s="8"/>
      <c r="AB140" s="10"/>
      <c r="AC140" s="10"/>
      <c r="AD140" s="8"/>
      <c r="AE140" s="9"/>
    </row>
    <row r="141" spans="1:31">
      <c r="A141" s="8">
        <v>137</v>
      </c>
      <c r="B141" s="47" t="s">
        <v>706</v>
      </c>
      <c r="C141" s="9" t="s">
        <v>520</v>
      </c>
      <c r="D141" s="10" t="s">
        <v>540</v>
      </c>
      <c r="E141" s="9" t="str">
        <f>IF(DataTable5182021235[[#This Row],[FirstName]]="","",UPPER(DataTable5182021235[[#This Row],[FirstName]]&amp;" "&amp;DataTable5182021235[[#This Row],[LastName]]&amp;"/"&amp;DataTable5182021235[[#This Row],[work
Place]]))</f>
        <v>QC PROJECT UNIT/AIIA</v>
      </c>
      <c r="F141" s="11" t="str">
        <f>IF(DataTable5182021235[[#This Row],[EMP ID]]="","",$J141&amp;"-"&amp;$G141)</f>
        <v>0572-AIIA</v>
      </c>
      <c r="G141" s="8" t="s">
        <v>37</v>
      </c>
      <c r="H141" s="12"/>
      <c r="I141" s="9" t="s">
        <v>541</v>
      </c>
      <c r="J141" s="13" t="s">
        <v>542</v>
      </c>
      <c r="K141" s="9"/>
      <c r="L141" s="8" t="e">
        <f>IF(DataTable5182021235[[#This Row],[Department]]="","",INDEX([1]!Table1[Dept Code],MATCH($M141,Department,0)))</f>
        <v>#REF!</v>
      </c>
      <c r="M141" s="14" t="s">
        <v>707</v>
      </c>
      <c r="N141" s="14"/>
      <c r="O141" s="47"/>
      <c r="P141" s="14" t="s">
        <v>700</v>
      </c>
      <c r="Q141" s="9"/>
      <c r="R141" s="8" t="str">
        <f>"P@55w0rd!"&amp;DataTable5182021235[[#This Row],[EMP ID]]</f>
        <v>P@55w0rd!0572</v>
      </c>
      <c r="S141" s="2" t="str">
        <f>$F141&amp;[1]list!$B$3</f>
        <v>0572-AIIA@ap01.aisingroup.com</v>
      </c>
      <c r="T141" s="8"/>
      <c r="U141" s="8" t="s">
        <v>40</v>
      </c>
      <c r="V141" s="8" t="s">
        <v>40</v>
      </c>
      <c r="W141" s="8" t="s">
        <v>41</v>
      </c>
      <c r="X141" s="10"/>
      <c r="Y141" s="28"/>
      <c r="Z141" s="10"/>
      <c r="AA141" s="8"/>
      <c r="AB141" s="10"/>
      <c r="AC141" s="10"/>
      <c r="AD141" s="8"/>
      <c r="AE141" s="9"/>
    </row>
    <row r="142" spans="1:31">
      <c r="A142" s="8">
        <v>138</v>
      </c>
      <c r="B142" s="47" t="s">
        <v>706</v>
      </c>
      <c r="C142" s="9" t="s">
        <v>543</v>
      </c>
      <c r="D142" s="10" t="s">
        <v>544</v>
      </c>
      <c r="E142" s="9" t="str">
        <f>IF(DataTable5182021235[[#This Row],[FirstName]]="","",UPPER(DataTable5182021235[[#This Row],[FirstName]]&amp;" "&amp;DataTable5182021235[[#This Row],[LastName]]&amp;"/"&amp;DataTable5182021235[[#This Row],[work
Place]]))</f>
        <v>QCC AIIA COMMITTEE/AIIA</v>
      </c>
      <c r="F142" s="11" t="str">
        <f>IF(DataTable5182021235[[#This Row],[EMP ID]]="","",$J142&amp;"-"&amp;$G142)</f>
        <v>0370-AIIA</v>
      </c>
      <c r="G142" s="8" t="s">
        <v>37</v>
      </c>
      <c r="H142" s="12"/>
      <c r="I142" s="9" t="s">
        <v>545</v>
      </c>
      <c r="J142" s="13" t="s">
        <v>546</v>
      </c>
      <c r="K142" s="9"/>
      <c r="L142" s="8" t="e">
        <f>IF(DataTable5182021235[[#This Row],[Department]]="","",INDEX([1]!Table1[Dept Code],MATCH($M142,Department,0)))</f>
        <v>#REF!</v>
      </c>
      <c r="M142" s="14" t="s">
        <v>704</v>
      </c>
      <c r="N142" s="14"/>
      <c r="O142" s="47"/>
      <c r="P142" s="14" t="s">
        <v>700</v>
      </c>
      <c r="Q142" s="9"/>
      <c r="R142" s="8" t="str">
        <f>"P@55w0rd!"&amp;DataTable5182021235[[#This Row],[EMP ID]]</f>
        <v>P@55w0rd!0370</v>
      </c>
      <c r="S142" s="2" t="str">
        <f>$F142&amp;[1]list!$B$3</f>
        <v>0370-AIIA@ap01.aisingroup.com</v>
      </c>
      <c r="T142" s="8"/>
      <c r="U142" s="8" t="s">
        <v>40</v>
      </c>
      <c r="V142" s="8" t="s">
        <v>40</v>
      </c>
      <c r="W142" s="8" t="s">
        <v>41</v>
      </c>
      <c r="X142" s="10"/>
      <c r="Y142" s="28"/>
      <c r="Z142" s="10"/>
      <c r="AA142" s="8"/>
      <c r="AB142" s="10"/>
      <c r="AC142" s="10"/>
      <c r="AD142" s="8"/>
      <c r="AE142" s="9"/>
    </row>
    <row r="143" spans="1:31">
      <c r="A143" s="8">
        <v>139</v>
      </c>
      <c r="B143" s="47" t="s">
        <v>706</v>
      </c>
      <c r="C143" s="9" t="s">
        <v>528</v>
      </c>
      <c r="D143" s="10" t="s">
        <v>547</v>
      </c>
      <c r="E143" s="9" t="str">
        <f>IF(DataTable5182021235[[#This Row],[FirstName]]="","",UPPER(DataTable5182021235[[#This Row],[FirstName]]&amp;" "&amp;DataTable5182021235[[#This Row],[LastName]]&amp;"/"&amp;DataTable5182021235[[#This Row],[work
Place]]))</f>
        <v>QUALITY ASSURANCE/AIIA</v>
      </c>
      <c r="F143" s="11" t="str">
        <f>IF(DataTable5182021235[[#This Row],[EMP ID]]="","",$J143&amp;"-"&amp;$G143)</f>
        <v>0632-AIIA</v>
      </c>
      <c r="G143" s="8" t="s">
        <v>37</v>
      </c>
      <c r="H143" s="12"/>
      <c r="I143" s="9" t="s">
        <v>548</v>
      </c>
      <c r="J143" s="13" t="s">
        <v>549</v>
      </c>
      <c r="K143" s="9"/>
      <c r="L143" s="8" t="e">
        <f>IF(DataTable5182021235[[#This Row],[Department]]="","",INDEX([1]!Table1[Dept Code],MATCH($M143,Department,0)))</f>
        <v>#REF!</v>
      </c>
      <c r="M143" s="14" t="s">
        <v>699</v>
      </c>
      <c r="N143" s="14"/>
      <c r="O143" s="47"/>
      <c r="P143" s="14" t="s">
        <v>700</v>
      </c>
      <c r="Q143" s="9"/>
      <c r="R143" s="8" t="str">
        <f>"P@55w0rd!"&amp;DataTable5182021235[[#This Row],[EMP ID]]</f>
        <v>P@55w0rd!0632</v>
      </c>
      <c r="S143" s="2" t="str">
        <f>$F143&amp;[1]list!$B$3</f>
        <v>0632-AIIA@ap01.aisingroup.com</v>
      </c>
      <c r="T143" s="8"/>
      <c r="U143" s="8" t="s">
        <v>40</v>
      </c>
      <c r="V143" s="8" t="s">
        <v>40</v>
      </c>
      <c r="W143" s="8" t="s">
        <v>41</v>
      </c>
      <c r="X143" s="10"/>
      <c r="Y143" s="28"/>
      <c r="Z143" s="10"/>
      <c r="AA143" s="8"/>
      <c r="AB143" s="10"/>
      <c r="AC143" s="10"/>
      <c r="AD143" s="8"/>
      <c r="AE143" s="9"/>
    </row>
    <row r="144" spans="1:31">
      <c r="A144" s="8">
        <v>140</v>
      </c>
      <c r="B144" s="47" t="s">
        <v>706</v>
      </c>
      <c r="C144" s="9" t="s">
        <v>527</v>
      </c>
      <c r="D144" s="10" t="s">
        <v>528</v>
      </c>
      <c r="E144" s="9" t="str">
        <f>IF(DataTable5182021235[[#This Row],[FirstName]]="","",UPPER(DataTable5182021235[[#This Row],[FirstName]]&amp;" "&amp;DataTable5182021235[[#This Row],[LastName]]&amp;"/"&amp;DataTable5182021235[[#This Row],[work
Place]]))</f>
        <v>QC BODY 1 QUALITY/AIIA</v>
      </c>
      <c r="F144" s="11" t="str">
        <f>IF(DataTable5182021235[[#This Row],[EMP ID]]="","",$J144&amp;"-"&amp;$G144)</f>
        <v>0634-AIIA</v>
      </c>
      <c r="G144" s="8" t="s">
        <v>37</v>
      </c>
      <c r="H144" s="12"/>
      <c r="I144" s="9" t="s">
        <v>529</v>
      </c>
      <c r="J144" s="13" t="s">
        <v>530</v>
      </c>
      <c r="K144" s="9"/>
      <c r="L144" s="8" t="e">
        <f>IF(DataTable5182021235[[#This Row],[Department]]="","",INDEX([1]!Table1[Dept Code],MATCH($M144,Department,0)))</f>
        <v>#REF!</v>
      </c>
      <c r="M144" s="14" t="s">
        <v>699</v>
      </c>
      <c r="N144" s="14"/>
      <c r="O144" s="47"/>
      <c r="P144" s="14" t="s">
        <v>700</v>
      </c>
      <c r="Q144" s="9"/>
      <c r="R144" s="8" t="str">
        <f>"P@55w0rd!"&amp;DataTable5182021235[[#This Row],[EMP ID]]</f>
        <v>P@55w0rd!0634</v>
      </c>
      <c r="S144" s="2" t="str">
        <f>$F144&amp;[1]list!$B$3</f>
        <v>0634-AIIA@ap01.aisingroup.com</v>
      </c>
      <c r="T144" s="8"/>
      <c r="U144" s="8" t="s">
        <v>40</v>
      </c>
      <c r="V144" s="8" t="s">
        <v>40</v>
      </c>
      <c r="W144" s="8" t="s">
        <v>41</v>
      </c>
      <c r="X144" s="10"/>
      <c r="Y144" s="28"/>
      <c r="Z144" s="10"/>
      <c r="AA144" s="8"/>
      <c r="AB144" s="10"/>
      <c r="AC144" s="10"/>
      <c r="AD144" s="8"/>
      <c r="AE144" s="9"/>
    </row>
    <row r="145" spans="1:31">
      <c r="A145" s="8">
        <v>141</v>
      </c>
      <c r="B145" s="47" t="s">
        <v>706</v>
      </c>
      <c r="C145" s="9" t="s">
        <v>528</v>
      </c>
      <c r="D145" s="10" t="s">
        <v>491</v>
      </c>
      <c r="E145" s="9" t="str">
        <f>IF(DataTable5182021235[[#This Row],[FirstName]]="","",UPPER(DataTable5182021235[[#This Row],[FirstName]]&amp;" "&amp;DataTable5182021235[[#This Row],[LastName]]&amp;"/"&amp;DataTable5182021235[[#This Row],[work
Place]]))</f>
        <v>QUALITY RECEIVING/AIIA</v>
      </c>
      <c r="F145" s="11" t="str">
        <f>IF(DataTable5182021235[[#This Row],[EMP ID]]="","",$J145&amp;"-"&amp;$G145)</f>
        <v>0328-AIIA</v>
      </c>
      <c r="G145" s="8" t="s">
        <v>37</v>
      </c>
      <c r="H145" s="12"/>
      <c r="I145" s="9" t="s">
        <v>550</v>
      </c>
      <c r="J145" s="13" t="s">
        <v>551</v>
      </c>
      <c r="K145" s="9"/>
      <c r="L145" s="8" t="e">
        <f>IF(DataTable5182021235[[#This Row],[Department]]="","",INDEX([1]!Table1[Dept Code],MATCH($M145,Department,0)))</f>
        <v>#REF!</v>
      </c>
      <c r="M145" s="14" t="s">
        <v>699</v>
      </c>
      <c r="N145" s="14"/>
      <c r="O145" s="47"/>
      <c r="P145" s="14" t="s">
        <v>700</v>
      </c>
      <c r="Q145" s="9"/>
      <c r="R145" s="8" t="str">
        <f>"P@55w0rd!"&amp;DataTable5182021235[[#This Row],[EMP ID]]</f>
        <v>P@55w0rd!0328</v>
      </c>
      <c r="S145" s="2" t="str">
        <f>$F145&amp;[1]list!$B$3</f>
        <v>0328-AIIA@ap01.aisingroup.com</v>
      </c>
      <c r="T145" s="8"/>
      <c r="U145" s="8" t="s">
        <v>40</v>
      </c>
      <c r="V145" s="8" t="s">
        <v>40</v>
      </c>
      <c r="W145" s="8" t="s">
        <v>41</v>
      </c>
      <c r="X145" s="10"/>
      <c r="Y145" s="28"/>
      <c r="Z145" s="10"/>
      <c r="AA145" s="8"/>
      <c r="AB145" s="10"/>
      <c r="AC145" s="10"/>
      <c r="AD145" s="8"/>
      <c r="AE145" s="9"/>
    </row>
    <row r="146" spans="1:31">
      <c r="A146" s="8">
        <v>142</v>
      </c>
      <c r="B146" s="47" t="s">
        <v>706</v>
      </c>
      <c r="C146" s="9" t="s">
        <v>552</v>
      </c>
      <c r="D146" s="10" t="s">
        <v>553</v>
      </c>
      <c r="E146" s="9" t="str">
        <f>IF(DataTable5182021235[[#This Row],[FirstName]]="","",UPPER(DataTable5182021235[[#This Row],[FirstName]]&amp;" "&amp;DataTable5182021235[[#This Row],[LastName]]&amp;"/"&amp;DataTable5182021235[[#This Row],[work
Place]]))</f>
        <v>RAFIE AFIF ANDIKA/AIIA</v>
      </c>
      <c r="F146" s="11" t="str">
        <f>IF(DataTable5182021235[[#This Row],[EMP ID]]="","",$J146&amp;"-"&amp;$G146)</f>
        <v>2397-AIIA</v>
      </c>
      <c r="G146" s="8" t="s">
        <v>37</v>
      </c>
      <c r="H146" s="12"/>
      <c r="I146" s="9" t="s">
        <v>554</v>
      </c>
      <c r="J146" s="13" t="s">
        <v>555</v>
      </c>
      <c r="K146" s="9"/>
      <c r="L146" s="8" t="e">
        <f>IF(DataTable5182021235[[#This Row],[Department]]="","",INDEX([1]!Table1[Dept Code],MATCH($M146,Department,0)))</f>
        <v>#REF!</v>
      </c>
      <c r="M146" s="14" t="s">
        <v>703</v>
      </c>
      <c r="N146" s="14"/>
      <c r="O146" s="47"/>
      <c r="P146" s="14" t="s">
        <v>722</v>
      </c>
      <c r="Q146" s="9"/>
      <c r="R146" s="8" t="str">
        <f>"P@55w0rd!"&amp;DataTable5182021235[[#This Row],[EMP ID]]</f>
        <v>P@55w0rd!2397</v>
      </c>
      <c r="S146" s="2" t="str">
        <f>$F146&amp;[1]list!$B$3</f>
        <v>2397-AIIA@ap01.aisingroup.com</v>
      </c>
      <c r="T146" s="8"/>
      <c r="U146" s="8" t="s">
        <v>40</v>
      </c>
      <c r="V146" s="8" t="s">
        <v>40</v>
      </c>
      <c r="W146" s="8" t="s">
        <v>41</v>
      </c>
      <c r="X146" s="10"/>
      <c r="Y146" s="28"/>
      <c r="Z146" s="10"/>
      <c r="AA146" s="8"/>
      <c r="AB146" s="10"/>
      <c r="AC146" s="10"/>
      <c r="AD146" s="8"/>
      <c r="AE146" s="9"/>
    </row>
    <row r="147" spans="1:31">
      <c r="A147" s="8">
        <v>143</v>
      </c>
      <c r="B147" s="47" t="s">
        <v>706</v>
      </c>
      <c r="C147" s="9" t="s">
        <v>556</v>
      </c>
      <c r="D147" s="10" t="s">
        <v>557</v>
      </c>
      <c r="E147" s="9" t="str">
        <f>IF(DataTable5182021235[[#This Row],[FirstName]]="","",UPPER(DataTable5182021235[[#This Row],[FirstName]]&amp;" "&amp;DataTable5182021235[[#This Row],[LastName]]&amp;"/"&amp;DataTable5182021235[[#This Row],[work
Place]]))</f>
        <v>RAMA ZAFRAN HANIF/AIIA</v>
      </c>
      <c r="F147" s="11" t="str">
        <f>IF(DataTable5182021235[[#This Row],[EMP ID]]="","",$J147&amp;"-"&amp;$G147)</f>
        <v>2172-AIIA</v>
      </c>
      <c r="G147" s="8" t="s">
        <v>37</v>
      </c>
      <c r="H147" s="12"/>
      <c r="I147" s="9" t="s">
        <v>558</v>
      </c>
      <c r="J147" s="13" t="s">
        <v>559</v>
      </c>
      <c r="K147" s="9"/>
      <c r="L147" s="8" t="e">
        <f>IF(DataTable5182021235[[#This Row],[Department]]="","",INDEX([1]!Table1[Dept Code],MATCH($M147,Department,0)))</f>
        <v>#REF!</v>
      </c>
      <c r="M147" s="14" t="s">
        <v>128</v>
      </c>
      <c r="N147" s="14"/>
      <c r="O147" s="47"/>
      <c r="P147" s="14" t="s">
        <v>715</v>
      </c>
      <c r="Q147" s="9"/>
      <c r="R147" s="8" t="str">
        <f>"P@55w0rd!"&amp;DataTable5182021235[[#This Row],[EMP ID]]</f>
        <v>P@55w0rd!2172</v>
      </c>
      <c r="S147" s="2" t="str">
        <f>$F147&amp;[1]list!$B$3</f>
        <v>2172-AIIA@ap01.aisingroup.com</v>
      </c>
      <c r="T147" s="8"/>
      <c r="U147" s="8" t="s">
        <v>40</v>
      </c>
      <c r="V147" s="8" t="s">
        <v>40</v>
      </c>
      <c r="W147" s="8" t="s">
        <v>41</v>
      </c>
      <c r="X147" s="10"/>
      <c r="Y147" s="28"/>
      <c r="Z147" s="10"/>
      <c r="AA147" s="8"/>
      <c r="AB147" s="10"/>
      <c r="AC147" s="10"/>
      <c r="AD147" s="8"/>
      <c r="AE147" s="9"/>
    </row>
    <row r="148" spans="1:31">
      <c r="A148" s="8">
        <v>144</v>
      </c>
      <c r="B148" s="47" t="s">
        <v>706</v>
      </c>
      <c r="C148" s="9" t="s">
        <v>563</v>
      </c>
      <c r="D148" s="10" t="s">
        <v>564</v>
      </c>
      <c r="E148" s="9" t="str">
        <f>IF(DataTable5182021235[[#This Row],[FirstName]]="","",UPPER(DataTable5182021235[[#This Row],[FirstName]]&amp;" "&amp;DataTable5182021235[[#This Row],[LastName]]&amp;"/"&amp;DataTable5182021235[[#This Row],[work
Place]]))</f>
        <v>REZA KHAERUDIN/AIIA</v>
      </c>
      <c r="F148" s="11" t="str">
        <f>IF(DataTable5182021235[[#This Row],[EMP ID]]="","",$J148&amp;"-"&amp;$G148)</f>
        <v>0543-AIIA</v>
      </c>
      <c r="G148" s="8" t="s">
        <v>37</v>
      </c>
      <c r="H148" s="12"/>
      <c r="I148" s="9" t="s">
        <v>565</v>
      </c>
      <c r="J148" s="13" t="s">
        <v>566</v>
      </c>
      <c r="K148" s="9"/>
      <c r="L148" s="8" t="e">
        <f>IF(DataTable5182021235[[#This Row],[Department]]="","",INDEX([1]!Table1[Dept Code],MATCH($M148,Department,0)))</f>
        <v>#REF!</v>
      </c>
      <c r="M148" s="14" t="s">
        <v>711</v>
      </c>
      <c r="N148" s="14"/>
      <c r="O148" s="47"/>
      <c r="P148" s="14" t="s">
        <v>697</v>
      </c>
      <c r="Q148" s="9"/>
      <c r="R148" s="8" t="str">
        <f>"P@55w0rd!"&amp;DataTable5182021235[[#This Row],[EMP ID]]</f>
        <v>P@55w0rd!0543</v>
      </c>
      <c r="S148" s="2" t="str">
        <f>$F148&amp;[1]list!$B$3</f>
        <v>0543-AIIA@ap01.aisingroup.com</v>
      </c>
      <c r="T148" s="8"/>
      <c r="U148" s="8" t="s">
        <v>40</v>
      </c>
      <c r="V148" s="8" t="s">
        <v>40</v>
      </c>
      <c r="W148" s="8" t="s">
        <v>41</v>
      </c>
      <c r="X148" s="10"/>
      <c r="Y148" s="28"/>
      <c r="Z148" s="10"/>
      <c r="AA148" s="8"/>
      <c r="AB148" s="10"/>
      <c r="AC148" s="10"/>
      <c r="AD148" s="8"/>
      <c r="AE148" s="9"/>
    </row>
    <row r="149" spans="1:31">
      <c r="A149" s="8">
        <v>145</v>
      </c>
      <c r="B149" s="47" t="s">
        <v>706</v>
      </c>
      <c r="C149" s="9" t="s">
        <v>567</v>
      </c>
      <c r="D149" s="10" t="s">
        <v>568</v>
      </c>
      <c r="E149" s="9" t="str">
        <f>IF(DataTable5182021235[[#This Row],[FirstName]]="","",UPPER(DataTable5182021235[[#This Row],[FirstName]]&amp;" "&amp;DataTable5182021235[[#This Row],[LastName]]&amp;"/"&amp;DataTable5182021235[[#This Row],[work
Place]]))</f>
        <v>RICKY PRAMUDITYA/AIIA</v>
      </c>
      <c r="F149" s="11" t="str">
        <f>IF(DataTable5182021235[[#This Row],[EMP ID]]="","",$J149&amp;"-"&amp;$G149)</f>
        <v>0050-AIIA</v>
      </c>
      <c r="G149" s="8" t="s">
        <v>37</v>
      </c>
      <c r="H149" s="12"/>
      <c r="I149" s="9" t="s">
        <v>569</v>
      </c>
      <c r="J149" s="13" t="s">
        <v>570</v>
      </c>
      <c r="K149" s="9"/>
      <c r="L149" s="8" t="e">
        <f>IF(DataTable5182021235[[#This Row],[Department]]="","",INDEX([1]!Table1[Dept Code],MATCH($M149,Department,0)))</f>
        <v>#REF!</v>
      </c>
      <c r="M149" s="14" t="s">
        <v>712</v>
      </c>
      <c r="N149" s="14"/>
      <c r="O149" s="47"/>
      <c r="P149" s="14" t="s">
        <v>712</v>
      </c>
      <c r="Q149" s="9"/>
      <c r="R149" s="8" t="str">
        <f>"P@55w0rd!"&amp;DataTable5182021235[[#This Row],[EMP ID]]</f>
        <v>P@55w0rd!0050</v>
      </c>
      <c r="S149" s="2" t="str">
        <f>$F149&amp;[1]list!$B$3</f>
        <v>0050-AIIA@ap01.aisingroup.com</v>
      </c>
      <c r="T149" s="8"/>
      <c r="U149" s="8" t="s">
        <v>40</v>
      </c>
      <c r="V149" s="8" t="s">
        <v>40</v>
      </c>
      <c r="W149" s="8" t="s">
        <v>41</v>
      </c>
      <c r="X149" s="10"/>
      <c r="Y149" s="28"/>
      <c r="Z149" s="10"/>
      <c r="AA149" s="8"/>
      <c r="AB149" s="10"/>
      <c r="AC149" s="10"/>
      <c r="AD149" s="8"/>
      <c r="AE149" s="9"/>
    </row>
    <row r="150" spans="1:31">
      <c r="A150" s="8">
        <v>146</v>
      </c>
      <c r="B150" s="47" t="s">
        <v>706</v>
      </c>
      <c r="C150" s="9" t="s">
        <v>571</v>
      </c>
      <c r="D150" s="10" t="s">
        <v>572</v>
      </c>
      <c r="E150" s="9" t="str">
        <f>IF(DataTable5182021235[[#This Row],[FirstName]]="","",UPPER(DataTable5182021235[[#This Row],[FirstName]]&amp;" "&amp;DataTable5182021235[[#This Row],[LastName]]&amp;"/"&amp;DataTable5182021235[[#This Row],[work
Place]]))</f>
        <v>RIO IBRAHIM NASUTION/AIIA</v>
      </c>
      <c r="F150" s="11" t="str">
        <f>IF(DataTable5182021235[[#This Row],[EMP ID]]="","",$J150&amp;"-"&amp;$G150)</f>
        <v>0549-AIIA</v>
      </c>
      <c r="G150" s="8" t="s">
        <v>37</v>
      </c>
      <c r="H150" s="12"/>
      <c r="I150" s="9" t="s">
        <v>573</v>
      </c>
      <c r="J150" s="13" t="s">
        <v>574</v>
      </c>
      <c r="K150" s="9"/>
      <c r="L150" s="8" t="e">
        <f>IF(DataTable5182021235[[#This Row],[Department]]="","",INDEX([1]!Table1[Dept Code],MATCH($M150,Department,0)))</f>
        <v>#REF!</v>
      </c>
      <c r="M150" s="14" t="s">
        <v>484</v>
      </c>
      <c r="N150" s="14"/>
      <c r="O150" s="47"/>
      <c r="P150" s="14" t="s">
        <v>709</v>
      </c>
      <c r="Q150" s="9"/>
      <c r="R150" s="8" t="str">
        <f>"P@55w0rd!"&amp;DataTable5182021235[[#This Row],[EMP ID]]</f>
        <v>P@55w0rd!0549</v>
      </c>
      <c r="S150" s="2" t="str">
        <f>$F150&amp;[1]list!$B$3</f>
        <v>0549-AIIA@ap01.aisingroup.com</v>
      </c>
      <c r="T150" s="8"/>
      <c r="U150" s="8" t="s">
        <v>40</v>
      </c>
      <c r="V150" s="8" t="s">
        <v>40</v>
      </c>
      <c r="W150" s="8" t="s">
        <v>41</v>
      </c>
      <c r="X150" s="10"/>
      <c r="Y150" s="28"/>
      <c r="Z150" s="10"/>
      <c r="AA150" s="8"/>
      <c r="AB150" s="10"/>
      <c r="AC150" s="10"/>
      <c r="AD150" s="8"/>
      <c r="AE150" s="9"/>
    </row>
    <row r="151" spans="1:31">
      <c r="A151" s="8">
        <v>147</v>
      </c>
      <c r="B151" s="47" t="s">
        <v>706</v>
      </c>
      <c r="C151" s="9" t="s">
        <v>575</v>
      </c>
      <c r="D151" s="10" t="s">
        <v>576</v>
      </c>
      <c r="E151" s="9" t="str">
        <f>IF(DataTable5182021235[[#This Row],[FirstName]]="","",UPPER(DataTable5182021235[[#This Row],[FirstName]]&amp;" "&amp;DataTable5182021235[[#This Row],[LastName]]&amp;"/"&amp;DataTable5182021235[[#This Row],[work
Place]]))</f>
        <v>RIZAL FAHLEPI/AIIA</v>
      </c>
      <c r="F151" s="11" t="str">
        <f>IF(DataTable5182021235[[#This Row],[EMP ID]]="","",$J151&amp;"-"&amp;$G151)</f>
        <v>0124-AIIA</v>
      </c>
      <c r="G151" s="8" t="s">
        <v>37</v>
      </c>
      <c r="H151" s="12"/>
      <c r="I151" s="9" t="s">
        <v>577</v>
      </c>
      <c r="J151" s="13" t="s">
        <v>578</v>
      </c>
      <c r="K151" s="9"/>
      <c r="L151" s="8" t="e">
        <f>IF(DataTable5182021235[[#This Row],[Department]]="","",INDEX([1]!Table1[Dept Code],MATCH($M151,Department,0)))</f>
        <v>#REF!</v>
      </c>
      <c r="M151" s="14" t="s">
        <v>484</v>
      </c>
      <c r="N151" s="14"/>
      <c r="O151" s="47"/>
      <c r="P151" s="14" t="s">
        <v>709</v>
      </c>
      <c r="Q151" s="9"/>
      <c r="R151" s="8" t="str">
        <f>"P@55w0rd!"&amp;DataTable5182021235[[#This Row],[EMP ID]]</f>
        <v>P@55w0rd!0124</v>
      </c>
      <c r="S151" s="2" t="str">
        <f>$F151&amp;[1]list!$B$3</f>
        <v>0124-AIIA@ap01.aisingroup.com</v>
      </c>
      <c r="T151" s="8"/>
      <c r="U151" s="8" t="s">
        <v>40</v>
      </c>
      <c r="V151" s="8" t="s">
        <v>40</v>
      </c>
      <c r="W151" s="8" t="s">
        <v>41</v>
      </c>
      <c r="X151" s="10"/>
      <c r="Y151" s="28"/>
      <c r="Z151" s="10"/>
      <c r="AA151" s="8"/>
      <c r="AB151" s="10"/>
      <c r="AC151" s="10"/>
      <c r="AD151" s="8"/>
      <c r="AE151" s="9"/>
    </row>
    <row r="152" spans="1:31">
      <c r="A152" s="8">
        <v>148</v>
      </c>
      <c r="B152" s="47" t="s">
        <v>706</v>
      </c>
      <c r="C152" s="9" t="s">
        <v>579</v>
      </c>
      <c r="D152" s="10" t="s">
        <v>580</v>
      </c>
      <c r="E152" s="9" t="str">
        <f>IF(DataTable5182021235[[#This Row],[FirstName]]="","",UPPER(DataTable5182021235[[#This Row],[FirstName]]&amp;" "&amp;DataTable5182021235[[#This Row],[LastName]]&amp;"/"&amp;DataTable5182021235[[#This Row],[work
Place]]))</f>
        <v>ROHMAT MAULANA ISHAQ/AIIA</v>
      </c>
      <c r="F152" s="11" t="str">
        <f>IF(DataTable5182021235[[#This Row],[EMP ID]]="","",$J152&amp;"-"&amp;$G152)</f>
        <v>2327-AIIA</v>
      </c>
      <c r="G152" s="8" t="s">
        <v>37</v>
      </c>
      <c r="H152" s="12"/>
      <c r="I152" s="9" t="s">
        <v>581</v>
      </c>
      <c r="J152" s="13" t="s">
        <v>582</v>
      </c>
      <c r="K152" s="9"/>
      <c r="L152" s="8" t="e">
        <f>IF(DataTable5182021235[[#This Row],[Department]]="","",INDEX([1]!Table1[Dept Code],MATCH($M152,Department,0)))</f>
        <v>#REF!</v>
      </c>
      <c r="M152" s="14" t="s">
        <v>703</v>
      </c>
      <c r="N152" s="14"/>
      <c r="O152" s="47"/>
      <c r="P152" s="14" t="s">
        <v>700</v>
      </c>
      <c r="Q152" s="9"/>
      <c r="R152" s="8" t="str">
        <f>"P@55w0rd!"&amp;DataTable5182021235[[#This Row],[EMP ID]]</f>
        <v>P@55w0rd!2327</v>
      </c>
      <c r="S152" s="2" t="str">
        <f>$F152&amp;[1]list!$B$3</f>
        <v>2327-AIIA@ap01.aisingroup.com</v>
      </c>
      <c r="T152" s="8"/>
      <c r="U152" s="8" t="s">
        <v>40</v>
      </c>
      <c r="V152" s="8" t="s">
        <v>40</v>
      </c>
      <c r="W152" s="8" t="s">
        <v>41</v>
      </c>
      <c r="X152" s="10"/>
      <c r="Y152" s="28"/>
      <c r="Z152" s="10"/>
      <c r="AA152" s="8"/>
      <c r="AB152" s="10"/>
      <c r="AC152" s="10"/>
      <c r="AD152" s="8"/>
      <c r="AE152" s="9"/>
    </row>
    <row r="153" spans="1:31">
      <c r="A153" s="8">
        <v>149</v>
      </c>
      <c r="B153" s="47" t="s">
        <v>706</v>
      </c>
      <c r="C153" s="9" t="s">
        <v>583</v>
      </c>
      <c r="D153" s="10" t="s">
        <v>584</v>
      </c>
      <c r="E153" s="9" t="str">
        <f>IF(DataTable5182021235[[#This Row],[FirstName]]="","",UPPER(DataTable5182021235[[#This Row],[FirstName]]&amp;" "&amp;DataTable5182021235[[#This Row],[LastName]]&amp;"/"&amp;DataTable5182021235[[#This Row],[work
Place]]))</f>
        <v>ROMI FAUZI ROHMATULLAH/AIIA</v>
      </c>
      <c r="F153" s="11" t="str">
        <f>IF(DataTable5182021235[[#This Row],[EMP ID]]="","",$J153&amp;"-"&amp;$G153)</f>
        <v>2226-AIIA</v>
      </c>
      <c r="G153" s="8" t="s">
        <v>37</v>
      </c>
      <c r="H153" s="12"/>
      <c r="I153" s="9" t="s">
        <v>585</v>
      </c>
      <c r="J153" s="13" t="s">
        <v>586</v>
      </c>
      <c r="K153" s="9"/>
      <c r="L153" s="8" t="e">
        <f>IF(DataTable5182021235[[#This Row],[Department]]="","",INDEX([1]!Table1[Dept Code],MATCH($M153,Department,0)))</f>
        <v>#REF!</v>
      </c>
      <c r="M153" s="14" t="s">
        <v>718</v>
      </c>
      <c r="N153" s="14"/>
      <c r="O153" s="47"/>
      <c r="P153" s="14" t="s">
        <v>708</v>
      </c>
      <c r="Q153" s="9"/>
      <c r="R153" s="8" t="str">
        <f>"P@55w0rd!"&amp;DataTable5182021235[[#This Row],[EMP ID]]</f>
        <v>P@55w0rd!2226</v>
      </c>
      <c r="S153" s="2" t="str">
        <f>$F153&amp;[1]list!$B$3</f>
        <v>2226-AIIA@ap01.aisingroup.com</v>
      </c>
      <c r="T153" s="8"/>
      <c r="U153" s="8" t="s">
        <v>40</v>
      </c>
      <c r="V153" s="8" t="s">
        <v>40</v>
      </c>
      <c r="W153" s="8" t="s">
        <v>41</v>
      </c>
      <c r="X153" s="10"/>
      <c r="Y153" s="28"/>
      <c r="Z153" s="10"/>
      <c r="AA153" s="8"/>
      <c r="AB153" s="10"/>
      <c r="AC153" s="10"/>
      <c r="AD153" s="8"/>
      <c r="AE153" s="9"/>
    </row>
    <row r="154" spans="1:31">
      <c r="A154" s="8">
        <v>150</v>
      </c>
      <c r="B154" s="47" t="s">
        <v>706</v>
      </c>
      <c r="C154" s="9" t="s">
        <v>587</v>
      </c>
      <c r="D154" s="10" t="s">
        <v>588</v>
      </c>
      <c r="E154" s="9" t="str">
        <f>IF(DataTable5182021235[[#This Row],[FirstName]]="","",UPPER(DataTable5182021235[[#This Row],[FirstName]]&amp;" "&amp;DataTable5182021235[[#This Row],[LastName]]&amp;"/"&amp;DataTable5182021235[[#This Row],[work
Place]]))</f>
        <v>ROYCHIARDO ALZIS HINDARTA/AIIA</v>
      </c>
      <c r="F154" s="11" t="str">
        <f>IF(DataTable5182021235[[#This Row],[EMP ID]]="","",$J154&amp;"-"&amp;$G154)</f>
        <v>0200-AIIA</v>
      </c>
      <c r="G154" s="8" t="s">
        <v>37</v>
      </c>
      <c r="H154" s="12"/>
      <c r="I154" s="9" t="s">
        <v>589</v>
      </c>
      <c r="J154" s="13" t="s">
        <v>590</v>
      </c>
      <c r="K154" s="9"/>
      <c r="L154" s="8" t="e">
        <f>IF(DataTable5182021235[[#This Row],[Department]]="","",INDEX([1]!Table1[Dept Code],MATCH($M154,Department,0)))</f>
        <v>#REF!</v>
      </c>
      <c r="M154" s="14" t="s">
        <v>211</v>
      </c>
      <c r="N154" s="14"/>
      <c r="O154" s="47"/>
      <c r="P154" s="14" t="s">
        <v>697</v>
      </c>
      <c r="Q154" s="9"/>
      <c r="R154" s="8" t="str">
        <f>"P@55w0rd!"&amp;DataTable5182021235[[#This Row],[EMP ID]]</f>
        <v>P@55w0rd!0200</v>
      </c>
      <c r="S154" s="2" t="str">
        <f>$F154&amp;[1]list!$B$3</f>
        <v>0200-AIIA@ap01.aisingroup.com</v>
      </c>
      <c r="T154" s="8"/>
      <c r="U154" s="8" t="s">
        <v>40</v>
      </c>
      <c r="V154" s="8" t="s">
        <v>40</v>
      </c>
      <c r="W154" s="8" t="s">
        <v>41</v>
      </c>
      <c r="X154" s="10"/>
      <c r="Y154" s="28"/>
      <c r="Z154" s="10"/>
      <c r="AA154" s="8"/>
      <c r="AB154" s="10"/>
      <c r="AC154" s="10"/>
      <c r="AD154" s="8"/>
      <c r="AE154" s="9"/>
    </row>
    <row r="155" spans="1:31">
      <c r="A155" s="8">
        <v>151</v>
      </c>
      <c r="B155" s="47" t="s">
        <v>706</v>
      </c>
      <c r="C155" s="9" t="s">
        <v>591</v>
      </c>
      <c r="D155" s="10" t="s">
        <v>592</v>
      </c>
      <c r="E155" s="9" t="str">
        <f>IF(DataTable5182021235[[#This Row],[FirstName]]="","",UPPER(DataTable5182021235[[#This Row],[FirstName]]&amp;" "&amp;DataTable5182021235[[#This Row],[LastName]]&amp;"/"&amp;DataTable5182021235[[#This Row],[work
Place]]))</f>
        <v>SAIFUL AKHMAD SAFARI/AIIA</v>
      </c>
      <c r="F155" s="11" t="str">
        <f>IF(DataTable5182021235[[#This Row],[EMP ID]]="","",$J155&amp;"-"&amp;$G155)</f>
        <v>0449-AIIA</v>
      </c>
      <c r="G155" s="8" t="s">
        <v>37</v>
      </c>
      <c r="H155" s="12"/>
      <c r="I155" s="9" t="s">
        <v>593</v>
      </c>
      <c r="J155" s="13" t="s">
        <v>594</v>
      </c>
      <c r="K155" s="9"/>
      <c r="L155" s="8" t="e">
        <f>IF(DataTable5182021235[[#This Row],[Department]]="","",INDEX([1]!Table1[Dept Code],MATCH($M155,Department,0)))</f>
        <v>#REF!</v>
      </c>
      <c r="M155" s="14" t="s">
        <v>701</v>
      </c>
      <c r="N155" s="14"/>
      <c r="O155" s="47"/>
      <c r="P155" s="14" t="s">
        <v>709</v>
      </c>
      <c r="Q155" s="9"/>
      <c r="R155" s="8" t="str">
        <f>"P@55w0rd!"&amp;DataTable5182021235[[#This Row],[EMP ID]]</f>
        <v>P@55w0rd!0449</v>
      </c>
      <c r="S155" s="2" t="str">
        <f>$F155&amp;[1]list!$B$3</f>
        <v>0449-AIIA@ap01.aisingroup.com</v>
      </c>
      <c r="T155" s="8"/>
      <c r="U155" s="8" t="s">
        <v>40</v>
      </c>
      <c r="V155" s="8" t="s">
        <v>40</v>
      </c>
      <c r="W155" s="8" t="s">
        <v>41</v>
      </c>
      <c r="X155" s="10"/>
      <c r="Y155" s="28"/>
      <c r="Z155" s="10"/>
      <c r="AA155" s="8"/>
      <c r="AB155" s="10"/>
      <c r="AC155" s="10"/>
      <c r="AD155" s="8"/>
      <c r="AE155" s="9"/>
    </row>
    <row r="156" spans="1:31">
      <c r="A156" s="8">
        <v>152</v>
      </c>
      <c r="B156" s="47" t="s">
        <v>706</v>
      </c>
      <c r="C156" s="9" t="s">
        <v>595</v>
      </c>
      <c r="D156" s="10" t="s">
        <v>596</v>
      </c>
      <c r="E156" s="9" t="str">
        <f>IF(DataTable5182021235[[#This Row],[FirstName]]="","",UPPER(DataTable5182021235[[#This Row],[FirstName]]&amp;" "&amp;DataTable5182021235[[#This Row],[LastName]]&amp;"/"&amp;DataTable5182021235[[#This Row],[work
Place]]))</f>
        <v>SATRIA WISNU FEBRYANTO/AIIA</v>
      </c>
      <c r="F156" s="11" t="str">
        <f>IF(DataTable5182021235[[#This Row],[EMP ID]]="","",$J156&amp;"-"&amp;$G156)</f>
        <v>2599-AIIA</v>
      </c>
      <c r="G156" s="8" t="s">
        <v>37</v>
      </c>
      <c r="H156" s="12"/>
      <c r="I156" s="9" t="s">
        <v>597</v>
      </c>
      <c r="J156" s="13" t="s">
        <v>598</v>
      </c>
      <c r="K156" s="9"/>
      <c r="L156" s="8" t="e">
        <f>IF(DataTable5182021235[[#This Row],[Department]]="","",INDEX([1]!Table1[Dept Code],MATCH($M156,Department,0)))</f>
        <v>#REF!</v>
      </c>
      <c r="M156" s="14" t="s">
        <v>396</v>
      </c>
      <c r="N156" s="14"/>
      <c r="O156" s="47"/>
      <c r="P156" s="14" t="s">
        <v>708</v>
      </c>
      <c r="Q156" s="9"/>
      <c r="R156" s="8" t="str">
        <f>"P@55w0rd!"&amp;DataTable5182021235[[#This Row],[EMP ID]]</f>
        <v>P@55w0rd!2599</v>
      </c>
      <c r="S156" s="2" t="str">
        <f>$F156&amp;[1]list!$B$3</f>
        <v>2599-AIIA@ap01.aisingroup.com</v>
      </c>
      <c r="T156" s="8"/>
      <c r="U156" s="8" t="s">
        <v>40</v>
      </c>
      <c r="V156" s="8" t="s">
        <v>40</v>
      </c>
      <c r="W156" s="8" t="s">
        <v>41</v>
      </c>
      <c r="X156" s="10"/>
      <c r="Y156" s="28"/>
      <c r="Z156" s="10"/>
      <c r="AA156" s="8"/>
      <c r="AB156" s="10"/>
      <c r="AC156" s="10"/>
      <c r="AD156" s="8"/>
      <c r="AE156" s="9"/>
    </row>
    <row r="157" spans="1:31">
      <c r="A157" s="8">
        <v>153</v>
      </c>
      <c r="B157" s="47" t="s">
        <v>706</v>
      </c>
      <c r="C157" s="9" t="s">
        <v>599</v>
      </c>
      <c r="D157" s="10" t="s">
        <v>600</v>
      </c>
      <c r="E157" s="9" t="str">
        <f>IF(DataTable5182021235[[#This Row],[FirstName]]="","",UPPER(DataTable5182021235[[#This Row],[FirstName]]&amp;" "&amp;DataTable5182021235[[#This Row],[LastName]]&amp;"/"&amp;DataTable5182021235[[#This Row],[work
Place]]))</f>
        <v>SIGIT MARDI PRIYANTO/AIIA</v>
      </c>
      <c r="F157" s="11" t="str">
        <f>IF(DataTable5182021235[[#This Row],[EMP ID]]="","",$J157&amp;"-"&amp;$G157)</f>
        <v>0011-AIIA</v>
      </c>
      <c r="G157" s="8" t="s">
        <v>37</v>
      </c>
      <c r="H157" s="12"/>
      <c r="I157" s="9" t="s">
        <v>601</v>
      </c>
      <c r="J157" s="13" t="s">
        <v>602</v>
      </c>
      <c r="K157" s="9"/>
      <c r="L157" s="8" t="e">
        <f>IF(DataTable5182021235[[#This Row],[Department]]="","",INDEX([1]!Table1[Dept Code],MATCH($M157,Department,0)))</f>
        <v>#REF!</v>
      </c>
      <c r="M157" s="14" t="s">
        <v>704</v>
      </c>
      <c r="N157" s="14"/>
      <c r="O157" s="47"/>
      <c r="P157" s="14" t="s">
        <v>714</v>
      </c>
      <c r="Q157" s="9"/>
      <c r="R157" s="8" t="str">
        <f>"P@55w0rd!"&amp;DataTable5182021235[[#This Row],[EMP ID]]</f>
        <v>P@55w0rd!0011</v>
      </c>
      <c r="S157" s="2" t="str">
        <f>$F157&amp;[1]list!$B$3</f>
        <v>0011-AIIA@ap01.aisingroup.com</v>
      </c>
      <c r="T157" s="8"/>
      <c r="U157" s="8" t="s">
        <v>40</v>
      </c>
      <c r="V157" s="8" t="s">
        <v>40</v>
      </c>
      <c r="W157" s="8" t="s">
        <v>41</v>
      </c>
      <c r="X157" s="10"/>
      <c r="Y157" s="28"/>
      <c r="Z157" s="10"/>
      <c r="AA157" s="8"/>
      <c r="AB157" s="10"/>
      <c r="AC157" s="10"/>
      <c r="AD157" s="8"/>
      <c r="AE157" s="9"/>
    </row>
    <row r="158" spans="1:31">
      <c r="A158" s="8">
        <v>154</v>
      </c>
      <c r="B158" s="47" t="s">
        <v>706</v>
      </c>
      <c r="C158" s="9" t="s">
        <v>603</v>
      </c>
      <c r="D158" s="10"/>
      <c r="E158" s="9" t="str">
        <f>IF(DataTable5182021235[[#This Row],[FirstName]]="","",UPPER(DataTable5182021235[[#This Row],[FirstName]]&amp;" "&amp;DataTable5182021235[[#This Row],[LastName]]&amp;"/"&amp;DataTable5182021235[[#This Row],[work
Place]]))</f>
        <v>SUGIYANTO /AIIA</v>
      </c>
      <c r="F158" s="11" t="str">
        <f>IF(DataTable5182021235[[#This Row],[EMP ID]]="","",$J158&amp;"-"&amp;$G158)</f>
        <v>0040-AIIA</v>
      </c>
      <c r="G158" s="8" t="s">
        <v>37</v>
      </c>
      <c r="H158" s="12"/>
      <c r="I158" s="9" t="s">
        <v>604</v>
      </c>
      <c r="J158" s="13" t="s">
        <v>605</v>
      </c>
      <c r="K158" s="9"/>
      <c r="L158" s="8" t="e">
        <f>IF(DataTable5182021235[[#This Row],[Department]]="","",INDEX([1]!Table1[Dept Code],MATCH($M158,Department,0)))</f>
        <v>#REF!</v>
      </c>
      <c r="M158" s="14" t="s">
        <v>215</v>
      </c>
      <c r="N158" s="14"/>
      <c r="O158" s="47"/>
      <c r="P158" s="14" t="s">
        <v>715</v>
      </c>
      <c r="Q158" s="9"/>
      <c r="R158" s="8" t="str">
        <f>"P@55w0rd!"&amp;DataTable5182021235[[#This Row],[EMP ID]]</f>
        <v>P@55w0rd!0040</v>
      </c>
      <c r="S158" s="2" t="str">
        <f>$F158&amp;[1]list!$B$3</f>
        <v>0040-AIIA@ap01.aisingroup.com</v>
      </c>
      <c r="T158" s="8"/>
      <c r="U158" s="8" t="s">
        <v>40</v>
      </c>
      <c r="V158" s="8" t="s">
        <v>40</v>
      </c>
      <c r="W158" s="8" t="s">
        <v>41</v>
      </c>
      <c r="X158" s="10"/>
      <c r="Y158" s="28"/>
      <c r="Z158" s="10"/>
      <c r="AA158" s="8"/>
      <c r="AB158" s="10"/>
      <c r="AC158" s="10"/>
      <c r="AD158" s="8"/>
      <c r="AE158" s="9"/>
    </row>
    <row r="159" spans="1:31">
      <c r="A159" s="8">
        <v>155</v>
      </c>
      <c r="B159" s="47" t="s">
        <v>706</v>
      </c>
      <c r="C159" s="9" t="s">
        <v>606</v>
      </c>
      <c r="D159" s="10" t="s">
        <v>607</v>
      </c>
      <c r="E159" s="9" t="str">
        <f>IF(DataTable5182021235[[#This Row],[FirstName]]="","",UPPER(DataTable5182021235[[#This Row],[FirstName]]&amp;" "&amp;DataTable5182021235[[#This Row],[LastName]]&amp;"/"&amp;DataTable5182021235[[#This Row],[work
Place]]))</f>
        <v>SUHENDRA JAYA/AIIA</v>
      </c>
      <c r="F159" s="11" t="str">
        <f>IF(DataTable5182021235[[#This Row],[EMP ID]]="","",$J159&amp;"-"&amp;$G159)</f>
        <v>0188-AIIA</v>
      </c>
      <c r="G159" s="8" t="s">
        <v>37</v>
      </c>
      <c r="H159" s="12"/>
      <c r="I159" s="9" t="s">
        <v>608</v>
      </c>
      <c r="J159" s="13" t="s">
        <v>609</v>
      </c>
      <c r="K159" s="9"/>
      <c r="L159" s="8" t="e">
        <f>IF(DataTable5182021235[[#This Row],[Department]]="","",INDEX([1]!Table1[Dept Code],MATCH($M159,Department,0)))</f>
        <v>#REF!</v>
      </c>
      <c r="M159" s="14" t="s">
        <v>704</v>
      </c>
      <c r="N159" s="14"/>
      <c r="O159" s="47"/>
      <c r="P159" s="14" t="s">
        <v>700</v>
      </c>
      <c r="Q159" s="9"/>
      <c r="R159" s="8" t="str">
        <f>"P@55w0rd!"&amp;DataTable5182021235[[#This Row],[EMP ID]]</f>
        <v>P@55w0rd!0188</v>
      </c>
      <c r="S159" s="2" t="str">
        <f>$F159&amp;[1]list!$B$3</f>
        <v>0188-AIIA@ap01.aisingroup.com</v>
      </c>
      <c r="T159" s="8"/>
      <c r="U159" s="8" t="s">
        <v>40</v>
      </c>
      <c r="V159" s="8" t="s">
        <v>40</v>
      </c>
      <c r="W159" s="8" t="s">
        <v>41</v>
      </c>
      <c r="X159" s="10"/>
      <c r="Y159" s="28"/>
      <c r="Z159" s="10"/>
      <c r="AA159" s="8"/>
      <c r="AB159" s="10"/>
      <c r="AC159" s="10"/>
      <c r="AD159" s="8"/>
      <c r="AE159" s="9"/>
    </row>
    <row r="160" spans="1:31">
      <c r="A160" s="8">
        <v>156</v>
      </c>
      <c r="B160" s="47" t="s">
        <v>706</v>
      </c>
      <c r="C160" s="9" t="s">
        <v>610</v>
      </c>
      <c r="D160" s="10" t="s">
        <v>468</v>
      </c>
      <c r="E160" s="9" t="str">
        <f>IF(DataTable5182021235[[#This Row],[FirstName]]="","",UPPER(DataTable5182021235[[#This Row],[FirstName]]&amp;" "&amp;DataTable5182021235[[#This Row],[LastName]]&amp;"/"&amp;DataTable5182021235[[#This Row],[work
Place]]))</f>
        <v>TAKAFUMI KOBAYASHI/AIIA</v>
      </c>
      <c r="F160" s="11" t="str">
        <f>IF(DataTable5182021235[[#This Row],[EMP ID]]="","",$J160&amp;"-"&amp;$G160)</f>
        <v>1943-AIIA</v>
      </c>
      <c r="G160" s="8" t="s">
        <v>37</v>
      </c>
      <c r="H160" s="12"/>
      <c r="I160" s="9" t="s">
        <v>611</v>
      </c>
      <c r="J160" s="13" t="s">
        <v>612</v>
      </c>
      <c r="K160" s="9"/>
      <c r="L160" s="8" t="e">
        <f>IF(DataTable5182021235[[#This Row],[Department]]="","",INDEX([1]!Table1[Dept Code],MATCH($M160,Department,0)))</f>
        <v>#REF!</v>
      </c>
      <c r="M160" s="14" t="s">
        <v>726</v>
      </c>
      <c r="N160" s="14"/>
      <c r="O160" s="47"/>
      <c r="P160" s="14" t="s">
        <v>726</v>
      </c>
      <c r="Q160" s="9"/>
      <c r="R160" s="8" t="str">
        <f>"P@55w0rd!"&amp;DataTable5182021235[[#This Row],[EMP ID]]</f>
        <v>P@55w0rd!1943</v>
      </c>
      <c r="S160" s="2" t="str">
        <f>$F160&amp;[1]list!$B$3</f>
        <v>1943-AIIA@ap01.aisingroup.com</v>
      </c>
      <c r="T160" s="8"/>
      <c r="U160" s="8" t="s">
        <v>40</v>
      </c>
      <c r="V160" s="8" t="s">
        <v>40</v>
      </c>
      <c r="W160" s="8" t="s">
        <v>41</v>
      </c>
      <c r="X160" s="10"/>
      <c r="Y160" s="28"/>
      <c r="Z160" s="10"/>
      <c r="AA160" s="8"/>
      <c r="AB160" s="10"/>
      <c r="AC160" s="10"/>
      <c r="AD160" s="8"/>
      <c r="AE160" s="9"/>
    </row>
    <row r="161" spans="1:31">
      <c r="A161" s="8">
        <v>157</v>
      </c>
      <c r="B161" s="47" t="s">
        <v>706</v>
      </c>
      <c r="C161" s="9" t="s">
        <v>613</v>
      </c>
      <c r="D161" s="10" t="s">
        <v>614</v>
      </c>
      <c r="E161" s="9" t="str">
        <f>IF(DataTable5182021235[[#This Row],[FirstName]]="","",UPPER(DataTable5182021235[[#This Row],[FirstName]]&amp;" "&amp;DataTable5182021235[[#This Row],[LastName]]&amp;"/"&amp;DataTable5182021235[[#This Row],[work
Place]]))</f>
        <v>TAKASHI OYA/AIIA</v>
      </c>
      <c r="F161" s="11" t="str">
        <f>IF(DataTable5182021235[[#This Row],[EMP ID]]="","",$J161&amp;"-"&amp;$G161)</f>
        <v>TOYA-AIIA</v>
      </c>
      <c r="G161" s="8" t="s">
        <v>37</v>
      </c>
      <c r="H161" s="12"/>
      <c r="I161" s="9" t="s">
        <v>615</v>
      </c>
      <c r="J161" s="13" t="s">
        <v>616</v>
      </c>
      <c r="K161" s="9"/>
      <c r="L161" s="8" t="e">
        <f>IF(DataTable5182021235[[#This Row],[Department]]="","",INDEX([1]!Table1[Dept Code],MATCH($M161,Department,0)))</f>
        <v>#REF!</v>
      </c>
      <c r="M161" s="14" t="s">
        <v>726</v>
      </c>
      <c r="N161" s="14"/>
      <c r="O161" s="47"/>
      <c r="P161" s="14" t="s">
        <v>726</v>
      </c>
      <c r="Q161" s="9"/>
      <c r="R161" s="8" t="str">
        <f>"P@55w0rd!"&amp;DataTable5182021235[[#This Row],[EMP ID]]</f>
        <v>P@55w0rd!TOYA</v>
      </c>
      <c r="S161" s="2" t="str">
        <f>$F161&amp;[1]list!$B$3</f>
        <v>TOYA-AIIA@ap01.aisingroup.com</v>
      </c>
      <c r="T161" s="8"/>
      <c r="U161" s="8" t="s">
        <v>40</v>
      </c>
      <c r="V161" s="8" t="s">
        <v>40</v>
      </c>
      <c r="W161" s="8" t="s">
        <v>41</v>
      </c>
      <c r="X161" s="10"/>
      <c r="Y161" s="28"/>
      <c r="Z161" s="10"/>
      <c r="AA161" s="8"/>
      <c r="AB161" s="10"/>
      <c r="AC161" s="10"/>
      <c r="AD161" s="8"/>
      <c r="AE161" s="9"/>
    </row>
    <row r="162" spans="1:31">
      <c r="A162" s="8">
        <v>158</v>
      </c>
      <c r="B162" s="47" t="s">
        <v>706</v>
      </c>
      <c r="C162" s="9" t="s">
        <v>617</v>
      </c>
      <c r="D162" s="10" t="s">
        <v>618</v>
      </c>
      <c r="E162" s="9" t="str">
        <f>IF(DataTable5182021235[[#This Row],[FirstName]]="","",UPPER(DataTable5182021235[[#This Row],[FirstName]]&amp;" "&amp;DataTable5182021235[[#This Row],[LastName]]&amp;"/"&amp;DataTable5182021235[[#This Row],[work
Place]]))</f>
        <v>TAUFIK NUR WIDODO/AIIA</v>
      </c>
      <c r="F162" s="11" t="str">
        <f>IF(DataTable5182021235[[#This Row],[EMP ID]]="","",$J162&amp;"-"&amp;$G162)</f>
        <v>2469-AIIA</v>
      </c>
      <c r="G162" s="8" t="s">
        <v>37</v>
      </c>
      <c r="H162" s="12"/>
      <c r="I162" s="9" t="s">
        <v>619</v>
      </c>
      <c r="J162" s="13" t="s">
        <v>620</v>
      </c>
      <c r="K162" s="9"/>
      <c r="L162" s="8" t="e">
        <f>IF(DataTable5182021235[[#This Row],[Department]]="","",INDEX([1]!Table1[Dept Code],MATCH($M162,Department,0)))</f>
        <v>#REF!</v>
      </c>
      <c r="M162" s="14" t="s">
        <v>484</v>
      </c>
      <c r="N162" s="14"/>
      <c r="O162" s="47"/>
      <c r="P162" s="14" t="s">
        <v>708</v>
      </c>
      <c r="Q162" s="9"/>
      <c r="R162" s="8" t="str">
        <f>"P@55w0rd!"&amp;DataTable5182021235[[#This Row],[EMP ID]]</f>
        <v>P@55w0rd!2469</v>
      </c>
      <c r="S162" s="2" t="str">
        <f>$F162&amp;[1]list!$B$3</f>
        <v>2469-AIIA@ap01.aisingroup.com</v>
      </c>
      <c r="T162" s="8"/>
      <c r="U162" s="8" t="s">
        <v>40</v>
      </c>
      <c r="V162" s="8" t="s">
        <v>40</v>
      </c>
      <c r="W162" s="8" t="s">
        <v>41</v>
      </c>
      <c r="X162" s="10"/>
      <c r="Y162" s="28"/>
      <c r="Z162" s="10"/>
      <c r="AA162" s="8"/>
      <c r="AB162" s="10"/>
      <c r="AC162" s="10"/>
      <c r="AD162" s="8"/>
      <c r="AE162" s="9"/>
    </row>
    <row r="163" spans="1:31">
      <c r="A163" s="8">
        <v>159</v>
      </c>
      <c r="B163" s="47" t="s">
        <v>706</v>
      </c>
      <c r="C163" s="9" t="s">
        <v>621</v>
      </c>
      <c r="D163" s="10" t="s">
        <v>622</v>
      </c>
      <c r="E163" s="9" t="str">
        <f>IF(DataTable5182021235[[#This Row],[FirstName]]="","",UPPER(DataTable5182021235[[#This Row],[FirstName]]&amp;" "&amp;DataTable5182021235[[#This Row],[LastName]]&amp;"/"&amp;DataTable5182021235[[#This Row],[work
Place]]))</f>
        <v>TEGAR AVRILLA KHARISMAWAN/AIIA</v>
      </c>
      <c r="F163" s="11" t="str">
        <f>IF(DataTable5182021235[[#This Row],[EMP ID]]="","",$J163&amp;"-"&amp;$G163)</f>
        <v>0026-AIIA</v>
      </c>
      <c r="G163" s="8" t="s">
        <v>37</v>
      </c>
      <c r="H163" s="12"/>
      <c r="I163" s="9" t="s">
        <v>623</v>
      </c>
      <c r="J163" s="13" t="s">
        <v>624</v>
      </c>
      <c r="K163" s="9"/>
      <c r="L163" s="8" t="e">
        <f>IF(DataTable5182021235[[#This Row],[Department]]="","",INDEX([1]!Table1[Dept Code],MATCH($M163,Department,0)))</f>
        <v>#REF!</v>
      </c>
      <c r="M163" s="14" t="s">
        <v>727</v>
      </c>
      <c r="N163" s="14"/>
      <c r="O163" s="47"/>
      <c r="P163" s="14" t="s">
        <v>717</v>
      </c>
      <c r="Q163" s="9"/>
      <c r="R163" s="8" t="str">
        <f>"P@55w0rd!"&amp;DataTable5182021235[[#This Row],[EMP ID]]</f>
        <v>P@55w0rd!0026</v>
      </c>
      <c r="S163" s="2" t="str">
        <f>$F163&amp;[1]list!$B$3</f>
        <v>0026-AIIA@ap01.aisingroup.com</v>
      </c>
      <c r="T163" s="8"/>
      <c r="U163" s="8" t="s">
        <v>40</v>
      </c>
      <c r="V163" s="8" t="s">
        <v>40</v>
      </c>
      <c r="W163" s="8" t="s">
        <v>41</v>
      </c>
      <c r="X163" s="10"/>
      <c r="Y163" s="28"/>
      <c r="Z163" s="10"/>
      <c r="AA163" s="8"/>
      <c r="AB163" s="10"/>
      <c r="AC163" s="10"/>
      <c r="AD163" s="8"/>
      <c r="AE163" s="9"/>
    </row>
    <row r="164" spans="1:31">
      <c r="A164" s="8">
        <v>160</v>
      </c>
      <c r="B164" s="47" t="s">
        <v>706</v>
      </c>
      <c r="C164" s="9" t="s">
        <v>625</v>
      </c>
      <c r="D164" s="10" t="s">
        <v>626</v>
      </c>
      <c r="E164" s="9" t="str">
        <f>IF(DataTable5182021235[[#This Row],[FirstName]]="","",UPPER(DataTable5182021235[[#This Row],[FirstName]]&amp;" "&amp;DataTable5182021235[[#This Row],[LastName]]&amp;"/"&amp;DataTable5182021235[[#This Row],[work
Place]]))</f>
        <v>TERUYA KAWASUMI/AIIA</v>
      </c>
      <c r="F164" s="11" t="str">
        <f>IF(DataTable5182021235[[#This Row],[EMP ID]]="","",$J164&amp;"-"&amp;$G164)</f>
        <v>2169-AIIA</v>
      </c>
      <c r="G164" s="8" t="s">
        <v>37</v>
      </c>
      <c r="H164" s="12"/>
      <c r="I164" s="9" t="s">
        <v>627</v>
      </c>
      <c r="J164" s="13" t="s">
        <v>628</v>
      </c>
      <c r="K164" s="9"/>
      <c r="L164" s="8" t="e">
        <f>IF(DataTable5182021235[[#This Row],[Department]]="","",INDEX([1]!Table1[Dept Code],MATCH($M164,Department,0)))</f>
        <v>#REF!</v>
      </c>
      <c r="M164" s="14" t="s">
        <v>726</v>
      </c>
      <c r="N164" s="14"/>
      <c r="O164" s="47"/>
      <c r="P164" s="14" t="s">
        <v>726</v>
      </c>
      <c r="Q164" s="9"/>
      <c r="R164" s="8" t="str">
        <f>"P@55w0rd!"&amp;DataTable5182021235[[#This Row],[EMP ID]]</f>
        <v>P@55w0rd!2169</v>
      </c>
      <c r="S164" s="2" t="str">
        <f>$F164&amp;[1]list!$B$3</f>
        <v>2169-AIIA@ap01.aisingroup.com</v>
      </c>
      <c r="T164" s="8"/>
      <c r="U164" s="8" t="s">
        <v>40</v>
      </c>
      <c r="V164" s="8" t="s">
        <v>40</v>
      </c>
      <c r="W164" s="8" t="s">
        <v>41</v>
      </c>
      <c r="X164" s="10"/>
      <c r="Y164" s="28"/>
      <c r="Z164" s="10"/>
      <c r="AA164" s="8"/>
      <c r="AB164" s="10"/>
      <c r="AC164" s="10"/>
      <c r="AD164" s="8"/>
      <c r="AE164" s="9"/>
    </row>
    <row r="165" spans="1:31">
      <c r="A165" s="8">
        <v>161</v>
      </c>
      <c r="B165" s="43" t="s">
        <v>705</v>
      </c>
      <c r="C165" s="9" t="s">
        <v>629</v>
      </c>
      <c r="D165" s="10" t="s">
        <v>630</v>
      </c>
      <c r="E165" s="9" t="str">
        <f>IF(DataTable5182021235[[#This Row],[FirstName]]="","",UPPER(DataTable5182021235[[#This Row],[FirstName]]&amp;" "&amp;DataTable5182021235[[#This Row],[LastName]]&amp;"/"&amp;DataTable5182021235[[#This Row],[work
Place]]))</f>
        <v>THOIF ZARA/AIIA</v>
      </c>
      <c r="F165" s="11" t="str">
        <f>IF(DataTable5182021235[[#This Row],[EMP ID]]="","",$J165&amp;"-"&amp;$G165)</f>
        <v>2569-AIIA</v>
      </c>
      <c r="G165" s="8" t="s">
        <v>37</v>
      </c>
      <c r="H165" s="12"/>
      <c r="I165" s="9" t="s">
        <v>631</v>
      </c>
      <c r="J165" s="13" t="s">
        <v>632</v>
      </c>
      <c r="K165" s="9"/>
      <c r="L165" s="8" t="str">
        <f>IF(DataTable5182021235[[#This Row],[Department]]="","",INDEX([1]!Table1[Dept Code],MATCH($M165,Department,0)))</f>
        <v/>
      </c>
      <c r="M165" s="9"/>
      <c r="N165" s="9"/>
      <c r="O165" s="8"/>
      <c r="P165" s="9"/>
      <c r="Q165" s="9"/>
      <c r="R165" s="8" t="str">
        <f>"P@55w0rd!"&amp;DataTable5182021235[[#This Row],[EMP ID]]</f>
        <v>P@55w0rd!2569</v>
      </c>
      <c r="S165" s="2" t="str">
        <f>$F165&amp;[1]list!$B$3</f>
        <v>2569-AIIA@ap01.aisingroup.com</v>
      </c>
      <c r="T165" s="8"/>
      <c r="U165" s="8" t="s">
        <v>40</v>
      </c>
      <c r="V165" s="8" t="s">
        <v>40</v>
      </c>
      <c r="W165" s="8" t="s">
        <v>41</v>
      </c>
      <c r="X165" s="10"/>
      <c r="Y165" s="28"/>
      <c r="Z165" s="10"/>
      <c r="AA165" s="8"/>
      <c r="AB165" s="10"/>
      <c r="AC165" s="10"/>
      <c r="AD165" s="8"/>
      <c r="AE165" s="9"/>
    </row>
    <row r="166" spans="1:31">
      <c r="A166" s="8">
        <v>162</v>
      </c>
      <c r="B166" s="47" t="s">
        <v>706</v>
      </c>
      <c r="C166" s="9" t="s">
        <v>633</v>
      </c>
      <c r="D166" s="10" t="s">
        <v>379</v>
      </c>
      <c r="E166" s="9" t="str">
        <f>IF(DataTable5182021235[[#This Row],[FirstName]]="","",UPPER(DataTable5182021235[[#This Row],[FirstName]]&amp;" "&amp;DataTable5182021235[[#This Row],[LastName]]&amp;"/"&amp;DataTable5182021235[[#This Row],[work
Place]]))</f>
        <v>TOMOHIRO SHIMIZU/AIIA</v>
      </c>
      <c r="F166" s="11" t="str">
        <f>IF(DataTable5182021235[[#This Row],[EMP ID]]="","",$J166&amp;"-"&amp;$G166)</f>
        <v>2306-AIIA</v>
      </c>
      <c r="G166" s="8" t="s">
        <v>37</v>
      </c>
      <c r="H166" s="12"/>
      <c r="I166" s="9" t="s">
        <v>634</v>
      </c>
      <c r="J166" s="13" t="s">
        <v>635</v>
      </c>
      <c r="K166" s="9"/>
      <c r="L166" s="8" t="e">
        <f>IF(DataTable5182021235[[#This Row],[Department]]="","",INDEX([1]!Table1[Dept Code],MATCH($M166,Department,0)))</f>
        <v>#REF!</v>
      </c>
      <c r="M166" s="14" t="s">
        <v>726</v>
      </c>
      <c r="N166" s="14"/>
      <c r="O166" s="47"/>
      <c r="P166" s="14" t="s">
        <v>730</v>
      </c>
      <c r="Q166" s="9"/>
      <c r="R166" s="8" t="str">
        <f>"P@55w0rd!"&amp;DataTable5182021235[[#This Row],[EMP ID]]</f>
        <v>P@55w0rd!2306</v>
      </c>
      <c r="S166" s="2" t="str">
        <f>$F166&amp;[1]list!$B$3</f>
        <v>2306-AIIA@ap01.aisingroup.com</v>
      </c>
      <c r="T166" s="8"/>
      <c r="U166" s="8" t="s">
        <v>40</v>
      </c>
      <c r="V166" s="8" t="s">
        <v>40</v>
      </c>
      <c r="W166" s="8" t="s">
        <v>41</v>
      </c>
      <c r="X166" s="10"/>
      <c r="Y166" s="28"/>
      <c r="Z166" s="10"/>
      <c r="AA166" s="8"/>
      <c r="AB166" s="10"/>
      <c r="AC166" s="10"/>
      <c r="AD166" s="8"/>
      <c r="AE166" s="9"/>
    </row>
    <row r="167" spans="1:31">
      <c r="A167" s="8">
        <v>163</v>
      </c>
      <c r="B167" s="43" t="s">
        <v>705</v>
      </c>
      <c r="C167" s="9" t="s">
        <v>636</v>
      </c>
      <c r="D167" s="10" t="s">
        <v>637</v>
      </c>
      <c r="E167" s="9" t="str">
        <f>IF(DataTable5182021235[[#This Row],[FirstName]]="","",UPPER(DataTable5182021235[[#This Row],[FirstName]]&amp;" "&amp;DataTable5182021235[[#This Row],[LastName]]&amp;"/"&amp;DataTable5182021235[[#This Row],[work
Place]]))</f>
        <v>TOSHIBA PRINTER/AIIA</v>
      </c>
      <c r="F167" s="11" t="str">
        <f>IF(DataTable5182021235[[#This Row],[EMP ID]]="","",$J167&amp;"-"&amp;$G167)</f>
        <v>TB01-AIIA</v>
      </c>
      <c r="G167" s="8" t="s">
        <v>37</v>
      </c>
      <c r="H167" s="12"/>
      <c r="I167" s="9" t="s">
        <v>638</v>
      </c>
      <c r="J167" s="13" t="s">
        <v>639</v>
      </c>
      <c r="K167" s="9"/>
      <c r="L167" s="8" t="str">
        <f>IF(DataTable5182021235[[#This Row],[Department]]="","",INDEX([1]!Table1[Dept Code],MATCH($M167,Department,0)))</f>
        <v/>
      </c>
      <c r="M167" s="9"/>
      <c r="N167" s="9"/>
      <c r="O167" s="8"/>
      <c r="P167" s="9"/>
      <c r="Q167" s="9"/>
      <c r="R167" s="8" t="str">
        <f>"P@55w0rd!"&amp;DataTable5182021235[[#This Row],[EMP ID]]</f>
        <v>P@55w0rd!TB01</v>
      </c>
      <c r="S167" s="2" t="str">
        <f>$F167&amp;[1]list!$B$3</f>
        <v>TB01-AIIA@ap01.aisingroup.com</v>
      </c>
      <c r="T167" s="8"/>
      <c r="U167" s="8" t="s">
        <v>40</v>
      </c>
      <c r="V167" s="8" t="s">
        <v>40</v>
      </c>
      <c r="W167" s="8" t="s">
        <v>41</v>
      </c>
      <c r="X167" s="10"/>
      <c r="Y167" s="28"/>
      <c r="Z167" s="10"/>
      <c r="AA167" s="8"/>
      <c r="AB167" s="10"/>
      <c r="AC167" s="10"/>
      <c r="AD167" s="8"/>
      <c r="AE167" s="9"/>
    </row>
    <row r="168" spans="1:31">
      <c r="A168" s="8">
        <v>164</v>
      </c>
      <c r="B168" s="47" t="s">
        <v>706</v>
      </c>
      <c r="C168" s="9" t="s">
        <v>640</v>
      </c>
      <c r="D168" s="10">
        <v>1</v>
      </c>
      <c r="E168" s="9" t="str">
        <f>IF(DataTable5182021235[[#This Row],[FirstName]]="","",UPPER(DataTable5182021235[[#This Row],[FirstName]]&amp;" "&amp;DataTable5182021235[[#This Row],[LastName]]&amp;"/"&amp;DataTable5182021235[[#This Row],[work
Place]]))</f>
        <v>TRANSLATOR 1/AIIA</v>
      </c>
      <c r="F168" s="11" t="str">
        <f>IF(DataTable5182021235[[#This Row],[EMP ID]]="","",$J168&amp;"-"&amp;$G168)</f>
        <v>T001-AIIA</v>
      </c>
      <c r="G168" s="8" t="s">
        <v>37</v>
      </c>
      <c r="H168" s="12"/>
      <c r="I168" s="9" t="s">
        <v>641</v>
      </c>
      <c r="J168" s="13" t="s">
        <v>642</v>
      </c>
      <c r="K168" s="9"/>
      <c r="L168" s="8" t="e">
        <f>IF(DataTable5182021235[[#This Row],[Department]]="","",INDEX([1]!Table1[Dept Code],MATCH($M168,Department,0)))</f>
        <v>#REF!</v>
      </c>
      <c r="M168" s="14" t="s">
        <v>702</v>
      </c>
      <c r="N168" s="14"/>
      <c r="O168" s="47"/>
      <c r="P168" s="14" t="s">
        <v>700</v>
      </c>
      <c r="Q168" s="9"/>
      <c r="R168" s="8" t="str">
        <f>"P@55w0rd!"&amp;DataTable5182021235[[#This Row],[EMP ID]]</f>
        <v>P@55w0rd!T001</v>
      </c>
      <c r="S168" s="2" t="str">
        <f>$F168&amp;[1]list!$B$3</f>
        <v>T001-AIIA@ap01.aisingroup.com</v>
      </c>
      <c r="T168" s="8"/>
      <c r="U168" s="8" t="s">
        <v>40</v>
      </c>
      <c r="V168" s="8" t="s">
        <v>40</v>
      </c>
      <c r="W168" s="8" t="s">
        <v>41</v>
      </c>
      <c r="X168" s="10"/>
      <c r="Y168" s="28"/>
      <c r="Z168" s="10"/>
      <c r="AA168" s="8"/>
      <c r="AB168" s="10"/>
      <c r="AC168" s="10"/>
      <c r="AD168" s="8"/>
      <c r="AE168" s="9"/>
    </row>
    <row r="169" spans="1:31">
      <c r="A169" s="8">
        <v>165</v>
      </c>
      <c r="B169" s="47" t="s">
        <v>706</v>
      </c>
      <c r="C169" s="9" t="s">
        <v>640</v>
      </c>
      <c r="D169" s="10">
        <v>2</v>
      </c>
      <c r="E169" s="9" t="str">
        <f>IF(DataTable5182021235[[#This Row],[FirstName]]="","",UPPER(DataTable5182021235[[#This Row],[FirstName]]&amp;" "&amp;DataTable5182021235[[#This Row],[LastName]]&amp;"/"&amp;DataTable5182021235[[#This Row],[work
Place]]))</f>
        <v>TRANSLATOR 2/AIIA</v>
      </c>
      <c r="F169" s="11" t="str">
        <f>IF(DataTable5182021235[[#This Row],[EMP ID]]="","",$J169&amp;"-"&amp;$G169)</f>
        <v>T002-AIIA</v>
      </c>
      <c r="G169" s="8" t="s">
        <v>37</v>
      </c>
      <c r="H169" s="12"/>
      <c r="I169" s="9" t="s">
        <v>643</v>
      </c>
      <c r="J169" s="13" t="s">
        <v>644</v>
      </c>
      <c r="K169" s="9"/>
      <c r="L169" s="8" t="e">
        <f>IF(DataTable5182021235[[#This Row],[Department]]="","",INDEX([1]!Table1[Dept Code],MATCH($M169,Department,0)))</f>
        <v>#REF!</v>
      </c>
      <c r="M169" s="14" t="s">
        <v>702</v>
      </c>
      <c r="N169" s="14"/>
      <c r="O169" s="47"/>
      <c r="P169" s="14" t="s">
        <v>700</v>
      </c>
      <c r="Q169" s="9"/>
      <c r="R169" s="8" t="str">
        <f>"P@55w0rd!"&amp;DataTable5182021235[[#This Row],[EMP ID]]</f>
        <v>P@55w0rd!T002</v>
      </c>
      <c r="S169" s="2" t="str">
        <f>$F169&amp;[1]list!$B$3</f>
        <v>T002-AIIA@ap01.aisingroup.com</v>
      </c>
      <c r="T169" s="8"/>
      <c r="U169" s="8" t="s">
        <v>40</v>
      </c>
      <c r="V169" s="8" t="s">
        <v>40</v>
      </c>
      <c r="W169" s="8" t="s">
        <v>41</v>
      </c>
      <c r="X169" s="10"/>
      <c r="Y169" s="28"/>
      <c r="Z169" s="10"/>
      <c r="AA169" s="8"/>
      <c r="AB169" s="10"/>
      <c r="AC169" s="10"/>
      <c r="AD169" s="8"/>
      <c r="AE169" s="9"/>
    </row>
    <row r="170" spans="1:31">
      <c r="A170" s="8">
        <v>166</v>
      </c>
      <c r="B170" s="47" t="s">
        <v>706</v>
      </c>
      <c r="C170" s="9" t="s">
        <v>640</v>
      </c>
      <c r="D170" s="10">
        <v>3</v>
      </c>
      <c r="E170" s="9" t="str">
        <f>IF(DataTable5182021235[[#This Row],[FirstName]]="","",UPPER(DataTable5182021235[[#This Row],[FirstName]]&amp;" "&amp;DataTable5182021235[[#This Row],[LastName]]&amp;"/"&amp;DataTable5182021235[[#This Row],[work
Place]]))</f>
        <v>TRANSLATOR 3/AIIA</v>
      </c>
      <c r="F170" s="11" t="str">
        <f>IF(DataTable5182021235[[#This Row],[EMP ID]]="","",$J170&amp;"-"&amp;$G170)</f>
        <v>T003-AIIA</v>
      </c>
      <c r="G170" s="8" t="s">
        <v>37</v>
      </c>
      <c r="H170" s="12"/>
      <c r="I170" s="9" t="s">
        <v>645</v>
      </c>
      <c r="J170" s="13" t="s">
        <v>646</v>
      </c>
      <c r="K170" s="9"/>
      <c r="L170" s="8" t="e">
        <f>IF(DataTable5182021235[[#This Row],[Department]]="","",INDEX([1]!Table1[Dept Code],MATCH($M170,Department,0)))</f>
        <v>#REF!</v>
      </c>
      <c r="M170" s="14" t="s">
        <v>702</v>
      </c>
      <c r="N170" s="14"/>
      <c r="O170" s="47"/>
      <c r="P170" s="14" t="s">
        <v>700</v>
      </c>
      <c r="Q170" s="9"/>
      <c r="R170" s="8" t="str">
        <f>"P@55w0rd!"&amp;DataTable5182021235[[#This Row],[EMP ID]]</f>
        <v>P@55w0rd!T003</v>
      </c>
      <c r="S170" s="2" t="str">
        <f>$F170&amp;[1]list!$B$3</f>
        <v>T003-AIIA@ap01.aisingroup.com</v>
      </c>
      <c r="T170" s="8"/>
      <c r="U170" s="8" t="s">
        <v>40</v>
      </c>
      <c r="V170" s="8" t="s">
        <v>40</v>
      </c>
      <c r="W170" s="8" t="s">
        <v>41</v>
      </c>
      <c r="X170" s="10"/>
      <c r="Y170" s="28"/>
      <c r="Z170" s="10"/>
      <c r="AA170" s="8"/>
      <c r="AB170" s="10"/>
      <c r="AC170" s="10"/>
      <c r="AD170" s="8"/>
      <c r="AE170" s="9"/>
    </row>
    <row r="171" spans="1:31">
      <c r="A171" s="8">
        <v>167</v>
      </c>
      <c r="B171" s="47" t="s">
        <v>706</v>
      </c>
      <c r="C171" s="9" t="s">
        <v>647</v>
      </c>
      <c r="D171" s="10"/>
      <c r="E171" s="9" t="str">
        <f>IF(DataTable5182021235[[#This Row],[FirstName]]="","",UPPER(DataTable5182021235[[#This Row],[FirstName]]&amp;" "&amp;DataTable5182021235[[#This Row],[LastName]]&amp;"/"&amp;DataTable5182021235[[#This Row],[work
Place]]))</f>
        <v>UBAYDILLAH /AIIA</v>
      </c>
      <c r="F171" s="11" t="str">
        <f>IF(DataTable5182021235[[#This Row],[EMP ID]]="","",$J171&amp;"-"&amp;$G171)</f>
        <v>0448-AIIA</v>
      </c>
      <c r="G171" s="8" t="s">
        <v>37</v>
      </c>
      <c r="H171" s="12"/>
      <c r="I171" s="9" t="s">
        <v>648</v>
      </c>
      <c r="J171" s="13" t="s">
        <v>649</v>
      </c>
      <c r="K171" s="9"/>
      <c r="L171" s="8" t="e">
        <f>IF(DataTable5182021235[[#This Row],[Department]]="","",INDEX([1]!Table1[Dept Code],MATCH($M171,Department,0)))</f>
        <v>#REF!</v>
      </c>
      <c r="M171" s="14" t="s">
        <v>215</v>
      </c>
      <c r="N171" s="14"/>
      <c r="O171" s="47"/>
      <c r="P171" s="14" t="s">
        <v>697</v>
      </c>
      <c r="Q171" s="9"/>
      <c r="R171" s="8" t="str">
        <f>"P@55w0rd!"&amp;DataTable5182021235[[#This Row],[EMP ID]]</f>
        <v>P@55w0rd!0448</v>
      </c>
      <c r="S171" s="2" t="str">
        <f>$F171&amp;[1]list!$B$3</f>
        <v>0448-AIIA@ap01.aisingroup.com</v>
      </c>
      <c r="T171" s="8"/>
      <c r="U171" s="8" t="s">
        <v>40</v>
      </c>
      <c r="V171" s="8" t="s">
        <v>40</v>
      </c>
      <c r="W171" s="8" t="s">
        <v>41</v>
      </c>
      <c r="X171" s="10"/>
      <c r="Y171" s="28"/>
      <c r="Z171" s="10"/>
      <c r="AA171" s="8"/>
      <c r="AB171" s="10"/>
      <c r="AC171" s="10"/>
      <c r="AD171" s="8"/>
      <c r="AE171" s="9"/>
    </row>
    <row r="172" spans="1:31">
      <c r="A172" s="8">
        <v>168</v>
      </c>
      <c r="B172" s="47" t="s">
        <v>706</v>
      </c>
      <c r="C172" s="9" t="s">
        <v>650</v>
      </c>
      <c r="D172" s="10" t="s">
        <v>651</v>
      </c>
      <c r="E172" s="9" t="str">
        <f>IF(DataTable5182021235[[#This Row],[FirstName]]="","",UPPER(DataTable5182021235[[#This Row],[FirstName]]&amp;" "&amp;DataTable5182021235[[#This Row],[LastName]]&amp;"/"&amp;DataTable5182021235[[#This Row],[work
Place]]))</f>
        <v>VALENTSYACH RIZQI ALFANI/AIIA</v>
      </c>
      <c r="F172" s="11" t="str">
        <f>IF(DataTable5182021235[[#This Row],[EMP ID]]="","",$J172&amp;"-"&amp;$G172)</f>
        <v>2417-AIIA</v>
      </c>
      <c r="G172" s="8" t="s">
        <v>37</v>
      </c>
      <c r="H172" s="12"/>
      <c r="I172" s="9" t="s">
        <v>652</v>
      </c>
      <c r="J172" s="13" t="s">
        <v>653</v>
      </c>
      <c r="K172" s="9"/>
      <c r="L172" s="8" t="e">
        <f>IF(DataTable5182021235[[#This Row],[Department]]="","",INDEX([1]!Table1[Dept Code],MATCH($M172,Department,0)))</f>
        <v>#REF!</v>
      </c>
      <c r="M172" s="14" t="s">
        <v>50</v>
      </c>
      <c r="N172" s="14"/>
      <c r="O172" s="47"/>
      <c r="P172" s="14" t="s">
        <v>708</v>
      </c>
      <c r="Q172" s="9"/>
      <c r="R172" s="8" t="str">
        <f>"P@55w0rd!"&amp;DataTable5182021235[[#This Row],[EMP ID]]</f>
        <v>P@55w0rd!2417</v>
      </c>
      <c r="S172" s="2" t="str">
        <f>$F172&amp;[1]list!$B$3</f>
        <v>2417-AIIA@ap01.aisingroup.com</v>
      </c>
      <c r="T172" s="8"/>
      <c r="U172" s="8" t="s">
        <v>40</v>
      </c>
      <c r="V172" s="8" t="s">
        <v>40</v>
      </c>
      <c r="W172" s="8" t="s">
        <v>41</v>
      </c>
      <c r="X172" s="10"/>
      <c r="Y172" s="28"/>
      <c r="Z172" s="10"/>
      <c r="AA172" s="8"/>
      <c r="AB172" s="10"/>
      <c r="AC172" s="10"/>
      <c r="AD172" s="8"/>
      <c r="AE172" s="9"/>
    </row>
    <row r="173" spans="1:31">
      <c r="A173" s="8">
        <v>169</v>
      </c>
      <c r="B173" s="47" t="s">
        <v>706</v>
      </c>
      <c r="C173" s="9" t="s">
        <v>654</v>
      </c>
      <c r="D173" s="10" t="s">
        <v>655</v>
      </c>
      <c r="E173" s="9" t="str">
        <f>IF(DataTable5182021235[[#This Row],[FirstName]]="","",UPPER(DataTable5182021235[[#This Row],[FirstName]]&amp;" "&amp;DataTable5182021235[[#This Row],[LastName]]&amp;"/"&amp;DataTable5182021235[[#This Row],[work
Place]]))</f>
        <v>WAHYU BAGUS HARTANTO/AIIA</v>
      </c>
      <c r="F173" s="11" t="str">
        <f>IF(DataTable5182021235[[#This Row],[EMP ID]]="","",$J173&amp;"-"&amp;$G173)</f>
        <v>0118-AIIA</v>
      </c>
      <c r="G173" s="8" t="s">
        <v>37</v>
      </c>
      <c r="H173" s="12"/>
      <c r="I173" s="9" t="s">
        <v>656</v>
      </c>
      <c r="J173" s="13" t="s">
        <v>657</v>
      </c>
      <c r="K173" s="9"/>
      <c r="L173" s="8" t="e">
        <f>IF(DataTable5182021235[[#This Row],[Department]]="","",INDEX([1]!Table1[Dept Code],MATCH($M173,Department,0)))</f>
        <v>#REF!</v>
      </c>
      <c r="M173" s="14" t="s">
        <v>396</v>
      </c>
      <c r="N173" s="14"/>
      <c r="O173" s="47"/>
      <c r="P173" s="14" t="s">
        <v>709</v>
      </c>
      <c r="Q173" s="9"/>
      <c r="R173" s="8" t="str">
        <f>"P@55w0rd!"&amp;DataTable5182021235[[#This Row],[EMP ID]]</f>
        <v>P@55w0rd!0118</v>
      </c>
      <c r="S173" s="2" t="str">
        <f>$F173&amp;[1]list!$B$3</f>
        <v>0118-AIIA@ap01.aisingroup.com</v>
      </c>
      <c r="T173" s="8"/>
      <c r="U173" s="8" t="s">
        <v>40</v>
      </c>
      <c r="V173" s="8" t="s">
        <v>40</v>
      </c>
      <c r="W173" s="8" t="s">
        <v>41</v>
      </c>
      <c r="X173" s="10"/>
      <c r="Y173" s="28"/>
      <c r="Z173" s="10"/>
      <c r="AA173" s="8"/>
      <c r="AB173" s="10"/>
      <c r="AC173" s="10"/>
      <c r="AD173" s="8"/>
      <c r="AE173" s="9"/>
    </row>
    <row r="174" spans="1:31">
      <c r="A174" s="8">
        <v>170</v>
      </c>
      <c r="B174" s="47" t="s">
        <v>706</v>
      </c>
      <c r="C174" s="9" t="s">
        <v>654</v>
      </c>
      <c r="D174" s="10" t="s">
        <v>658</v>
      </c>
      <c r="E174" s="9" t="str">
        <f>IF(DataTable5182021235[[#This Row],[FirstName]]="","",UPPER(DataTable5182021235[[#This Row],[FirstName]]&amp;" "&amp;DataTable5182021235[[#This Row],[LastName]]&amp;"/"&amp;DataTable5182021235[[#This Row],[work
Place]]))</f>
        <v>WAHYU SETYA PUTRA/AIIA</v>
      </c>
      <c r="F174" s="11" t="str">
        <f>IF(DataTable5182021235[[#This Row],[EMP ID]]="","",$J174&amp;"-"&amp;$G174)</f>
        <v>0195-AIIA</v>
      </c>
      <c r="G174" s="8" t="s">
        <v>37</v>
      </c>
      <c r="H174" s="12"/>
      <c r="I174" s="9" t="s">
        <v>659</v>
      </c>
      <c r="J174" s="13" t="s">
        <v>660</v>
      </c>
      <c r="K174" s="9"/>
      <c r="L174" s="8" t="e">
        <f>IF(DataTable5182021235[[#This Row],[Department]]="","",INDEX([1]!Table1[Dept Code],MATCH($M174,Department,0)))</f>
        <v>#REF!</v>
      </c>
      <c r="M174" s="14" t="s">
        <v>727</v>
      </c>
      <c r="N174" s="14"/>
      <c r="O174" s="47"/>
      <c r="P174" s="14" t="s">
        <v>709</v>
      </c>
      <c r="Q174" s="9"/>
      <c r="R174" s="8" t="str">
        <f>"P@55w0rd!"&amp;DataTable5182021235[[#This Row],[EMP ID]]</f>
        <v>P@55w0rd!0195</v>
      </c>
      <c r="S174" s="2" t="str">
        <f>$F174&amp;[1]list!$B$3</f>
        <v>0195-AIIA@ap01.aisingroup.com</v>
      </c>
      <c r="T174" s="8"/>
      <c r="U174" s="8" t="s">
        <v>40</v>
      </c>
      <c r="V174" s="8" t="s">
        <v>40</v>
      </c>
      <c r="W174" s="8" t="s">
        <v>41</v>
      </c>
      <c r="X174" s="10"/>
      <c r="Y174" s="28"/>
      <c r="Z174" s="10"/>
      <c r="AA174" s="8"/>
      <c r="AB174" s="10"/>
      <c r="AC174" s="10"/>
      <c r="AD174" s="8"/>
      <c r="AE174" s="9"/>
    </row>
    <row r="175" spans="1:31">
      <c r="A175" s="8">
        <v>171</v>
      </c>
      <c r="B175" s="47" t="s">
        <v>706</v>
      </c>
      <c r="C175" s="9" t="s">
        <v>661</v>
      </c>
      <c r="D175" s="10"/>
      <c r="E175" s="9" t="str">
        <f>IF(DataTable5182021235[[#This Row],[FirstName]]="","",UPPER(DataTable5182021235[[#This Row],[FirstName]]&amp;" "&amp;DataTable5182021235[[#This Row],[LastName]]&amp;"/"&amp;DataTable5182021235[[#This Row],[work
Place]]))</f>
        <v>WIDIYAN /AIIA</v>
      </c>
      <c r="F175" s="11" t="str">
        <f>IF(DataTable5182021235[[#This Row],[EMP ID]]="","",$J175&amp;"-"&amp;$G175)</f>
        <v>0477-AIIA</v>
      </c>
      <c r="G175" s="8" t="s">
        <v>37</v>
      </c>
      <c r="H175" s="12"/>
      <c r="I175" s="9" t="s">
        <v>662</v>
      </c>
      <c r="J175" s="13" t="s">
        <v>663</v>
      </c>
      <c r="K175" s="9"/>
      <c r="L175" s="8" t="e">
        <f>IF(DataTable5182021235[[#This Row],[Department]]="","",INDEX([1]!Table1[Dept Code],MATCH($M175,Department,0)))</f>
        <v>#REF!</v>
      </c>
      <c r="M175" s="14" t="s">
        <v>713</v>
      </c>
      <c r="N175" s="14"/>
      <c r="O175" s="47"/>
      <c r="P175" s="14" t="s">
        <v>697</v>
      </c>
      <c r="Q175" s="9"/>
      <c r="R175" s="8" t="str">
        <f>"P@55w0rd!"&amp;DataTable5182021235[[#This Row],[EMP ID]]</f>
        <v>P@55w0rd!0477</v>
      </c>
      <c r="S175" s="2" t="str">
        <f>$F175&amp;[1]list!$B$3</f>
        <v>0477-AIIA@ap01.aisingroup.com</v>
      </c>
      <c r="T175" s="8"/>
      <c r="U175" s="8" t="s">
        <v>40</v>
      </c>
      <c r="V175" s="8" t="s">
        <v>40</v>
      </c>
      <c r="W175" s="8" t="s">
        <v>41</v>
      </c>
      <c r="X175" s="10"/>
      <c r="Y175" s="28"/>
      <c r="Z175" s="10"/>
      <c r="AA175" s="8"/>
      <c r="AB175" s="10"/>
      <c r="AC175" s="10"/>
      <c r="AD175" s="8"/>
      <c r="AE175" s="9"/>
    </row>
    <row r="176" spans="1:31">
      <c r="A176" s="8">
        <v>172</v>
      </c>
      <c r="B176" s="47" t="s">
        <v>706</v>
      </c>
      <c r="C176" s="9" t="s">
        <v>664</v>
      </c>
      <c r="D176" s="10" t="s">
        <v>665</v>
      </c>
      <c r="E176" s="9" t="str">
        <f>IF(DataTable5182021235[[#This Row],[FirstName]]="","",UPPER(DataTable5182021235[[#This Row],[FirstName]]&amp;" "&amp;DataTable5182021235[[#This Row],[LastName]]&amp;"/"&amp;DataTable5182021235[[#This Row],[work
Place]]))</f>
        <v>WILLY FEBRIANTORO/AIIA</v>
      </c>
      <c r="F176" s="11" t="str">
        <f>IF(DataTable5182021235[[#This Row],[EMP ID]]="","",$J176&amp;"-"&amp;$G176)</f>
        <v>0599-AIIA</v>
      </c>
      <c r="G176" s="8" t="s">
        <v>37</v>
      </c>
      <c r="H176" s="12"/>
      <c r="I176" s="9" t="s">
        <v>666</v>
      </c>
      <c r="J176" s="13" t="s">
        <v>667</v>
      </c>
      <c r="K176" s="9"/>
      <c r="L176" s="8" t="e">
        <f>IF(DataTable5182021235[[#This Row],[Department]]="","",INDEX([1]!Table1[Dept Code],MATCH($M176,Department,0)))</f>
        <v>#REF!</v>
      </c>
      <c r="M176" s="14" t="s">
        <v>718</v>
      </c>
      <c r="N176" s="14"/>
      <c r="O176" s="47"/>
      <c r="P176" s="14" t="s">
        <v>697</v>
      </c>
      <c r="Q176" s="9"/>
      <c r="R176" s="8" t="str">
        <f>"P@55w0rd!"&amp;DataTable5182021235[[#This Row],[EMP ID]]</f>
        <v>P@55w0rd!0599</v>
      </c>
      <c r="S176" s="2" t="str">
        <f>$F176&amp;[1]list!$B$3</f>
        <v>0599-AIIA@ap01.aisingroup.com</v>
      </c>
      <c r="T176" s="8"/>
      <c r="U176" s="8" t="s">
        <v>40</v>
      </c>
      <c r="V176" s="8" t="s">
        <v>40</v>
      </c>
      <c r="W176" s="8" t="s">
        <v>41</v>
      </c>
      <c r="X176" s="10"/>
      <c r="Y176" s="28"/>
      <c r="Z176" s="10"/>
      <c r="AA176" s="8"/>
      <c r="AB176" s="10"/>
      <c r="AC176" s="10"/>
      <c r="AD176" s="8"/>
      <c r="AE176" s="9"/>
    </row>
    <row r="177" spans="1:31">
      <c r="A177" s="8">
        <v>173</v>
      </c>
      <c r="B177" s="47" t="s">
        <v>706</v>
      </c>
      <c r="C177" s="9" t="s">
        <v>668</v>
      </c>
      <c r="D177" s="10" t="s">
        <v>669</v>
      </c>
      <c r="E177" s="9" t="str">
        <f>IF(DataTable5182021235[[#This Row],[FirstName]]="","",UPPER(DataTable5182021235[[#This Row],[FirstName]]&amp;" "&amp;DataTable5182021235[[#This Row],[LastName]]&amp;"/"&amp;DataTable5182021235[[#This Row],[work
Place]]))</f>
        <v>WISNU GIRI CAHYO/AIIA</v>
      </c>
      <c r="F177" s="11" t="str">
        <f>IF(DataTable5182021235[[#This Row],[EMP ID]]="","",$J177&amp;"-"&amp;$G177)</f>
        <v>0198-AIIA</v>
      </c>
      <c r="G177" s="8" t="s">
        <v>37</v>
      </c>
      <c r="H177" s="12"/>
      <c r="I177" s="9" t="s">
        <v>670</v>
      </c>
      <c r="J177" s="13" t="s">
        <v>671</v>
      </c>
      <c r="K177" s="9"/>
      <c r="L177" s="8" t="e">
        <f>IF(DataTable5182021235[[#This Row],[Department]]="","",INDEX([1]!Table1[Dept Code],MATCH($M177,Department,0)))</f>
        <v>#REF!</v>
      </c>
      <c r="M177" s="14" t="s">
        <v>211</v>
      </c>
      <c r="N177" s="14"/>
      <c r="O177" s="47"/>
      <c r="P177" s="14" t="s">
        <v>709</v>
      </c>
      <c r="Q177" s="9"/>
      <c r="R177" s="8" t="str">
        <f>"P@55w0rd!"&amp;DataTable5182021235[[#This Row],[EMP ID]]</f>
        <v>P@55w0rd!0198</v>
      </c>
      <c r="S177" s="2" t="str">
        <f>$F177&amp;[1]list!$B$3</f>
        <v>0198-AIIA@ap01.aisingroup.com</v>
      </c>
      <c r="T177" s="8"/>
      <c r="U177" s="8" t="s">
        <v>40</v>
      </c>
      <c r="V177" s="8" t="s">
        <v>40</v>
      </c>
      <c r="W177" s="8" t="s">
        <v>41</v>
      </c>
      <c r="X177" s="10"/>
      <c r="Y177" s="28"/>
      <c r="Z177" s="10"/>
      <c r="AA177" s="8"/>
      <c r="AB177" s="10"/>
      <c r="AC177" s="10"/>
      <c r="AD177" s="8"/>
      <c r="AE177" s="9"/>
    </row>
    <row r="178" spans="1:31">
      <c r="A178" s="8">
        <v>174</v>
      </c>
      <c r="B178" s="47" t="s">
        <v>706</v>
      </c>
      <c r="C178" s="23" t="s">
        <v>672</v>
      </c>
      <c r="D178" s="24" t="s">
        <v>673</v>
      </c>
      <c r="E178" s="23" t="str">
        <f>IF(DataTable5182021235[[#This Row],[FirstName]]="","",UPPER(DataTable5182021235[[#This Row],[FirstName]]&amp;" "&amp;DataTable5182021235[[#This Row],[LastName]]&amp;"/"&amp;DataTable5182021235[[#This Row],[work
Place]]))</f>
        <v>YAKOBUS PIERE ADITYA PUTRA/AIIA</v>
      </c>
      <c r="F178" s="25" t="str">
        <f>IF(DataTable5182021235[[#This Row],[EMP ID]]="","",$J178&amp;"-"&amp;$G178)</f>
        <v>0552-AIIA</v>
      </c>
      <c r="G178" s="8" t="s">
        <v>37</v>
      </c>
      <c r="H178" s="26"/>
      <c r="I178" s="23" t="s">
        <v>674</v>
      </c>
      <c r="J178" s="13" t="s">
        <v>675</v>
      </c>
      <c r="K178" s="23"/>
      <c r="L178" s="27" t="e">
        <f>IF(DataTable5182021235[[#This Row],[Department]]="","",INDEX([1]!Table1[Dept Code],MATCH($M178,Department,0)))</f>
        <v>#REF!</v>
      </c>
      <c r="M178" s="45" t="s">
        <v>718</v>
      </c>
      <c r="N178" s="45"/>
      <c r="O178" s="46"/>
      <c r="P178" s="45" t="s">
        <v>709</v>
      </c>
      <c r="Q178" s="23"/>
      <c r="R178" s="27" t="str">
        <f>"P@55w0rd!"&amp;DataTable5182021235[[#This Row],[EMP ID]]</f>
        <v>P@55w0rd!0552</v>
      </c>
      <c r="S178" s="3" t="str">
        <f>$F178&amp;[1]list!$B$3</f>
        <v>0552-AIIA@ap01.aisingroup.com</v>
      </c>
      <c r="T178" s="27"/>
      <c r="U178" s="8" t="s">
        <v>40</v>
      </c>
      <c r="V178" s="8" t="s">
        <v>40</v>
      </c>
      <c r="W178" s="8" t="s">
        <v>41</v>
      </c>
      <c r="X178" s="24"/>
      <c r="Y178" s="28"/>
      <c r="Z178" s="24"/>
      <c r="AA178" s="27"/>
      <c r="AB178" s="24"/>
      <c r="AC178" s="24"/>
      <c r="AD178" s="27"/>
      <c r="AE178" s="23"/>
    </row>
    <row r="179" spans="1:31">
      <c r="A179" s="8">
        <v>175</v>
      </c>
      <c r="B179" s="47" t="s">
        <v>706</v>
      </c>
      <c r="C179" s="23" t="s">
        <v>676</v>
      </c>
      <c r="D179" s="24" t="s">
        <v>677</v>
      </c>
      <c r="E179" s="23" t="str">
        <f>IF(DataTable5182021235[[#This Row],[FirstName]]="","",UPPER(DataTable5182021235[[#This Row],[FirstName]]&amp;" "&amp;DataTable5182021235[[#This Row],[LastName]]&amp;"/"&amp;DataTable5182021235[[#This Row],[work
Place]]))</f>
        <v>YAMIN MUHAEMIN/AIIA</v>
      </c>
      <c r="F179" s="25" t="str">
        <f>IF(DataTable5182021235[[#This Row],[EMP ID]]="","",$J179&amp;"-"&amp;$G179)</f>
        <v>0199-AIIA</v>
      </c>
      <c r="G179" s="8" t="s">
        <v>37</v>
      </c>
      <c r="H179" s="26"/>
      <c r="I179" s="23" t="s">
        <v>678</v>
      </c>
      <c r="J179" s="13" t="s">
        <v>679</v>
      </c>
      <c r="K179" s="23"/>
      <c r="L179" s="27" t="e">
        <f>IF(DataTable5182021235[[#This Row],[Department]]="","",INDEX([1]!Table1[Dept Code],MATCH($M179,Department,0)))</f>
        <v>#REF!</v>
      </c>
      <c r="M179" s="45" t="s">
        <v>699</v>
      </c>
      <c r="N179" s="45"/>
      <c r="O179" s="46"/>
      <c r="P179" s="45" t="s">
        <v>697</v>
      </c>
      <c r="Q179" s="23"/>
      <c r="R179" s="27" t="str">
        <f>"P@55w0rd!"&amp;DataTable5182021235[[#This Row],[EMP ID]]</f>
        <v>P@55w0rd!0199</v>
      </c>
      <c r="S179" s="3" t="str">
        <f>$F179&amp;[1]list!$B$3</f>
        <v>0199-AIIA@ap01.aisingroup.com</v>
      </c>
      <c r="T179" s="27"/>
      <c r="U179" s="8" t="s">
        <v>40</v>
      </c>
      <c r="V179" s="8" t="s">
        <v>40</v>
      </c>
      <c r="W179" s="8" t="s">
        <v>41</v>
      </c>
      <c r="X179" s="24"/>
      <c r="Y179" s="28"/>
      <c r="Z179" s="24"/>
      <c r="AA179" s="27"/>
      <c r="AB179" s="24"/>
      <c r="AC179" s="24"/>
      <c r="AD179" s="27"/>
      <c r="AE179" s="23"/>
    </row>
    <row r="180" spans="1:31">
      <c r="A180" s="8">
        <v>176</v>
      </c>
      <c r="B180" s="47" t="s">
        <v>706</v>
      </c>
      <c r="C180" s="9" t="s">
        <v>680</v>
      </c>
      <c r="D180" s="10" t="s">
        <v>681</v>
      </c>
      <c r="E180" s="9" t="str">
        <f>IF(DataTable5182021235[[#This Row],[FirstName]]="","",UPPER(DataTable5182021235[[#This Row],[FirstName]]&amp;" "&amp;DataTable5182021235[[#This Row],[LastName]]&amp;"/"&amp;DataTable5182021235[[#This Row],[work
Place]]))</f>
        <v>YAYAT SUPRIATNA/AIIA</v>
      </c>
      <c r="F180" s="11" t="str">
        <f>IF(DataTable5182021235[[#This Row],[EMP ID]]="","",$J180&amp;"-"&amp;$G180)</f>
        <v>0152-AIIA</v>
      </c>
      <c r="G180" s="8" t="s">
        <v>37</v>
      </c>
      <c r="H180" s="12"/>
      <c r="I180" s="9" t="s">
        <v>682</v>
      </c>
      <c r="J180" s="13" t="s">
        <v>683</v>
      </c>
      <c r="K180" s="9"/>
      <c r="L180" s="8" t="e">
        <f>IF(DataTable5182021235[[#This Row],[Department]]="","",INDEX([1]!Table1[Dept Code],MATCH($M180,Department,0)))</f>
        <v>#REF!</v>
      </c>
      <c r="M180" s="45" t="s">
        <v>718</v>
      </c>
      <c r="N180" s="14"/>
      <c r="O180" s="47"/>
      <c r="P180" s="14" t="s">
        <v>719</v>
      </c>
      <c r="Q180" s="9"/>
      <c r="R180" s="8" t="str">
        <f>"P@55w0rd!"&amp;DataTable5182021235[[#This Row],[EMP ID]]</f>
        <v>P@55w0rd!0152</v>
      </c>
      <c r="S180" s="2" t="str">
        <f>$F180&amp;[1]list!$B$3</f>
        <v>0152-AIIA@ap01.aisingroup.com</v>
      </c>
      <c r="T180" s="8"/>
      <c r="U180" s="8" t="s">
        <v>40</v>
      </c>
      <c r="V180" s="8" t="s">
        <v>40</v>
      </c>
      <c r="W180" s="8" t="s">
        <v>41</v>
      </c>
      <c r="X180" s="10"/>
      <c r="Y180" s="28"/>
      <c r="Z180" s="10"/>
      <c r="AA180" s="8"/>
      <c r="AB180" s="10"/>
      <c r="AC180" s="10"/>
      <c r="AD180" s="8"/>
      <c r="AE180" s="9"/>
    </row>
    <row r="181" spans="1:31">
      <c r="A181" s="8">
        <v>177</v>
      </c>
      <c r="B181" s="47" t="s">
        <v>706</v>
      </c>
      <c r="C181" s="23" t="s">
        <v>684</v>
      </c>
      <c r="D181" s="24" t="s">
        <v>685</v>
      </c>
      <c r="E181" s="23" t="str">
        <f>IF(DataTable5182021235[[#This Row],[FirstName]]="","",UPPER(DataTable5182021235[[#This Row],[FirstName]]&amp;" "&amp;DataTable5182021235[[#This Row],[LastName]]&amp;"/"&amp;DataTable5182021235[[#This Row],[work
Place]]))</f>
        <v>ZAENUDDIN HAFIDH KARYANA/AIIA</v>
      </c>
      <c r="F181" s="25" t="str">
        <f>IF(DataTable5182021235[[#This Row],[EMP ID]]="","",$J181&amp;"-"&amp;$G181)</f>
        <v>0119-AIIA</v>
      </c>
      <c r="G181" s="8" t="s">
        <v>37</v>
      </c>
      <c r="H181" s="26"/>
      <c r="I181" s="23" t="s">
        <v>686</v>
      </c>
      <c r="J181" s="13" t="s">
        <v>687</v>
      </c>
      <c r="K181" s="23"/>
      <c r="L181" s="27" t="e">
        <f>IF(DataTable5182021235[[#This Row],[Department]]="","",INDEX([1]!Table1[Dept Code],MATCH($M181,Department,0)))</f>
        <v>#REF!</v>
      </c>
      <c r="M181" s="45" t="s">
        <v>707</v>
      </c>
      <c r="N181" s="45"/>
      <c r="O181" s="46"/>
      <c r="P181" s="45" t="s">
        <v>709</v>
      </c>
      <c r="Q181" s="23"/>
      <c r="R181" s="27" t="str">
        <f>"P@55w0rd!"&amp;DataTable5182021235[[#This Row],[EMP ID]]</f>
        <v>P@55w0rd!0119</v>
      </c>
      <c r="S181" s="3" t="str">
        <f>$F181&amp;[1]list!$B$3</f>
        <v>0119-AIIA@ap01.aisingroup.com</v>
      </c>
      <c r="T181" s="27"/>
      <c r="U181" s="8" t="s">
        <v>40</v>
      </c>
      <c r="V181" s="8" t="s">
        <v>40</v>
      </c>
      <c r="W181" s="8" t="s">
        <v>41</v>
      </c>
      <c r="X181" s="24"/>
      <c r="Y181" s="28"/>
      <c r="Z181" s="24"/>
      <c r="AA181" s="27"/>
      <c r="AB181" s="24"/>
      <c r="AC181" s="24"/>
      <c r="AD181" s="27"/>
      <c r="AE181" s="23"/>
    </row>
    <row r="182" spans="1:31">
      <c r="A182" s="8">
        <v>178</v>
      </c>
      <c r="B182" s="47" t="s">
        <v>706</v>
      </c>
      <c r="C182" s="9" t="s">
        <v>688</v>
      </c>
      <c r="D182" s="10" t="s">
        <v>689</v>
      </c>
      <c r="E182" s="9" t="str">
        <f>IF(DataTable5182021235[[#This Row],[FirstName]]="","",UPPER(DataTable5182021235[[#This Row],[FirstName]]&amp;" "&amp;DataTable5182021235[[#This Row],[LastName]]&amp;"/"&amp;DataTable5182021235[[#This Row],[work
Place]]))</f>
        <v>ZIYAN AWALIYAH RITONGA/AIIA</v>
      </c>
      <c r="F182" s="11" t="str">
        <f>IF(DataTable5182021235[[#This Row],[EMP ID]]="","",$J182&amp;"-"&amp;$G182)</f>
        <v>2168-AIIA</v>
      </c>
      <c r="G182" s="8" t="s">
        <v>37</v>
      </c>
      <c r="H182" s="12"/>
      <c r="I182" s="9" t="s">
        <v>690</v>
      </c>
      <c r="J182" s="13" t="s">
        <v>691</v>
      </c>
      <c r="K182" s="9"/>
      <c r="L182" s="8" t="e">
        <f>IF(DataTable5182021235[[#This Row],[Department]]="","",INDEX([1]!Table1[Dept Code],MATCH($M182,Department,0)))</f>
        <v>#REF!</v>
      </c>
      <c r="M182" s="14" t="s">
        <v>702</v>
      </c>
      <c r="N182" s="14"/>
      <c r="O182" s="47"/>
      <c r="P182" s="14" t="s">
        <v>722</v>
      </c>
      <c r="Q182" s="9"/>
      <c r="R182" s="8" t="str">
        <f>"P@55w0rd!"&amp;DataTable5182021235[[#This Row],[EMP ID]]</f>
        <v>P@55w0rd!2168</v>
      </c>
      <c r="S182" s="2" t="str">
        <f>$F182&amp;[1]list!$B$3</f>
        <v>2168-AIIA@ap01.aisingroup.com</v>
      </c>
      <c r="T182" s="8"/>
      <c r="U182" s="8" t="s">
        <v>40</v>
      </c>
      <c r="V182" s="8" t="s">
        <v>40</v>
      </c>
      <c r="W182" s="8" t="s">
        <v>41</v>
      </c>
      <c r="X182" s="10"/>
      <c r="Y182" s="28"/>
      <c r="Z182" s="10"/>
      <c r="AA182" s="8"/>
      <c r="AB182" s="10"/>
      <c r="AC182" s="10"/>
      <c r="AD182" s="8"/>
      <c r="AE182" s="9"/>
    </row>
    <row r="183" spans="1:31" hidden="1">
      <c r="A183" s="27">
        <v>179</v>
      </c>
      <c r="B183" s="45"/>
      <c r="C183" s="36"/>
      <c r="D183" s="37"/>
      <c r="E183" s="23" t="s">
        <v>692</v>
      </c>
      <c r="F183" s="38" t="str">
        <f>IF(DataTable5182021235[[#This Row],[EMP ID]]="","",$J183&amp;"-"&amp;$G183)</f>
        <v/>
      </c>
      <c r="G183" s="27"/>
      <c r="H183" s="26"/>
      <c r="I183" s="39" t="s">
        <v>693</v>
      </c>
      <c r="J183" s="40"/>
      <c r="K183" s="23"/>
      <c r="L183" s="27" t="str">
        <f>IF(DataTable5182021235[[#This Row],[Department]]="","",INDEX([1]!Table1[Dept Code],MATCH($M183,Department,0)))</f>
        <v/>
      </c>
      <c r="M183" s="23"/>
      <c r="N183" s="23"/>
      <c r="O183" s="27"/>
      <c r="P183" s="23"/>
      <c r="Q183" s="23"/>
      <c r="R183" s="27" t="str">
        <f>"P@55w0rd!"&amp;DataTable5182021235[[#This Row],[EMP ID]]</f>
        <v>P@55w0rd!</v>
      </c>
      <c r="S183" s="6" t="str">
        <f>$F183&amp;[1]list!$B$3</f>
        <v>@ap01.aisingroup.com</v>
      </c>
      <c r="T183" s="41"/>
      <c r="U183" s="23"/>
      <c r="V183" s="27"/>
      <c r="W183" s="27"/>
      <c r="X183" s="24"/>
      <c r="Y183" s="31"/>
      <c r="Z183" s="24"/>
      <c r="AA183" s="27"/>
      <c r="AB183" s="24"/>
      <c r="AC183" s="24"/>
      <c r="AD183" s="27"/>
      <c r="AE183" s="23"/>
    </row>
    <row r="184" spans="1:31">
      <c r="A184" s="27">
        <v>180</v>
      </c>
      <c r="B184" s="47" t="s">
        <v>706</v>
      </c>
      <c r="C184" s="36" t="s">
        <v>734</v>
      </c>
      <c r="D184" s="37" t="s">
        <v>356</v>
      </c>
      <c r="E184" s="23" t="s">
        <v>694</v>
      </c>
      <c r="F184" s="38" t="str">
        <f>IF(DataTable5182021235[[#This Row],[EMP ID]]="","",$J184&amp;"-"&amp;$G184)</f>
        <v>2614-AIIA</v>
      </c>
      <c r="G184" s="27" t="s">
        <v>37</v>
      </c>
      <c r="H184" s="26"/>
      <c r="I184" s="7" t="s">
        <v>695</v>
      </c>
      <c r="J184" s="40" t="s">
        <v>733</v>
      </c>
      <c r="K184" s="23"/>
      <c r="L184" s="27" t="e">
        <f>IF(DataTable5182021235[[#This Row],[Department]]="","",INDEX([1]!Table1[Dept Code],MATCH($M184,Department,0)))</f>
        <v>#REF!</v>
      </c>
      <c r="M184" s="45" t="s">
        <v>711</v>
      </c>
      <c r="N184" s="45"/>
      <c r="O184" s="46"/>
      <c r="P184" s="45" t="s">
        <v>708</v>
      </c>
      <c r="Q184" s="23"/>
      <c r="R184" s="27" t="str">
        <f>"P@55w0rd!"&amp;DataTable5182021235[[#This Row],[EMP ID]]</f>
        <v>P@55w0rd!2614</v>
      </c>
      <c r="S184" s="6" t="str">
        <f>$F184&amp;[1]list!$B$3</f>
        <v>2614-AIIA@ap01.aisingroup.com</v>
      </c>
      <c r="T184" s="41"/>
      <c r="U184" s="23"/>
      <c r="V184" s="27"/>
      <c r="W184" s="27"/>
      <c r="X184" s="24"/>
      <c r="Y184" s="31"/>
      <c r="Z184" s="24"/>
      <c r="AA184" s="27"/>
      <c r="AB184" s="24"/>
      <c r="AC184" s="24"/>
      <c r="AD184" s="27"/>
      <c r="AE184" s="23"/>
    </row>
  </sheetData>
  <dataConsolidate link="1"/>
  <mergeCells count="4">
    <mergeCell ref="A1:E3"/>
    <mergeCell ref="U3:V3"/>
    <mergeCell ref="W3:X3"/>
    <mergeCell ref="Y3:AC3"/>
  </mergeCells>
  <conditionalFormatting sqref="J1:J1048576">
    <cfRule type="duplicateValues" dxfId="1" priority="2"/>
  </conditionalFormatting>
  <conditionalFormatting sqref="S1:S1048576">
    <cfRule type="duplicateValues" dxfId="0" priority="1"/>
  </conditionalFormatting>
  <dataValidations count="3">
    <dataValidation type="list" allowBlank="1" showInputMessage="1" showErrorMessage="1" sqref="T5:T184" xr:uid="{AAACA00E-437C-4BA0-A470-5D2E78BB44DD}">
      <formula1>"Plan 1,Plan 2,Plan 3,Plan 4,Plan 5"</formula1>
    </dataValidation>
    <dataValidation type="list" allowBlank="1" showInputMessage="1" showErrorMessage="1" sqref="U5:V184" xr:uid="{AFD809EA-6DAB-4C6F-AF30-1A182CC51E8C}">
      <formula1>"Y,N"</formula1>
    </dataValidation>
    <dataValidation type="list" allowBlank="1" showInputMessage="1" showErrorMessage="1" sqref="B5:B184" xr:uid="{D88ED58A-56B5-40B1-BD3C-0EC3A7311AB7}">
      <formula1>"ADD,UPDATE,DISABLED"</formula1>
    </dataValidation>
  </dataValidations>
  <hyperlinks>
    <hyperlink ref="S113" r:id="rId1" xr:uid="{31C7F299-93C8-4343-96DE-14F9E36D578E}"/>
    <hyperlink ref="I25" r:id="rId2" xr:uid="{CF3ADDE5-46C6-48D4-ADE2-24DE2ACC4813}"/>
    <hyperlink ref="R19" r:id="rId3" xr:uid="{5B367B83-CEC8-493B-A795-C5A297B9FFD6}"/>
    <hyperlink ref="R39" r:id="rId4" xr:uid="{88354A61-24A8-45DE-BF5C-A611DFC41CC9}"/>
    <hyperlink ref="R67" r:id="rId5" xr:uid="{36CAF72B-6FDD-4CD3-9FC2-D14C32654CB3}"/>
    <hyperlink ref="I183" r:id="rId6" xr:uid="{B87220A6-488A-46E4-9C94-69792F39498E}"/>
    <hyperlink ref="I184" r:id="rId7" xr:uid="{16F9F086-5E78-4876-B78B-0FFC38BF3E12}"/>
  </hyperlinks>
  <pageMargins left="0.7" right="0.7" top="0.75" bottom="0.75" header="0.3" footer="0.3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AIIA_ACCOUNT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Diar Savitri Ramadhanty</dc:creator>
  <cp:keywords/>
  <dc:description/>
  <cp:lastModifiedBy>ROHMAT MAULANA ISHAQ/AIIA</cp:lastModifiedBy>
  <cp:revision/>
  <dcterms:created xsi:type="dcterms:W3CDTF">2023-08-30T04:45:14Z</dcterms:created>
  <dcterms:modified xsi:type="dcterms:W3CDTF">2023-12-26T19:14:04Z</dcterms:modified>
  <cp:category/>
  <cp:contentStatus/>
</cp:coreProperties>
</file>