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<sst xmlns="http://schemas.openxmlformats.org/spreadsheetml/2006/main" count="431" uniqueCount="29">
  <si>
    <t xml:space="preserve">Elab</t>
  </si>
  <si>
    <t xml:space="preserve">E'</t>
  </si>
  <si>
    <t xml:space="preserve">x</t>
  </si>
  <si>
    <t xml:space="preserve">W2</t>
  </si>
  <si>
    <t xml:space="preserve">Q2</t>
  </si>
  <si>
    <t xml:space="preserve">sig</t>
  </si>
  <si>
    <t xml:space="preserve">esig</t>
  </si>
  <si>
    <t xml:space="preserve">R1990</t>
  </si>
  <si>
    <t xml:space="preserve">F2A</t>
  </si>
  <si>
    <t xml:space="preserve">eF2A</t>
  </si>
  <si>
    <t xml:space="preserve">theta</t>
  </si>
  <si>
    <t xml:space="preserve">%*stat_u</t>
  </si>
  <si>
    <t xml:space="preserve">%*syst_u</t>
  </si>
  <si>
    <t xml:space="preserve">%*norm_c</t>
  </si>
  <si>
    <t xml:space="preserve">y</t>
  </si>
  <si>
    <t xml:space="preserve">y+</t>
  </si>
  <si>
    <t xml:space="preserve">sig_r</t>
  </si>
  <si>
    <t xml:space="preserve">*epsilon</t>
  </si>
  <si>
    <t xml:space="preserve">exp</t>
  </si>
  <si>
    <t xml:space="preserve">value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</si>
  <si>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</si>
  <si>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</si>
  <si>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</si>
  <si>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</si>
  <si>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</si>
  <si>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e03103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</si>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</sst>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1" sqref="A2:A80 Q1"/>
    </sheetView>
  </sheetViews>
  <sheetFormatPr defaultRowHeight="15"/>
  <cols>
    <col collapsed="false" hidden="false" max="10" min="1" style="0" width="11.3209302325581"/>
    <col collapsed="false" hidden="false" max="11" min="11" style="1" width="11.8976744186047"/>
    <col collapsed="false" hidden="false" max="1025" min="12" style="0" width="11.3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n">
        <v>5.766</v>
      </c>
      <c r="B2" s="0" t="n">
        <v>0.7929</v>
      </c>
      <c r="C2" s="0" t="n">
        <v>0.35</v>
      </c>
      <c r="D2" s="0" t="n">
        <v>6.9463</v>
      </c>
      <c r="E2" s="0" t="n">
        <v>3.2663</v>
      </c>
      <c r="F2" s="2" t="n">
        <v>0.0008873</v>
      </c>
      <c r="G2" s="2" t="n">
        <v>7.249E-006</v>
      </c>
      <c r="H2" s="2" t="n">
        <v>0.1732</v>
      </c>
      <c r="I2" s="2" t="n">
        <v>0.2631</v>
      </c>
      <c r="J2" s="2" t="n">
        <v>0.002149</v>
      </c>
      <c r="K2" s="1" t="n">
        <v>50</v>
      </c>
      <c r="L2" s="2" t="n">
        <f aca="false">G2/F2*100</f>
        <v>0.816972838949623</v>
      </c>
      <c r="M2" s="2" t="n">
        <v>1.3</v>
      </c>
      <c r="N2" s="2" t="n">
        <v>2.5</v>
      </c>
      <c r="O2" s="0" t="n">
        <f aca="false">(A2-B2)/A2</f>
        <v>0.862486992715921</v>
      </c>
      <c r="P2" s="0" t="n">
        <f aca="false">1+(1-O2)^2+2*0.938*0.938*C2*C2*O2*O2/E2</f>
        <v>1.06800296581792</v>
      </c>
      <c r="Q2" s="2" t="n">
        <f aca="false">F2*O2/B2*E2*E2/2*137*137/P2/0.38938/1000</f>
        <v>0.232370931398311</v>
      </c>
      <c r="R2" s="0" t="n">
        <f aca="false">1/(1+2*(1+(A2-B2)^2/E2)*(TAN(K2/2/180*PI()))^2)</f>
        <v>0.211517253468146</v>
      </c>
    </row>
    <row r="3" customFormat="false" ht="15" hidden="false" customHeight="false" outlineLevel="0" collapsed="false">
      <c r="A3" s="0" t="n">
        <v>5.766</v>
      </c>
      <c r="B3" s="0" t="n">
        <v>0.8413</v>
      </c>
      <c r="C3" s="0" t="n">
        <v>0.375</v>
      </c>
      <c r="D3" s="0" t="n">
        <v>6.6563</v>
      </c>
      <c r="E3" s="0" t="n">
        <v>3.4655</v>
      </c>
      <c r="F3" s="2" t="n">
        <v>0.0008032</v>
      </c>
      <c r="G3" s="2" t="n">
        <v>5.949E-006</v>
      </c>
      <c r="H3" s="2" t="n">
        <v>0.1634</v>
      </c>
      <c r="I3" s="2" t="n">
        <v>0.2469</v>
      </c>
      <c r="J3" s="2" t="n">
        <v>0.001829</v>
      </c>
      <c r="K3" s="1" t="n">
        <v>50</v>
      </c>
      <c r="L3" s="2" t="n">
        <f aca="false">G3/F3*100</f>
        <v>0.740662350597609</v>
      </c>
      <c r="M3" s="2" t="n">
        <v>1.3</v>
      </c>
      <c r="N3" s="2" t="n">
        <v>2.5</v>
      </c>
      <c r="O3" s="0" t="n">
        <f aca="false">(A3-B3)/A3</f>
        <v>0.854092958723552</v>
      </c>
      <c r="P3" s="0" t="n">
        <f aca="false">1+(1-O3)^2+2*0.938*0.938*C3*C3*O3*O3/E3</f>
        <v>1.07337745302874</v>
      </c>
      <c r="Q3" s="2" t="n">
        <f aca="false">F3*O3/B3*E3*E3/2*137*137/P3/0.38938/1000</f>
        <v>0.219884587004728</v>
      </c>
      <c r="R3" s="0" t="n">
        <f aca="false">1/(1+2*(1+(A3-B3)^2/E3)*(TAN(K3/2/180*PI()))^2)</f>
        <v>0.223296341271042</v>
      </c>
    </row>
    <row r="4" customFormat="false" ht="15" hidden="false" customHeight="false" outlineLevel="0" collapsed="false">
      <c r="A4" s="0" t="n">
        <v>5.766</v>
      </c>
      <c r="B4" s="0" t="n">
        <v>0.8887</v>
      </c>
      <c r="C4" s="0" t="n">
        <v>0.4</v>
      </c>
      <c r="D4" s="0" t="n">
        <v>6.3718</v>
      </c>
      <c r="E4" s="0" t="n">
        <v>3.661</v>
      </c>
      <c r="F4" s="2" t="n">
        <v>0.0007384</v>
      </c>
      <c r="G4" s="2" t="n">
        <v>5.091E-006</v>
      </c>
      <c r="H4" s="2" t="n">
        <v>0.1548</v>
      </c>
      <c r="I4" s="2" t="n">
        <v>0.2346</v>
      </c>
      <c r="J4" s="2" t="n">
        <v>0.001618</v>
      </c>
      <c r="K4" s="1" t="n">
        <v>50</v>
      </c>
      <c r="L4" s="2" t="n">
        <f aca="false">G4/F4*100</f>
        <v>0.689463705308776</v>
      </c>
      <c r="M4" s="2" t="n">
        <v>1.3</v>
      </c>
      <c r="N4" s="2" t="n">
        <v>2.5</v>
      </c>
      <c r="O4" s="0" t="n">
        <f aca="false">(A4-B4)/A4</f>
        <v>0.845872355185571</v>
      </c>
      <c r="P4" s="0" t="n">
        <f aca="false">1+(1-O4)^2+2*0.938*0.938*C4*C4*O4*O4/E4</f>
        <v>1.07878103257831</v>
      </c>
      <c r="Q4" s="2" t="n">
        <f aca="false">F4*O4/B4*E4*E4/2*137*137/P4/0.38938/1000</f>
        <v>0.2104480922223</v>
      </c>
      <c r="R4" s="0" t="n">
        <f aca="false">1/(1+2*(1+(A4-B4)^2/E4)*(TAN(K4/2/180*PI()))^2)</f>
        <v>0.234706559092666</v>
      </c>
    </row>
    <row r="5" customFormat="false" ht="15" hidden="false" customHeight="false" outlineLevel="0" collapsed="false">
      <c r="A5" s="0" t="n">
        <v>5.766</v>
      </c>
      <c r="B5" s="0" t="n">
        <v>0.9353</v>
      </c>
      <c r="C5" s="0" t="n">
        <v>0.425</v>
      </c>
      <c r="D5" s="0" t="n">
        <v>6.0928</v>
      </c>
      <c r="E5" s="0" t="n">
        <v>3.8527</v>
      </c>
      <c r="F5" s="2" t="n">
        <v>0.0006563</v>
      </c>
      <c r="G5" s="2" t="n">
        <v>3.759E-006</v>
      </c>
      <c r="H5" s="2" t="n">
        <v>0.1473</v>
      </c>
      <c r="I5" s="2" t="n">
        <v>0.2149</v>
      </c>
      <c r="J5" s="2" t="n">
        <v>0.001231</v>
      </c>
      <c r="K5" s="1" t="n">
        <v>50</v>
      </c>
      <c r="L5" s="2" t="n">
        <f aca="false">G5/F5*100</f>
        <v>0.572756361420082</v>
      </c>
      <c r="M5" s="2" t="n">
        <v>1.3</v>
      </c>
      <c r="N5" s="2" t="n">
        <v>2.5</v>
      </c>
      <c r="O5" s="0" t="n">
        <f aca="false">(A5-B5)/A5</f>
        <v>0.837790496011099</v>
      </c>
      <c r="P5" s="0" t="n">
        <f aca="false">1+(1-O5)^2+2*0.938*0.938*C5*C5*O5*O5/E5</f>
        <v>1.08421734083141</v>
      </c>
      <c r="Q5" s="2" t="n">
        <f aca="false">F5*O5/B5*E5*E5/2*137*137/P5/0.38938/1000</f>
        <v>0.193971727641801</v>
      </c>
      <c r="R5" s="0" t="n">
        <f aca="false">1/(1+2*(1+(A5-B5)^2/E5)*(TAN(K5/2/180*PI()))^2)</f>
        <v>0.245762310072603</v>
      </c>
    </row>
    <row r="6" customFormat="false" ht="15" hidden="false" customHeight="false" outlineLevel="0" collapsed="false">
      <c r="A6" s="0" t="n">
        <v>5.766</v>
      </c>
      <c r="B6" s="0" t="n">
        <v>0.9809</v>
      </c>
      <c r="C6" s="0" t="n">
        <v>0.45</v>
      </c>
      <c r="D6" s="0" t="n">
        <v>5.819</v>
      </c>
      <c r="E6" s="0" t="n">
        <v>4.0407</v>
      </c>
      <c r="F6" s="2" t="n">
        <v>0.0005836</v>
      </c>
      <c r="G6" s="2" t="n">
        <v>3.576E-006</v>
      </c>
      <c r="H6" s="2" t="n">
        <v>0.1407</v>
      </c>
      <c r="I6" s="2" t="n">
        <v>0.1964</v>
      </c>
      <c r="J6" s="2" t="n">
        <v>0.001203</v>
      </c>
      <c r="K6" s="1" t="n">
        <v>50</v>
      </c>
      <c r="L6" s="2" t="n">
        <f aca="false">G6/F6*100</f>
        <v>0.612748457847841</v>
      </c>
      <c r="M6" s="2" t="n">
        <v>1.3</v>
      </c>
      <c r="N6" s="2" t="n">
        <v>2.5</v>
      </c>
      <c r="O6" s="0" t="n">
        <f aca="false">(A6-B6)/A6</f>
        <v>0.829882067291016</v>
      </c>
      <c r="P6" s="0" t="n">
        <f aca="false">1+(1-O6)^2+2*0.938*0.938*C6*C6*O6*O6/E6</f>
        <v>1.08967480571119</v>
      </c>
      <c r="Q6" s="2" t="n">
        <f aca="false">F6*O6/B6*E6*E6/2*137*137/P6/0.38938/1000</f>
        <v>0.178303854728023</v>
      </c>
      <c r="R6" s="0" t="n">
        <f aca="false">1/(1+2*(1+(A6-B6)^2/E6)*(TAN(K6/2/180*PI()))^2)</f>
        <v>0.256461215787095</v>
      </c>
    </row>
    <row r="7" customFormat="false" ht="15" hidden="false" customHeight="false" outlineLevel="0" collapsed="false">
      <c r="A7" s="0" t="n">
        <v>5.766</v>
      </c>
      <c r="B7" s="0" t="n">
        <v>1.0257</v>
      </c>
      <c r="C7" s="0" t="n">
        <v>0.475</v>
      </c>
      <c r="D7" s="0" t="n">
        <v>5.5504</v>
      </c>
      <c r="E7" s="0" t="n">
        <v>4.2253</v>
      </c>
      <c r="F7" s="2" t="n">
        <v>0.0005214</v>
      </c>
      <c r="G7" s="2" t="n">
        <v>3.388E-006</v>
      </c>
      <c r="H7" s="2" t="n">
        <v>0.1348</v>
      </c>
      <c r="I7" s="2" t="n">
        <v>0.1799</v>
      </c>
      <c r="J7" s="2" t="n">
        <v>0.001169</v>
      </c>
      <c r="K7" s="1" t="n">
        <v>50</v>
      </c>
      <c r="L7" s="2" t="n">
        <f aca="false">G7/F7*100</f>
        <v>0.649789029535865</v>
      </c>
      <c r="M7" s="2" t="n">
        <v>1.3</v>
      </c>
      <c r="N7" s="2" t="n">
        <v>2.5</v>
      </c>
      <c r="O7" s="0" t="n">
        <f aca="false">(A7-B7)/A7</f>
        <v>0.822112382934443</v>
      </c>
      <c r="P7" s="0" t="n">
        <f aca="false">1+(1-O7)^2+2*0.938*0.938*C7*C7*O7*O7/E7</f>
        <v>1.09515189980477</v>
      </c>
      <c r="Q7" s="2" t="n">
        <f aca="false">F7*O7/B7*E7*E7/2*137*137/P7/0.38938/1000</f>
        <v>0.1641950640286</v>
      </c>
      <c r="R7" s="0" t="n">
        <f aca="false">1/(1+2*(1+(A7-B7)^2/E7)*(TAN(K7/2/180*PI()))^2)</f>
        <v>0.26683471075213</v>
      </c>
    </row>
    <row r="8" customFormat="false" ht="15" hidden="false" customHeight="false" outlineLevel="0" collapsed="false">
      <c r="A8" s="0" t="n">
        <v>5.766</v>
      </c>
      <c r="B8" s="0" t="n">
        <v>1.0697</v>
      </c>
      <c r="C8" s="0" t="n">
        <v>0.5</v>
      </c>
      <c r="D8" s="0" t="n">
        <v>5.2868</v>
      </c>
      <c r="E8" s="0" t="n">
        <v>4.4064</v>
      </c>
      <c r="F8" s="2" t="n">
        <v>0.0004596</v>
      </c>
      <c r="G8" s="2" t="n">
        <v>2.567E-006</v>
      </c>
      <c r="H8" s="2" t="n">
        <v>0.1295</v>
      </c>
      <c r="I8" s="2" t="n">
        <v>0.1623</v>
      </c>
      <c r="J8" s="2" t="n">
        <v>0.0009066</v>
      </c>
      <c r="K8" s="1" t="n">
        <v>50</v>
      </c>
      <c r="L8" s="2" t="n">
        <f aca="false">G8/F8*100</f>
        <v>0.558529155787641</v>
      </c>
      <c r="M8" s="2" t="n">
        <v>1.3</v>
      </c>
      <c r="N8" s="2" t="n">
        <v>2.5</v>
      </c>
      <c r="O8" s="0" t="n">
        <f aca="false">(A8-B8)/A8</f>
        <v>0.81448144294138</v>
      </c>
      <c r="P8" s="0" t="n">
        <f aca="false">1+(1-O8)^2+2*0.938*0.938*C8*C8*O8*O8/E8</f>
        <v>1.10064704277286</v>
      </c>
      <c r="Q8" s="2" t="n">
        <f aca="false">F8*O8/B8*E8*E8/2*137*137/P8/0.38938/1000</f>
        <v>0.148784086209861</v>
      </c>
      <c r="R8" s="0" t="n">
        <f aca="false">1/(1+2*(1+(A8-B8)^2/E8)*(TAN(K8/2/180*PI()))^2)</f>
        <v>0.276885053243621</v>
      </c>
    </row>
    <row r="9" customFormat="false" ht="15" hidden="false" customHeight="false" outlineLevel="0" collapsed="false">
      <c r="A9" s="0" t="n">
        <v>5.766</v>
      </c>
      <c r="B9" s="0" t="n">
        <v>1.1128</v>
      </c>
      <c r="C9" s="0" t="n">
        <v>0.525</v>
      </c>
      <c r="D9" s="0" t="n">
        <v>5.028</v>
      </c>
      <c r="E9" s="0" t="n">
        <v>4.5842</v>
      </c>
      <c r="F9" s="2" t="n">
        <v>0.0004105</v>
      </c>
      <c r="G9" s="2" t="n">
        <v>2.256E-006</v>
      </c>
      <c r="H9" s="2" t="n">
        <v>0.1248</v>
      </c>
      <c r="I9" s="2" t="n">
        <v>0.1481</v>
      </c>
      <c r="J9" s="2" t="n">
        <v>0.0008137</v>
      </c>
      <c r="K9" s="1" t="n">
        <v>50</v>
      </c>
      <c r="L9" s="2" t="n">
        <f aca="false">G9/F9*100</f>
        <v>0.549573690621194</v>
      </c>
      <c r="M9" s="2" t="n">
        <v>1.3</v>
      </c>
      <c r="N9" s="2" t="n">
        <v>2.5</v>
      </c>
      <c r="O9" s="0" t="n">
        <f aca="false">(A9-B9)/A9</f>
        <v>0.807006590357267</v>
      </c>
      <c r="P9" s="0" t="n">
        <f aca="false">1+(1-O9)^2+2*0.938*0.938*C9*C9*O9*O9/E9</f>
        <v>1.10615052771085</v>
      </c>
      <c r="Q9" s="2" t="n">
        <f aca="false">F9*O9/B9*E9*E9/2*137*137/P9/0.38938/1000</f>
        <v>0.13630867822237</v>
      </c>
      <c r="R9" s="0" t="n">
        <f aca="false">1/(1+2*(1+(A9-B9)^2/E9)*(TAN(K9/2/180*PI()))^2)</f>
        <v>0.286618821535384</v>
      </c>
    </row>
    <row r="10" customFormat="false" ht="15" hidden="false" customHeight="false" outlineLevel="0" collapsed="false">
      <c r="A10" s="0" t="n">
        <v>5.766</v>
      </c>
      <c r="B10" s="0" t="n">
        <v>1.1552</v>
      </c>
      <c r="C10" s="0" t="n">
        <v>0.55</v>
      </c>
      <c r="D10" s="0" t="n">
        <v>4.7739</v>
      </c>
      <c r="E10" s="0" t="n">
        <v>4.7588</v>
      </c>
      <c r="F10" s="2" t="n">
        <v>0.0003553</v>
      </c>
      <c r="G10" s="2" t="n">
        <v>1.986E-006</v>
      </c>
      <c r="H10" s="2" t="n">
        <v>0.1205</v>
      </c>
      <c r="I10" s="2" t="n">
        <v>0.1307</v>
      </c>
      <c r="J10" s="2" t="n">
        <v>0.0007306</v>
      </c>
      <c r="K10" s="1" t="n">
        <v>50</v>
      </c>
      <c r="L10" s="2" t="n">
        <f aca="false">G10/F10*100</f>
        <v>0.558964255558683</v>
      </c>
      <c r="M10" s="2" t="n">
        <v>1.3</v>
      </c>
      <c r="N10" s="2" t="n">
        <v>2.5</v>
      </c>
      <c r="O10" s="0" t="n">
        <f aca="false">(A10-B10)/A10</f>
        <v>0.799653139091225</v>
      </c>
      <c r="P10" s="0" t="n">
        <f aca="false">1+(1-O10)^2+2*0.938*0.938*C10*C10*O10*O10/E10</f>
        <v>1.1116653510224</v>
      </c>
      <c r="Q10" s="2" t="n">
        <f aca="false">F10*O10/B10*E10*E10/2*137*137/P10/0.38938/1000</f>
        <v>0.120753021862055</v>
      </c>
      <c r="R10" s="0" t="n">
        <f aca="false">1/(1+2*(1+(A10-B10)^2/E10)*(TAN(K10/2/180*PI()))^2)</f>
        <v>0.296059876872213</v>
      </c>
    </row>
    <row r="11" customFormat="false" ht="15" hidden="false" customHeight="false" outlineLevel="0" collapsed="false">
      <c r="A11" s="0" t="n">
        <v>5.766</v>
      </c>
      <c r="B11" s="0" t="n">
        <v>1.1968</v>
      </c>
      <c r="C11" s="0" t="n">
        <v>0.575</v>
      </c>
      <c r="D11" s="0" t="n">
        <v>4.5244</v>
      </c>
      <c r="E11" s="0" t="n">
        <v>4.9302</v>
      </c>
      <c r="F11" s="2" t="n">
        <v>0.0003077</v>
      </c>
      <c r="G11" s="2" t="n">
        <v>1.615E-006</v>
      </c>
      <c r="H11" s="2" t="n">
        <v>0.1166</v>
      </c>
      <c r="I11" s="2" t="n">
        <v>0.1152</v>
      </c>
      <c r="J11" s="2" t="n">
        <v>0.000605</v>
      </c>
      <c r="K11" s="1" t="n">
        <v>50</v>
      </c>
      <c r="L11" s="2" t="n">
        <f aca="false">G11/F11*100</f>
        <v>0.524861878453039</v>
      </c>
      <c r="M11" s="2" t="n">
        <v>1.3</v>
      </c>
      <c r="N11" s="2" t="n">
        <v>2.5</v>
      </c>
      <c r="O11" s="0" t="n">
        <f aca="false">(A11-B11)/A11</f>
        <v>0.792438432188692</v>
      </c>
      <c r="P11" s="0" t="n">
        <f aca="false">1+(1-O11)^2+2*0.938*0.938*C11*C11*O11*O11/E11</f>
        <v>1.11718516176138</v>
      </c>
      <c r="Q11" s="2" t="n">
        <f aca="false">F11*O11/B11*E11*E11/2*137*137/P11/0.38938/1000</f>
        <v>0.106834829076602</v>
      </c>
      <c r="R11" s="0" t="n">
        <f aca="false">1/(1+2*(1+(A11-B11)^2/E11)*(TAN(K11/2/180*PI()))^2)</f>
        <v>0.305206803140907</v>
      </c>
    </row>
    <row r="12" customFormat="false" ht="15" hidden="false" customHeight="false" outlineLevel="0" collapsed="false">
      <c r="A12" s="0" t="n">
        <v>5.766</v>
      </c>
      <c r="B12" s="0" t="n">
        <v>1.2377</v>
      </c>
      <c r="C12" s="0" t="n">
        <v>0.6</v>
      </c>
      <c r="D12" s="0" t="n">
        <v>4.2794</v>
      </c>
      <c r="E12" s="0" t="n">
        <v>5.0985</v>
      </c>
      <c r="F12" s="2" t="n">
        <v>0.0002631</v>
      </c>
      <c r="G12" s="2" t="n">
        <v>1.572E-006</v>
      </c>
      <c r="H12" s="2" t="n">
        <v>0.113</v>
      </c>
      <c r="I12" s="2" t="n">
        <v>0.1002</v>
      </c>
      <c r="J12" s="2" t="n">
        <v>0.0005987</v>
      </c>
      <c r="K12" s="1" t="n">
        <v>50</v>
      </c>
      <c r="L12" s="2" t="n">
        <f aca="false">G12/F12*100</f>
        <v>0.597491448118586</v>
      </c>
      <c r="M12" s="2" t="n">
        <v>1.3</v>
      </c>
      <c r="N12" s="2" t="n">
        <v>2.5</v>
      </c>
      <c r="O12" s="0" t="n">
        <f aca="false">(A12-B12)/A12</f>
        <v>0.785345126604232</v>
      </c>
      <c r="P12" s="0" t="n">
        <f aca="false">1+(1-O12)^2+2*0.938*0.938*C12*C12*O12*O12/E12</f>
        <v>1.12270989611486</v>
      </c>
      <c r="Q12" s="2" t="n">
        <f aca="false">F12*O12/B12*E12*E12/2*137*137/P12/0.38938/1000</f>
        <v>0.0931581391074977</v>
      </c>
      <c r="R12" s="0" t="n">
        <f aca="false">1/(1+2*(1+(A12-B12)^2/E12)*(TAN(K12/2/180*PI()))^2)</f>
        <v>0.314076370098469</v>
      </c>
    </row>
    <row r="13" customFormat="false" ht="15" hidden="false" customHeight="false" outlineLevel="0" collapsed="false">
      <c r="A13" s="0" t="n">
        <v>5.766</v>
      </c>
      <c r="B13" s="0" t="n">
        <v>1.2778</v>
      </c>
      <c r="C13" s="0" t="n">
        <v>0.625</v>
      </c>
      <c r="D13" s="0" t="n">
        <v>4.0387</v>
      </c>
      <c r="E13" s="0" t="n">
        <v>5.2639</v>
      </c>
      <c r="F13" s="2" t="n">
        <v>0.0002209</v>
      </c>
      <c r="G13" s="2" t="n">
        <v>1.091E-006</v>
      </c>
      <c r="H13" s="2" t="n">
        <v>0.1098</v>
      </c>
      <c r="I13" s="2" t="n">
        <v>0.08543</v>
      </c>
      <c r="J13" s="2" t="n">
        <v>0.0004215</v>
      </c>
      <c r="K13" s="1" t="n">
        <v>50</v>
      </c>
      <c r="L13" s="2" t="n">
        <f aca="false">G13/F13*100</f>
        <v>0.493888637392485</v>
      </c>
      <c r="M13" s="2" t="n">
        <v>1.3</v>
      </c>
      <c r="N13" s="2" t="n">
        <v>2.5</v>
      </c>
      <c r="O13" s="0" t="n">
        <f aca="false">(A13-B13)/A13</f>
        <v>0.778390565383281</v>
      </c>
      <c r="P13" s="0" t="n">
        <f aca="false">1+(1-O13)^2+2*0.938*0.938*C13*C13*O13*O13/E13</f>
        <v>1.12823018130274</v>
      </c>
      <c r="Q13" s="2" t="n">
        <f aca="false">F13*O13/B13*E13*E13/2*137*137/P13/0.38938/1000</f>
        <v>0.0796499376982602</v>
      </c>
      <c r="R13" s="0" t="n">
        <f aca="false">1/(1+2*(1+(A13-B13)^2/E13)*(TAN(K13/2/180*PI()))^2)</f>
        <v>0.322673285352108</v>
      </c>
    </row>
    <row r="14" customFormat="false" ht="15" hidden="false" customHeight="false" outlineLevel="0" collapsed="false">
      <c r="A14" s="0" t="n">
        <v>5.766</v>
      </c>
      <c r="B14" s="0" t="n">
        <v>1.3173</v>
      </c>
      <c r="C14" s="0" t="n">
        <v>0.65</v>
      </c>
      <c r="D14" s="0" t="n">
        <v>3.8022</v>
      </c>
      <c r="E14" s="0" t="n">
        <v>5.4263</v>
      </c>
      <c r="F14" s="2" t="n">
        <v>0.0001867</v>
      </c>
      <c r="G14" s="2" t="n">
        <v>1.176E-006</v>
      </c>
      <c r="H14" s="2" t="n">
        <v>0.1068</v>
      </c>
      <c r="I14" s="2" t="n">
        <v>0.07322</v>
      </c>
      <c r="J14" s="2" t="n">
        <v>0.0004612</v>
      </c>
      <c r="K14" s="1" t="n">
        <v>50</v>
      </c>
      <c r="L14" s="2" t="n">
        <f aca="false">G14/F14*100</f>
        <v>0.629887520085699</v>
      </c>
      <c r="M14" s="2" t="n">
        <v>1.3</v>
      </c>
      <c r="N14" s="2" t="n">
        <v>2.5</v>
      </c>
      <c r="O14" s="0" t="n">
        <f aca="false">(A14-B14)/A14</f>
        <v>0.771540062434964</v>
      </c>
      <c r="P14" s="0" t="n">
        <f aca="false">1+(1-O14)^2+2*0.938*0.938*C14*C14*O14*O14/E14</f>
        <v>1.13375362976373</v>
      </c>
      <c r="Q14" s="2" t="n">
        <f aca="false">F14*O14/B14*E14*E14/2*137*137/P14/0.38938/1000</f>
        <v>0.0684454395124129</v>
      </c>
      <c r="R14" s="0" t="n">
        <f aca="false">1/(1+2*(1+(A14-B14)^2/E14)*(TAN(K14/2/180*PI()))^2)</f>
        <v>0.331015003178561</v>
      </c>
    </row>
    <row r="15" customFormat="false" ht="15" hidden="false" customHeight="false" outlineLevel="0" collapsed="false">
      <c r="A15" s="0" t="n">
        <v>5.766</v>
      </c>
      <c r="B15" s="0" t="n">
        <v>1.356</v>
      </c>
      <c r="C15" s="0" t="n">
        <v>0.675</v>
      </c>
      <c r="D15" s="0" t="n">
        <v>3.5699</v>
      </c>
      <c r="E15" s="0" t="n">
        <v>5.586</v>
      </c>
      <c r="F15" s="2" t="n">
        <v>0.0001529</v>
      </c>
      <c r="G15" s="2" t="n">
        <v>8.614E-007</v>
      </c>
      <c r="H15" s="2" t="n">
        <v>0.104</v>
      </c>
      <c r="I15" s="2" t="n">
        <v>0.06075</v>
      </c>
      <c r="J15" s="2" t="n">
        <v>0.0003422</v>
      </c>
      <c r="K15" s="1" t="n">
        <v>50</v>
      </c>
      <c r="L15" s="2" t="n">
        <f aca="false">G15/F15*100</f>
        <v>0.563374754741661</v>
      </c>
      <c r="M15" s="2" t="n">
        <v>1.3</v>
      </c>
      <c r="N15" s="2" t="n">
        <v>2.5</v>
      </c>
      <c r="O15" s="0" t="n">
        <f aca="false">(A15-B15)/A15</f>
        <v>0.764828303850156</v>
      </c>
      <c r="P15" s="0" t="n">
        <f aca="false">1+(1-O15)^2+2*0.938*0.938*C15*C15*O15*O15/E15</f>
        <v>1.13926529355344</v>
      </c>
      <c r="Q15" s="2" t="n">
        <f aca="false">F15*O15/B15*E15*E15/2*137*137/P15/0.38938/1000</f>
        <v>0.0569280411865162</v>
      </c>
      <c r="R15" s="0" t="n">
        <f aca="false">1/(1+2*(1+(A15-B15)^2/E15)*(TAN(K15/2/180*PI()))^2)</f>
        <v>0.339100938796992</v>
      </c>
    </row>
    <row r="16" customFormat="false" ht="15" hidden="false" customHeight="false" outlineLevel="0" collapsed="false">
      <c r="A16" s="0" t="n">
        <v>5.766</v>
      </c>
      <c r="B16" s="0" t="n">
        <v>1.3941</v>
      </c>
      <c r="C16" s="0" t="n">
        <v>0.7</v>
      </c>
      <c r="D16" s="0" t="n">
        <v>3.3416</v>
      </c>
      <c r="E16" s="0" t="n">
        <v>5.7428</v>
      </c>
      <c r="F16" s="2" t="n">
        <v>0.0001235</v>
      </c>
      <c r="G16" s="2" t="n">
        <v>9.435E-007</v>
      </c>
      <c r="H16" s="2" t="n">
        <v>0.1014</v>
      </c>
      <c r="I16" s="2" t="n">
        <v>0.04963</v>
      </c>
      <c r="J16" s="2" t="n">
        <v>0.0003793</v>
      </c>
      <c r="K16" s="1" t="n">
        <v>50</v>
      </c>
      <c r="L16" s="2" t="n">
        <f aca="false">G16/F16*100</f>
        <v>0.763967611336032</v>
      </c>
      <c r="M16" s="2" t="n">
        <v>1.3</v>
      </c>
      <c r="N16" s="2" t="n">
        <v>2.5</v>
      </c>
      <c r="O16" s="0" t="n">
        <f aca="false">(A16-B16)/A16</f>
        <v>0.758220603537981</v>
      </c>
      <c r="P16" s="0" t="n">
        <f aca="false">1+(1-O16)^2+2*0.938*0.938*C16*C16*O16*O16/E16</f>
        <v>1.14477485017649</v>
      </c>
      <c r="Q16" s="2" t="n">
        <f aca="false">F16*O16/B16*E16*E16/2*137*137/P16/0.38938/1000</f>
        <v>0.0466373014920721</v>
      </c>
      <c r="R16" s="0" t="n">
        <f aca="false">1/(1+2*(1+(A16-B16)^2/E16)*(TAN(K16/2/180*PI()))^2)</f>
        <v>0.34694556147743</v>
      </c>
    </row>
    <row r="17" customFormat="false" ht="15" hidden="false" customHeight="false" outlineLevel="0" collapsed="false">
      <c r="A17" s="0" t="n">
        <v>5.766</v>
      </c>
      <c r="B17" s="0" t="n">
        <v>1.4315</v>
      </c>
      <c r="C17" s="0" t="n">
        <v>0.725</v>
      </c>
      <c r="D17" s="0" t="n">
        <v>3.1172</v>
      </c>
      <c r="E17" s="0" t="n">
        <v>5.897</v>
      </c>
      <c r="F17" s="2" t="n">
        <v>0.0001106</v>
      </c>
      <c r="G17" s="2" t="n">
        <v>7.58E-007</v>
      </c>
      <c r="H17" s="2" t="n">
        <v>0.09905</v>
      </c>
      <c r="I17" s="2" t="n">
        <v>0.04496</v>
      </c>
      <c r="J17" s="2" t="n">
        <v>0.0003081</v>
      </c>
      <c r="K17" s="1" t="n">
        <v>50</v>
      </c>
      <c r="L17" s="2" t="n">
        <f aca="false">G17/F17*100</f>
        <v>0.685352622061483</v>
      </c>
      <c r="M17" s="2" t="n">
        <v>1.3</v>
      </c>
      <c r="N17" s="2" t="n">
        <v>2.5</v>
      </c>
      <c r="O17" s="0" t="n">
        <f aca="false">(A17-B17)/A17</f>
        <v>0.751734304543878</v>
      </c>
      <c r="P17" s="0" t="n">
        <f aca="false">1+(1-O17)^2+2*0.938*0.938*C17*C17*O17*O17/E17</f>
        <v>1.1502716815401</v>
      </c>
      <c r="Q17" s="2" t="n">
        <f aca="false">F17*O17/B17*E17*E17/2*137*137/P17/0.38938/1000</f>
        <v>0.0423182275232271</v>
      </c>
      <c r="R17" s="0" t="n">
        <f aca="false">1/(1+2*(1+(A17-B17)^2/E17)*(TAN(K17/2/180*PI()))^2)</f>
        <v>0.354555243552783</v>
      </c>
    </row>
    <row r="18" customFormat="false" ht="15" hidden="false" customHeight="false" outlineLevel="0" collapsed="false">
      <c r="A18" s="0" t="n">
        <v>5.766</v>
      </c>
      <c r="B18" s="0" t="n">
        <v>1.4683</v>
      </c>
      <c r="C18" s="0" t="n">
        <v>0.75</v>
      </c>
      <c r="D18" s="0" t="n">
        <v>2.8965</v>
      </c>
      <c r="E18" s="0" t="n">
        <v>6.0486</v>
      </c>
      <c r="F18" s="2" t="n">
        <v>0.0001043</v>
      </c>
      <c r="G18" s="2" t="n">
        <v>5.922E-007</v>
      </c>
      <c r="H18" s="2" t="n">
        <v>0.09682</v>
      </c>
      <c r="I18" s="2" t="n">
        <v>0.04279</v>
      </c>
      <c r="J18" s="2" t="n">
        <v>0.0002432</v>
      </c>
      <c r="K18" s="1" t="n">
        <v>50</v>
      </c>
      <c r="L18" s="2" t="n">
        <f aca="false">G18/F18*100</f>
        <v>0.567785234899329</v>
      </c>
      <c r="M18" s="2" t="n">
        <v>1.3</v>
      </c>
      <c r="N18" s="2" t="n">
        <v>2.5</v>
      </c>
      <c r="O18" s="0" t="n">
        <f aca="false">(A18-B18)/A18</f>
        <v>0.745352063822407</v>
      </c>
      <c r="P18" s="0" t="n">
        <f aca="false">1+(1-O18)^2+2*0.938*0.938*C18*C18*O18*O18/E18</f>
        <v>1.15575862616949</v>
      </c>
      <c r="Q18" s="2" t="n">
        <f aca="false">F18*O18/B18*E18*E18/2*137*137/P18/0.38938/1000</f>
        <v>0.0403934597424692</v>
      </c>
      <c r="R18" s="0" t="n">
        <f aca="false">1/(1+2*(1+(A18-B18)^2/E18)*(TAN(K18/2/180*PI()))^2)</f>
        <v>0.361942686470799</v>
      </c>
    </row>
    <row r="19" customFormat="false" ht="15" hidden="false" customHeight="false" outlineLevel="0" collapsed="false">
      <c r="A19" s="0" t="n">
        <v>5.766</v>
      </c>
      <c r="B19" s="0" t="n">
        <v>1.5045</v>
      </c>
      <c r="C19" s="0" t="n">
        <v>0.775</v>
      </c>
      <c r="D19" s="0" t="n">
        <v>2.6797</v>
      </c>
      <c r="E19" s="0" t="n">
        <v>6.1976</v>
      </c>
      <c r="F19" s="2" t="n">
        <v>6.595E-005</v>
      </c>
      <c r="G19" s="2" t="n">
        <v>4.428E-007</v>
      </c>
      <c r="H19" s="2" t="n">
        <v>0.09474</v>
      </c>
      <c r="I19" s="2" t="n">
        <v>0.02733</v>
      </c>
      <c r="J19" s="2" t="n">
        <v>0.0001835</v>
      </c>
      <c r="K19" s="1" t="n">
        <v>50</v>
      </c>
      <c r="L19" s="2" t="n">
        <f aca="false">G19/F19*100</f>
        <v>0.671417740712661</v>
      </c>
      <c r="M19" s="2" t="n">
        <v>1.3</v>
      </c>
      <c r="N19" s="2" t="n">
        <v>2.5</v>
      </c>
      <c r="O19" s="0" t="n">
        <f aca="false">(A19-B19)/A19</f>
        <v>0.739073881373569</v>
      </c>
      <c r="P19" s="0" t="n">
        <f aca="false">1+(1-O19)^2+2*0.938*0.938*C19*C19*O19*O19/E19</f>
        <v>1.1612342377972</v>
      </c>
      <c r="Q19" s="2" t="n">
        <f aca="false">F19*O19/B19*E19*E19/2*137*137/P19/0.38938/1000</f>
        <v>0.0258270744375356</v>
      </c>
      <c r="R19" s="0" t="n">
        <f aca="false">1/(1+2*(1+(A19-B19)^2/E19)*(TAN(K19/2/180*PI()))^2)</f>
        <v>0.369112667094543</v>
      </c>
    </row>
    <row r="20" customFormat="false" ht="15" hidden="false" customHeight="false" outlineLevel="0" collapsed="false">
      <c r="A20" s="0" t="n">
        <v>5.766</v>
      </c>
      <c r="B20" s="0" t="n">
        <v>1.5401</v>
      </c>
      <c r="C20" s="0" t="n">
        <v>0.8</v>
      </c>
      <c r="D20" s="0" t="n">
        <v>2.4664</v>
      </c>
      <c r="E20" s="0" t="n">
        <v>6.3441</v>
      </c>
      <c r="F20" s="2" t="n">
        <v>5.078E-005</v>
      </c>
      <c r="G20" s="2" t="n">
        <v>3.729E-007</v>
      </c>
      <c r="H20" s="2" t="n">
        <v>0.09279</v>
      </c>
      <c r="I20" s="2" t="n">
        <v>0.02123</v>
      </c>
      <c r="J20" s="2" t="n">
        <v>0.0001559</v>
      </c>
      <c r="K20" s="1" t="n">
        <v>50</v>
      </c>
      <c r="L20" s="2" t="n">
        <f aca="false">G20/F20*100</f>
        <v>0.734344230011816</v>
      </c>
      <c r="M20" s="2" t="n">
        <v>1.3</v>
      </c>
      <c r="N20" s="2" t="n">
        <v>2.5</v>
      </c>
      <c r="O20" s="0" t="n">
        <f aca="false">(A20-B20)/A20</f>
        <v>0.732899757197364</v>
      </c>
      <c r="P20" s="0" t="n">
        <f aca="false">1+(1-O20)^2+2*0.938*0.938*C20*C20*O20*O20/E20</f>
        <v>1.16669563206077</v>
      </c>
      <c r="Q20" s="2" t="n">
        <f aca="false">F20*O20/B20*E20*E20/2*137*137/P20/0.38938/1000</f>
        <v>0.0200913129958894</v>
      </c>
      <c r="R20" s="0" t="n">
        <f aca="false">1/(1+2*(1+(A20-B20)^2/E20)*(TAN(K20/2/180*PI()))^2)</f>
        <v>0.376072654744039</v>
      </c>
    </row>
    <row r="21" customFormat="false" ht="15" hidden="false" customHeight="false" outlineLevel="0" collapsed="false">
      <c r="A21" s="0" t="n">
        <v>5.766</v>
      </c>
      <c r="B21" s="0" t="n">
        <v>1.575</v>
      </c>
      <c r="C21" s="0" t="n">
        <v>0.825</v>
      </c>
      <c r="D21" s="0" t="n">
        <v>2.2566</v>
      </c>
      <c r="E21" s="0" t="n">
        <v>6.4882</v>
      </c>
      <c r="F21" s="2" t="n">
        <v>5.39E-005</v>
      </c>
      <c r="G21" s="2" t="n">
        <v>4.106E-007</v>
      </c>
      <c r="H21" s="2" t="n">
        <v>0.09095</v>
      </c>
      <c r="I21" s="2" t="n">
        <v>0.02271</v>
      </c>
      <c r="J21" s="2" t="n">
        <v>0.000173</v>
      </c>
      <c r="K21" s="1" t="n">
        <v>50</v>
      </c>
      <c r="L21" s="2" t="n">
        <f aca="false">G21/F21*100</f>
        <v>0.76178107606679</v>
      </c>
      <c r="M21" s="2" t="n">
        <v>1.3</v>
      </c>
      <c r="N21" s="2" t="n">
        <v>2.5</v>
      </c>
      <c r="O21" s="0" t="n">
        <f aca="false">(A21-B21)/A21</f>
        <v>0.72684703433923</v>
      </c>
      <c r="P21" s="0" t="n">
        <f aca="false">1+(1-O21)^2+2*0.938*0.938*C21*C21*O21*O21/E21</f>
        <v>1.17213516851763</v>
      </c>
      <c r="Q21" s="2" t="n">
        <f aca="false">F21*O21/B21*E21*E21/2*137*137/P21/0.38938/1000</f>
        <v>0.0215307663633102</v>
      </c>
      <c r="R21" s="0" t="n">
        <f aca="false">1/(1+2*(1+(A21-B21)^2/E21)*(TAN(K21/2/180*PI()))^2)</f>
        <v>0.382821561823491</v>
      </c>
    </row>
    <row r="22" customFormat="false" ht="15" hidden="false" customHeight="false" outlineLevel="0" collapsed="false">
      <c r="A22" s="0" t="n">
        <v>5.766</v>
      </c>
      <c r="B22" s="0" t="n">
        <v>1.6095</v>
      </c>
      <c r="C22" s="0" t="n">
        <v>0.85</v>
      </c>
      <c r="D22" s="0" t="n">
        <v>2.0503</v>
      </c>
      <c r="E22" s="0" t="n">
        <v>6.6299</v>
      </c>
      <c r="F22" s="2" t="n">
        <v>2.96E-005</v>
      </c>
      <c r="G22" s="2" t="n">
        <v>2.964E-007</v>
      </c>
      <c r="H22" s="2" t="n">
        <v>0.08923</v>
      </c>
      <c r="I22" s="2" t="n">
        <v>0.01256</v>
      </c>
      <c r="J22" s="2" t="n">
        <v>0.0001258</v>
      </c>
      <c r="K22" s="1" t="n">
        <v>50</v>
      </c>
      <c r="L22" s="2" t="n">
        <f aca="false">G22/F22*100</f>
        <v>1.00135135135135</v>
      </c>
      <c r="M22" s="2" t="n">
        <v>1.3</v>
      </c>
      <c r="N22" s="2" t="n">
        <v>2.5</v>
      </c>
      <c r="O22" s="0" t="n">
        <f aca="false">(A22-B22)/A22</f>
        <v>0.720863683662851</v>
      </c>
      <c r="P22" s="0" t="n">
        <f aca="false">1+(1-O22)^2+2*0.938*0.938*C22*C22*O22*O22/E22</f>
        <v>1.17756605893609</v>
      </c>
      <c r="Q22" s="2" t="n">
        <f aca="false">F22*O22/B22*E22*E22/2*137*137/P22/0.38938/1000</f>
        <v>0.0119266932919114</v>
      </c>
      <c r="R22" s="0" t="n">
        <f aca="false">1/(1+2*(1+(A22-B22)^2/E22)*(TAN(K22/2/180*PI()))^2)</f>
        <v>0.389388337733577</v>
      </c>
    </row>
    <row r="23" customFormat="false" ht="15" hidden="false" customHeight="false" outlineLevel="0" collapsed="false">
      <c r="A23" s="0" t="n">
        <v>5.766</v>
      </c>
      <c r="B23" s="0" t="n">
        <v>1.6433</v>
      </c>
      <c r="C23" s="0" t="n">
        <v>0.875</v>
      </c>
      <c r="D23" s="0" t="n">
        <v>1.8474</v>
      </c>
      <c r="E23" s="0" t="n">
        <v>6.7694</v>
      </c>
      <c r="F23" s="2" t="n">
        <v>2.018E-005</v>
      </c>
      <c r="G23" s="2" t="n">
        <v>2.542E-007</v>
      </c>
      <c r="H23" s="2" t="n">
        <v>0.0876</v>
      </c>
      <c r="I23" s="2" t="n">
        <v>0.008619</v>
      </c>
      <c r="J23" s="2" t="n">
        <v>0.0001086</v>
      </c>
      <c r="K23" s="1" t="n">
        <v>50</v>
      </c>
      <c r="L23" s="2" t="n">
        <f aca="false">G23/F23*100</f>
        <v>1.25966303270565</v>
      </c>
      <c r="M23" s="2" t="n">
        <v>1.3</v>
      </c>
      <c r="N23" s="2" t="n">
        <v>2.5</v>
      </c>
      <c r="O23" s="0" t="n">
        <f aca="false">(A23-B23)/A23</f>
        <v>0.715001734304544</v>
      </c>
      <c r="P23" s="0" t="n">
        <f aca="false">1+(1-O23)^2+2*0.938*0.938*C23*C23*O23*O23/E23</f>
        <v>1.18296964768225</v>
      </c>
      <c r="Q23" s="2" t="n">
        <f aca="false">F23*O23/B23*E23*E23/2*137*137/P23/0.38938/1000</f>
        <v>0.00819739102866278</v>
      </c>
      <c r="R23" s="0" t="n">
        <f aca="false">1/(1+2*(1+(A23-B23)^2/E23)*(TAN(K23/2/180*PI()))^2)</f>
        <v>0.395757553438052</v>
      </c>
    </row>
    <row r="24" customFormat="false" ht="15" hidden="false" customHeight="false" outlineLevel="0" collapsed="false">
      <c r="A24" s="0" t="n">
        <v>5.766</v>
      </c>
      <c r="B24" s="0" t="n">
        <v>1.6766</v>
      </c>
      <c r="C24" s="0" t="n">
        <v>0.9</v>
      </c>
      <c r="D24" s="0" t="n">
        <v>1.6477</v>
      </c>
      <c r="E24" s="0" t="n">
        <v>6.9065</v>
      </c>
      <c r="F24" s="2" t="n">
        <v>1.304E-005</v>
      </c>
      <c r="G24" s="2" t="n">
        <v>2.189E-007</v>
      </c>
      <c r="H24" s="2" t="n">
        <v>0.08606</v>
      </c>
      <c r="I24" s="2" t="n">
        <v>0.005604</v>
      </c>
      <c r="J24" s="2" t="n">
        <v>9.407E-005</v>
      </c>
      <c r="K24" s="1" t="n">
        <v>50</v>
      </c>
      <c r="L24" s="2" t="n">
        <f aca="false">G24/F24*100</f>
        <v>1.67868098159509</v>
      </c>
      <c r="M24" s="2" t="n">
        <v>1.3</v>
      </c>
      <c r="N24" s="2" t="n">
        <v>2.5</v>
      </c>
      <c r="O24" s="0" t="n">
        <f aca="false">(A24-B24)/A24</f>
        <v>0.70922650017343</v>
      </c>
      <c r="P24" s="0" t="n">
        <f aca="false">1+(1-O24)^2+2*0.938*0.938*C24*C24*O24*O24/E24</f>
        <v>1.18835764900718</v>
      </c>
      <c r="Q24" s="2" t="n">
        <f aca="false">F24*O24/B24*E24*E24/2*137*137/P24/0.38938/1000</f>
        <v>0.00533629030959873</v>
      </c>
      <c r="R24" s="0" t="n">
        <f aca="false">1/(1+2*(1+(A24-B24)^2/E24)*(TAN(K24/2/180*PI()))^2)</f>
        <v>0.401944641414468</v>
      </c>
    </row>
    <row r="25" customFormat="false" ht="15" hidden="false" customHeight="false" outlineLevel="0" collapsed="false">
      <c r="A25" s="0" t="n">
        <v>5.766</v>
      </c>
      <c r="B25" s="0" t="n">
        <v>1.7094</v>
      </c>
      <c r="C25" s="0" t="n">
        <v>0.925</v>
      </c>
      <c r="D25" s="0" t="n">
        <v>1.4513</v>
      </c>
      <c r="E25" s="0" t="n">
        <v>7.0415</v>
      </c>
      <c r="F25" s="2" t="n">
        <v>8.507E-006</v>
      </c>
      <c r="G25" s="2" t="n">
        <v>2.515E-007</v>
      </c>
      <c r="H25" s="2" t="n">
        <v>0.0846</v>
      </c>
      <c r="I25" s="2" t="n">
        <v>0.003677</v>
      </c>
      <c r="J25" s="2" t="n">
        <v>0.0001087</v>
      </c>
      <c r="K25" s="1" t="n">
        <v>50</v>
      </c>
      <c r="L25" s="2" t="n">
        <f aca="false">G25/F25*100</f>
        <v>2.95638885623604</v>
      </c>
      <c r="M25" s="2" t="n">
        <v>1.3</v>
      </c>
      <c r="N25" s="2" t="n">
        <v>2.5</v>
      </c>
      <c r="O25" s="0" t="n">
        <f aca="false">(A25-B25)/A25</f>
        <v>0.703537981269511</v>
      </c>
      <c r="P25" s="0" t="n">
        <f aca="false">1+(1-O25)^2+2*0.938*0.938*C25*C25*O25*O25/E25</f>
        <v>1.19372466437941</v>
      </c>
      <c r="Q25" s="2" t="n">
        <f aca="false">F25*O25/B25*E25*E25/2*137*137/P25/0.38938/1000</f>
        <v>0.0035049673711536</v>
      </c>
      <c r="R25" s="0" t="n">
        <f aca="false">1/(1+2*(1+(A25-B25)^2/E25)*(TAN(K25/2/180*PI()))^2)</f>
        <v>0.407961020458442</v>
      </c>
    </row>
    <row r="26" customFormat="false" ht="15" hidden="false" customHeight="false" outlineLevel="0" collapsed="false">
      <c r="A26" s="0" t="n">
        <v>5.766</v>
      </c>
      <c r="B26" s="0" t="n">
        <v>1.0631</v>
      </c>
      <c r="C26" s="0" t="n">
        <v>0.325</v>
      </c>
      <c r="D26" s="0" t="n">
        <v>6.8374</v>
      </c>
      <c r="E26" s="0" t="n">
        <v>2.8682</v>
      </c>
      <c r="F26" s="0" t="n">
        <v>0.001764</v>
      </c>
      <c r="G26" s="0" t="n">
        <v>8.444E-006</v>
      </c>
      <c r="H26" s="0" t="n">
        <v>0.1926</v>
      </c>
      <c r="I26" s="0" t="n">
        <v>0.2808</v>
      </c>
      <c r="J26" s="0" t="n">
        <v>0.001345</v>
      </c>
      <c r="K26" s="1" t="n">
        <v>40</v>
      </c>
      <c r="L26" s="2" t="n">
        <f aca="false">G26/F26*100</f>
        <v>0.478684807256236</v>
      </c>
      <c r="M26" s="2" t="n">
        <v>1.3</v>
      </c>
      <c r="N26" s="2" t="n">
        <v>2.5</v>
      </c>
      <c r="O26" s="0" t="n">
        <f aca="false">(A26-B26)/A26</f>
        <v>0.81562608394034</v>
      </c>
      <c r="P26" s="0" t="n">
        <f aca="false">1+(1-O26)^2+2*0.938*0.938*C26*C26*O26*O26/E26</f>
        <v>1.07710345826078</v>
      </c>
      <c r="Q26" s="2" t="n">
        <f aca="false">F26*O26/B26*E26*E26/2*137*137/P26/0.38938/1000</f>
        <v>0.249123392482187</v>
      </c>
      <c r="R26" s="0" t="n">
        <f aca="false">1/(1+2*(1+(A26-B26)^2/E26)*(TAN(K26/2/180*PI()))^2)</f>
        <v>0.30229552209066</v>
      </c>
    </row>
    <row r="27" customFormat="false" ht="15" hidden="false" customHeight="false" outlineLevel="0" collapsed="false">
      <c r="A27" s="0" t="n">
        <v>5.766</v>
      </c>
      <c r="B27" s="0" t="n">
        <v>1.1289</v>
      </c>
      <c r="C27" s="0" t="n">
        <v>0.35</v>
      </c>
      <c r="D27" s="0" t="n">
        <v>6.5365</v>
      </c>
      <c r="E27" s="0" t="n">
        <v>3.0456</v>
      </c>
      <c r="F27" s="0" t="n">
        <v>0.001627</v>
      </c>
      <c r="G27" s="0" t="n">
        <v>7.195E-006</v>
      </c>
      <c r="H27" s="0" t="n">
        <v>0.1816</v>
      </c>
      <c r="I27" s="0" t="n">
        <v>0.2671</v>
      </c>
      <c r="J27" s="0" t="n">
        <v>0.001181</v>
      </c>
      <c r="K27" s="1" t="n">
        <v>40</v>
      </c>
      <c r="L27" s="2" t="n">
        <f aca="false">G27/F27*100</f>
        <v>0.442224953902889</v>
      </c>
      <c r="M27" s="2" t="n">
        <v>1.3</v>
      </c>
      <c r="N27" s="2" t="n">
        <v>2.5</v>
      </c>
      <c r="O27" s="0" t="n">
        <f aca="false">(A27-B27)/A27</f>
        <v>0.804214360041623</v>
      </c>
      <c r="P27" s="0" t="n">
        <f aca="false">1+(1-O27)^2+2*0.938*0.938*C27*C27*O27*O27/E27</f>
        <v>1.08410851263728</v>
      </c>
      <c r="Q27" s="2" t="n">
        <f aca="false">F27*O27/B27*E27*E27/2*137*137/P27/0.38938/1000</f>
        <v>0.239009065788387</v>
      </c>
      <c r="R27" s="0" t="n">
        <f aca="false">1/(1+2*(1+(A27-B27)^2/E27)*(TAN(K27/2/180*PI()))^2)</f>
        <v>0.318923073452887</v>
      </c>
    </row>
    <row r="28" customFormat="false" ht="15" hidden="false" customHeight="false" outlineLevel="0" collapsed="false">
      <c r="A28" s="0" t="n">
        <v>5.766</v>
      </c>
      <c r="B28" s="0" t="n">
        <v>1.1928</v>
      </c>
      <c r="C28" s="0" t="n">
        <v>0.375</v>
      </c>
      <c r="D28" s="0" t="n">
        <v>6.244</v>
      </c>
      <c r="E28" s="0" t="n">
        <v>3.2182</v>
      </c>
      <c r="F28" s="0" t="n">
        <v>0.001504</v>
      </c>
      <c r="G28" s="0" t="n">
        <v>7.704E-006</v>
      </c>
      <c r="H28" s="0" t="n">
        <v>0.1721</v>
      </c>
      <c r="I28" s="0" t="n">
        <v>0.2537</v>
      </c>
      <c r="J28" s="0" t="n">
        <v>0.001299</v>
      </c>
      <c r="K28" s="1" t="n">
        <v>40</v>
      </c>
      <c r="L28" s="2" t="n">
        <f aca="false">G28/F28*100</f>
        <v>0.512234042553191</v>
      </c>
      <c r="M28" s="2" t="n">
        <v>1.3</v>
      </c>
      <c r="N28" s="2" t="n">
        <v>2.5</v>
      </c>
      <c r="O28" s="0" t="n">
        <f aca="false">(A28-B28)/A28</f>
        <v>0.793132154006243</v>
      </c>
      <c r="P28" s="0" t="n">
        <f aca="false">1+(1-O28)^2+2*0.938*0.938*C28*C28*O28*O28/E28</f>
        <v>1.09116432837364</v>
      </c>
      <c r="Q28" s="2" t="n">
        <f aca="false">F28*O28/B28*E28*E28/2*137*137/P28/0.38938/1000</f>
        <v>0.228770047088444</v>
      </c>
      <c r="R28" s="0" t="n">
        <f aca="false">1/(1+2*(1+(A28-B28)^2/E28)*(TAN(K28/2/180*PI()))^2)</f>
        <v>0.334809397729987</v>
      </c>
    </row>
    <row r="29" customFormat="false" ht="15" hidden="false" customHeight="false" outlineLevel="0" collapsed="false">
      <c r="A29" s="0" t="n">
        <v>5.766</v>
      </c>
      <c r="B29" s="0" t="n">
        <v>1.255</v>
      </c>
      <c r="C29" s="0" t="n">
        <v>0.4</v>
      </c>
      <c r="D29" s="0" t="n">
        <v>5.9594</v>
      </c>
      <c r="E29" s="0" t="n">
        <v>3.386</v>
      </c>
      <c r="F29" s="0" t="n">
        <v>0.001362</v>
      </c>
      <c r="G29" s="0" t="n">
        <v>2.01E-005</v>
      </c>
      <c r="H29" s="0" t="n">
        <v>0.1637</v>
      </c>
      <c r="I29" s="0" t="n">
        <v>0.2352</v>
      </c>
      <c r="J29" s="0" t="n">
        <v>0.003471</v>
      </c>
      <c r="K29" s="1" t="n">
        <v>40</v>
      </c>
      <c r="L29" s="2" t="n">
        <f aca="false">G29/F29*100</f>
        <v>1.47577092511013</v>
      </c>
      <c r="M29" s="2" t="n">
        <v>1.3</v>
      </c>
      <c r="N29" s="2" t="n">
        <v>2.5</v>
      </c>
      <c r="O29" s="0" t="n">
        <f aca="false">(A29-B29)/A29</f>
        <v>0.782344779743323</v>
      </c>
      <c r="P29" s="0" t="n">
        <f aca="false">1+(1-O29)^2+2*0.938*0.938*C29*C29*O29*O29/E29</f>
        <v>1.09826761841178</v>
      </c>
      <c r="Q29" s="2" t="n">
        <f aca="false">F29*O29/B29*E29*E29/2*137*137/P29/0.38938/1000</f>
        <v>0.213616501072904</v>
      </c>
      <c r="R29" s="0" t="n">
        <f aca="false">1/(1+2*(1+(A29-B29)^2/E29)*(TAN(K29/2/180*PI()))^2)</f>
        <v>0.349989043446279</v>
      </c>
    </row>
    <row r="30" customFormat="false" ht="15" hidden="false" customHeight="false" outlineLevel="0" collapsed="false">
      <c r="A30" s="0" t="n">
        <v>5.766</v>
      </c>
      <c r="B30" s="0" t="n">
        <v>1.1928</v>
      </c>
      <c r="C30" s="0" t="n">
        <v>0.375</v>
      </c>
      <c r="D30" s="0" t="n">
        <v>6.244</v>
      </c>
      <c r="E30" s="0" t="n">
        <v>3.2182</v>
      </c>
      <c r="F30" s="0" t="n">
        <v>0.001464</v>
      </c>
      <c r="G30" s="0" t="n">
        <v>1.471E-005</v>
      </c>
      <c r="H30" s="0" t="n">
        <v>0.1721</v>
      </c>
      <c r="I30" s="0" t="n">
        <v>0.2469</v>
      </c>
      <c r="J30" s="0" t="n">
        <v>0.002481</v>
      </c>
      <c r="K30" s="1" t="n">
        <v>40</v>
      </c>
      <c r="L30" s="2" t="n">
        <f aca="false">G30/F30*100</f>
        <v>1.00478142076503</v>
      </c>
      <c r="M30" s="2" t="n">
        <v>1.3</v>
      </c>
      <c r="N30" s="2" t="n">
        <v>2.5</v>
      </c>
      <c r="O30" s="0" t="n">
        <f aca="false">(A30-B30)/A30</f>
        <v>0.793132154006243</v>
      </c>
      <c r="P30" s="0" t="n">
        <f aca="false">1+(1-O30)^2+2*0.938*0.938*C30*C30*O30*O30/E30</f>
        <v>1.09116432837364</v>
      </c>
      <c r="Q30" s="2" t="n">
        <f aca="false">F30*O30/B30*E30*E30/2*137*137/P30/0.38938/1000</f>
        <v>0.222685737325453</v>
      </c>
      <c r="R30" s="0" t="n">
        <f aca="false">1/(1+2*(1+(A30-B30)^2/E30)*(TAN(K30/2/180*PI()))^2)</f>
        <v>0.334809397729987</v>
      </c>
    </row>
    <row r="31" customFormat="false" ht="15" hidden="false" customHeight="false" outlineLevel="0" collapsed="false">
      <c r="A31" s="0" t="n">
        <v>5.766</v>
      </c>
      <c r="B31" s="0" t="n">
        <v>1.255</v>
      </c>
      <c r="C31" s="0" t="n">
        <v>0.4</v>
      </c>
      <c r="D31" s="0" t="n">
        <v>5.9594</v>
      </c>
      <c r="E31" s="0" t="n">
        <v>3.386</v>
      </c>
      <c r="F31" s="0" t="n">
        <v>0.001364</v>
      </c>
      <c r="G31" s="0" t="n">
        <v>5.751E-006</v>
      </c>
      <c r="H31" s="0" t="n">
        <v>0.1637</v>
      </c>
      <c r="I31" s="0" t="n">
        <v>0.2355</v>
      </c>
      <c r="J31" s="0" t="n">
        <v>0.0009933</v>
      </c>
      <c r="K31" s="1" t="n">
        <v>40</v>
      </c>
      <c r="L31" s="2" t="n">
        <f aca="false">G31/F31*100</f>
        <v>0.421627565982405</v>
      </c>
      <c r="M31" s="2" t="n">
        <v>1.3</v>
      </c>
      <c r="N31" s="2" t="n">
        <v>2.5</v>
      </c>
      <c r="O31" s="0" t="n">
        <f aca="false">(A31-B31)/A31</f>
        <v>0.782344779743323</v>
      </c>
      <c r="P31" s="0" t="n">
        <f aca="false">1+(1-O31)^2+2*0.938*0.938*C31*C31*O31*O31/E31</f>
        <v>1.09826761841178</v>
      </c>
      <c r="Q31" s="2" t="n">
        <f aca="false">F31*O31/B31*E31*E31/2*137*137/P31/0.38938/1000</f>
        <v>0.213930181691219</v>
      </c>
      <c r="R31" s="0" t="n">
        <f aca="false">1/(1+2*(1+(A31-B31)^2/E31)*(TAN(K31/2/180*PI()))^2)</f>
        <v>0.349989043446279</v>
      </c>
    </row>
    <row r="32" customFormat="false" ht="15" hidden="false" customHeight="false" outlineLevel="0" collapsed="false">
      <c r="A32" s="0" t="n">
        <v>5.766</v>
      </c>
      <c r="B32" s="0" t="n">
        <v>1.3156</v>
      </c>
      <c r="C32" s="0" t="n">
        <v>0.425</v>
      </c>
      <c r="D32" s="0" t="n">
        <v>5.6824</v>
      </c>
      <c r="E32" s="0" t="n">
        <v>3.5494</v>
      </c>
      <c r="F32" s="0" t="n">
        <v>0.001236</v>
      </c>
      <c r="G32" s="0" t="n">
        <v>5.029E-006</v>
      </c>
      <c r="H32" s="0" t="n">
        <v>0.1564</v>
      </c>
      <c r="I32" s="0" t="n">
        <v>0.2179</v>
      </c>
      <c r="J32" s="0" t="n">
        <v>0.000887</v>
      </c>
      <c r="K32" s="1" t="n">
        <v>40</v>
      </c>
      <c r="L32" s="2" t="n">
        <f aca="false">G32/F32*100</f>
        <v>0.406877022653722</v>
      </c>
      <c r="M32" s="2" t="n">
        <v>1.3</v>
      </c>
      <c r="N32" s="2" t="n">
        <v>2.5</v>
      </c>
      <c r="O32" s="0" t="n">
        <f aca="false">(A32-B32)/A32</f>
        <v>0.771834894207423</v>
      </c>
      <c r="P32" s="0" t="n">
        <f aca="false">1+(1-O32)^2+2*0.938*0.938*C32*C32*O32*O32/E32</f>
        <v>1.1054059965802</v>
      </c>
      <c r="Q32" s="2" t="n">
        <f aca="false">F32*O32/B32*E32*E32/2*137*137/P32/0.38938/1000</f>
        <v>0.199179476423429</v>
      </c>
      <c r="R32" s="0" t="n">
        <f aca="false">1/(1+2*(1+(A32-B32)^2/E32)*(TAN(K32/2/180*PI()))^2)</f>
        <v>0.36451216453172</v>
      </c>
    </row>
    <row r="33" customFormat="false" ht="15" hidden="false" customHeight="false" outlineLevel="0" collapsed="false">
      <c r="A33" s="0" t="n">
        <v>5.766</v>
      </c>
      <c r="B33" s="0" t="n">
        <v>1.3745</v>
      </c>
      <c r="C33" s="0" t="n">
        <v>0.45</v>
      </c>
      <c r="D33" s="0" t="n">
        <v>5.4128</v>
      </c>
      <c r="E33" s="0" t="n">
        <v>3.7084</v>
      </c>
      <c r="F33" s="0" t="n">
        <v>0.001119</v>
      </c>
      <c r="G33" s="0" t="n">
        <v>4.957E-006</v>
      </c>
      <c r="H33" s="0" t="n">
        <v>0.1499</v>
      </c>
      <c r="I33" s="0" t="n">
        <v>0.2011</v>
      </c>
      <c r="J33" s="0" t="n">
        <v>0.0008909</v>
      </c>
      <c r="K33" s="1" t="n">
        <v>40</v>
      </c>
      <c r="L33" s="2" t="n">
        <f aca="false">G33/F33*100</f>
        <v>0.442984807864164</v>
      </c>
      <c r="M33" s="2" t="n">
        <v>1.3</v>
      </c>
      <c r="N33" s="2" t="n">
        <v>2.5</v>
      </c>
      <c r="O33" s="0" t="n">
        <f aca="false">(A33-B33)/A33</f>
        <v>0.761619840443982</v>
      </c>
      <c r="P33" s="0" t="n">
        <f aca="false">1+(1-O33)^2+2*0.938*0.938*C33*C33*O33*O33/E33</f>
        <v>1.11256300349635</v>
      </c>
      <c r="Q33" s="2" t="n">
        <f aca="false">F33*O33/B33*E33*E33/2*137*137/P33/0.38938/1000</f>
        <v>0.184718171106523</v>
      </c>
      <c r="R33" s="0" t="n">
        <f aca="false">1/(1+2*(1+(A33-B33)^2/E33)*(TAN(K33/2/180*PI()))^2)</f>
        <v>0.378387208453481</v>
      </c>
    </row>
    <row r="34" customFormat="false" ht="15" hidden="false" customHeight="false" outlineLevel="0" collapsed="false">
      <c r="A34" s="0" t="n">
        <v>5.766</v>
      </c>
      <c r="B34" s="0" t="n">
        <v>1.4319</v>
      </c>
      <c r="C34" s="0" t="n">
        <v>0.475</v>
      </c>
      <c r="D34" s="0" t="n">
        <v>5.1502</v>
      </c>
      <c r="E34" s="0" t="n">
        <v>3.8632</v>
      </c>
      <c r="F34" s="0" t="n">
        <v>0.001005</v>
      </c>
      <c r="G34" s="0" t="n">
        <v>6.546E-006</v>
      </c>
      <c r="H34" s="0" t="n">
        <v>0.1441</v>
      </c>
      <c r="I34" s="0" t="n">
        <v>0.1837</v>
      </c>
      <c r="J34" s="0" t="n">
        <v>0.001196</v>
      </c>
      <c r="K34" s="1" t="n">
        <v>40</v>
      </c>
      <c r="L34" s="2" t="n">
        <f aca="false">G34/F34*100</f>
        <v>0.65134328358209</v>
      </c>
      <c r="M34" s="2" t="n">
        <v>1.3</v>
      </c>
      <c r="N34" s="2" t="n">
        <v>2.5</v>
      </c>
      <c r="O34" s="0" t="n">
        <f aca="false">(A34-B34)/A34</f>
        <v>0.751664932362123</v>
      </c>
      <c r="P34" s="0" t="n">
        <f aca="false">1+(1-O34)^2+2*0.938*0.938*C34*C34*O34*O34/E34</f>
        <v>1.11973662248251</v>
      </c>
      <c r="Q34" s="2" t="n">
        <f aca="false">F34*O34/B34*E34*E34/2*137*137/P34/0.38938/1000</f>
        <v>0.16947032493494</v>
      </c>
      <c r="R34" s="0" t="n">
        <f aca="false">1/(1+2*(1+(A34-B34)^2/E34)*(TAN(K34/2/180*PI()))^2)</f>
        <v>0.39165999496479</v>
      </c>
    </row>
    <row r="35" customFormat="false" ht="15" hidden="false" customHeight="false" outlineLevel="0" collapsed="false">
      <c r="A35" s="0" t="n">
        <v>5.766</v>
      </c>
      <c r="B35" s="0" t="n">
        <v>1.4319</v>
      </c>
      <c r="C35" s="0" t="n">
        <v>0.475</v>
      </c>
      <c r="D35" s="0" t="n">
        <v>5.1502</v>
      </c>
      <c r="E35" s="0" t="n">
        <v>3.8632</v>
      </c>
      <c r="F35" s="0" t="n">
        <v>0.001007</v>
      </c>
      <c r="G35" s="0" t="n">
        <v>5.68E-006</v>
      </c>
      <c r="H35" s="0" t="n">
        <v>0.1441</v>
      </c>
      <c r="I35" s="0" t="n">
        <v>0.184</v>
      </c>
      <c r="J35" s="0" t="n">
        <v>0.001038</v>
      </c>
      <c r="K35" s="1" t="n">
        <v>40</v>
      </c>
      <c r="L35" s="2" t="n">
        <f aca="false">G35/F35*100</f>
        <v>0.564051638530288</v>
      </c>
      <c r="M35" s="2" t="n">
        <v>1.3</v>
      </c>
      <c r="N35" s="2" t="n">
        <v>2.5</v>
      </c>
      <c r="O35" s="0" t="n">
        <f aca="false">(A35-B35)/A35</f>
        <v>0.751664932362123</v>
      </c>
      <c r="P35" s="0" t="n">
        <f aca="false">1+(1-O35)^2+2*0.938*0.938*C35*C35*O35*O35/E35</f>
        <v>1.11973662248251</v>
      </c>
      <c r="Q35" s="2" t="n">
        <f aca="false">F35*O35/B35*E35*E35/2*137*137/P35/0.38938/1000</f>
        <v>0.16980757931292</v>
      </c>
      <c r="R35" s="0" t="n">
        <f aca="false">1/(1+2*(1+(A35-B35)^2/E35)*(TAN(K35/2/180*PI()))^2)</f>
        <v>0.39165999496479</v>
      </c>
    </row>
    <row r="36" customFormat="false" ht="15" hidden="false" customHeight="false" outlineLevel="0" collapsed="false">
      <c r="A36" s="0" t="n">
        <v>5.766</v>
      </c>
      <c r="B36" s="0" t="n">
        <v>1.4878</v>
      </c>
      <c r="C36" s="0" t="n">
        <v>0.5</v>
      </c>
      <c r="D36" s="0" t="n">
        <v>4.8945</v>
      </c>
      <c r="E36" s="0" t="n">
        <v>4.0141</v>
      </c>
      <c r="F36" s="0" t="n">
        <v>0.0009065</v>
      </c>
      <c r="G36" s="0" t="n">
        <v>3.623E-006</v>
      </c>
      <c r="H36" s="0" t="n">
        <v>0.1389</v>
      </c>
      <c r="I36" s="0" t="n">
        <v>0.1681</v>
      </c>
      <c r="J36" s="0" t="n">
        <v>0.0006717</v>
      </c>
      <c r="K36" s="1" t="n">
        <v>40</v>
      </c>
      <c r="L36" s="2" t="n">
        <f aca="false">G36/F36*100</f>
        <v>0.399669056811914</v>
      </c>
      <c r="M36" s="2" t="n">
        <v>1.3</v>
      </c>
      <c r="N36" s="2" t="n">
        <v>2.5</v>
      </c>
      <c r="O36" s="0" t="n">
        <f aca="false">(A36-B36)/A36</f>
        <v>0.741970169961845</v>
      </c>
      <c r="P36" s="0" t="n">
        <f aca="false">1+(1-O36)^2+2*0.938*0.938*C36*C36*O36*O36/E36</f>
        <v>1.12691315219668</v>
      </c>
      <c r="Q36" s="2" t="n">
        <f aca="false">F36*O36/B36*E36*E36/2*137*137/P36/0.38938/1000</f>
        <v>0.155787685340465</v>
      </c>
      <c r="R36" s="0" t="n">
        <f aca="false">1/(1+2*(1+(A36-B36)^2/E36)*(TAN(K36/2/180*PI()))^2)</f>
        <v>0.404362471068448</v>
      </c>
    </row>
    <row r="37" customFormat="false" ht="15" hidden="false" customHeight="false" outlineLevel="0" collapsed="false">
      <c r="A37" s="0" t="n">
        <v>5.766</v>
      </c>
      <c r="B37" s="0" t="n">
        <v>1.5423</v>
      </c>
      <c r="C37" s="0" t="n">
        <v>0.525</v>
      </c>
      <c r="D37" s="0" t="n">
        <v>4.6452</v>
      </c>
      <c r="E37" s="0" t="n">
        <v>4.1611</v>
      </c>
      <c r="F37" s="0" t="n">
        <v>0.0008</v>
      </c>
      <c r="G37" s="0" t="n">
        <v>3.205E-006</v>
      </c>
      <c r="H37" s="0" t="n">
        <v>0.1343</v>
      </c>
      <c r="I37" s="0" t="n">
        <v>0.1503</v>
      </c>
      <c r="J37" s="0" t="n">
        <v>0.000602</v>
      </c>
      <c r="K37" s="1" t="n">
        <v>40</v>
      </c>
      <c r="L37" s="2" t="n">
        <f aca="false">G37/F37*100</f>
        <v>0.400625</v>
      </c>
      <c r="M37" s="2" t="n">
        <v>1.3</v>
      </c>
      <c r="N37" s="2" t="n">
        <v>2.5</v>
      </c>
      <c r="O37" s="0" t="n">
        <f aca="false">(A37-B37)/A37</f>
        <v>0.732518210197711</v>
      </c>
      <c r="P37" s="0" t="n">
        <f aca="false">1+(1-O37)^2+2*0.938*0.938*C37*C37*O37*O37/E37</f>
        <v>1.13409012255836</v>
      </c>
      <c r="Q37" s="2" t="n">
        <f aca="false">F37*O37/B37*E37*E37/2*137*137/P37/0.38938/1000</f>
        <v>0.139812431864</v>
      </c>
      <c r="R37" s="0" t="n">
        <f aca="false">1/(1+2*(1+(A37-B37)^2/E37)*(TAN(K37/2/180*PI()))^2)</f>
        <v>0.416519559819005</v>
      </c>
    </row>
    <row r="38" customFormat="false" ht="15" hidden="false" customHeight="false" outlineLevel="0" collapsed="false">
      <c r="A38" s="0" t="n">
        <v>5.766</v>
      </c>
      <c r="B38" s="0" t="n">
        <v>1.5954</v>
      </c>
      <c r="C38" s="0" t="n">
        <v>0.55</v>
      </c>
      <c r="D38" s="0" t="n">
        <v>4.4022</v>
      </c>
      <c r="E38" s="0" t="n">
        <v>4.3044</v>
      </c>
      <c r="F38" s="0" t="n">
        <v>0.0007081</v>
      </c>
      <c r="G38" s="0" t="n">
        <v>3E-006</v>
      </c>
      <c r="H38" s="0" t="n">
        <v>0.1301</v>
      </c>
      <c r="I38" s="0" t="n">
        <v>0.1345</v>
      </c>
      <c r="J38" s="0" t="n">
        <v>0.00057</v>
      </c>
      <c r="K38" s="1" t="n">
        <v>40</v>
      </c>
      <c r="L38" s="2" t="n">
        <f aca="false">G38/F38*100</f>
        <v>0.423668973308855</v>
      </c>
      <c r="M38" s="2" t="n">
        <v>1.3</v>
      </c>
      <c r="N38" s="2" t="n">
        <v>2.5</v>
      </c>
      <c r="O38" s="0" t="n">
        <f aca="false">(A38-B38)/A38</f>
        <v>0.723309053069719</v>
      </c>
      <c r="P38" s="0" t="n">
        <f aca="false">1+(1-O38)^2+2*0.938*0.938*C38*C38*O38*O38/E38</f>
        <v>1.14125668081276</v>
      </c>
      <c r="Q38" s="2" t="n">
        <f aca="false">F38*O38/B38*E38*E38/2*137*137/P38/0.38938/1000</f>
        <v>0.125611186517443</v>
      </c>
      <c r="R38" s="0" t="n">
        <f aca="false">1/(1+2*(1+(A38-B38)^2/E38)*(TAN(K38/2/180*PI()))^2)</f>
        <v>0.428156354160075</v>
      </c>
    </row>
    <row r="39" customFormat="false" ht="15" hidden="false" customHeight="false" outlineLevel="0" collapsed="false">
      <c r="A39" s="0" t="n">
        <v>5.766</v>
      </c>
      <c r="B39" s="0" t="n">
        <v>1.6472</v>
      </c>
      <c r="C39" s="0" t="n">
        <v>0.575</v>
      </c>
      <c r="D39" s="0" t="n">
        <v>4.1652</v>
      </c>
      <c r="E39" s="0" t="n">
        <v>4.4442</v>
      </c>
      <c r="F39" s="0" t="n">
        <v>0.0006165</v>
      </c>
      <c r="G39" s="0" t="n">
        <v>3.003E-006</v>
      </c>
      <c r="H39" s="0" t="n">
        <v>0.1263</v>
      </c>
      <c r="I39" s="0" t="n">
        <v>0.1183</v>
      </c>
      <c r="J39" s="0" t="n">
        <v>0.0005763</v>
      </c>
      <c r="K39" s="1" t="n">
        <v>40</v>
      </c>
      <c r="L39" s="2" t="n">
        <f aca="false">G39/F39*100</f>
        <v>0.487104622871046</v>
      </c>
      <c r="M39" s="2" t="n">
        <v>1.3</v>
      </c>
      <c r="N39" s="2" t="n">
        <v>2.5</v>
      </c>
      <c r="O39" s="0" t="n">
        <f aca="false">(A39-B39)/A39</f>
        <v>0.714325355532431</v>
      </c>
      <c r="P39" s="0" t="n">
        <f aca="false">1+(1-O39)^2+2*0.938*0.938*C39*C39*O39*O39/E39</f>
        <v>1.14840899292294</v>
      </c>
      <c r="Q39" s="2" t="n">
        <f aca="false">F39*O39/B39*E39*E39/2*137*137/P39/0.38938/1000</f>
        <v>0.110818155311126</v>
      </c>
      <c r="R39" s="0" t="n">
        <f aca="false">1/(1+2*(1+(A39-B39)^2/E39)*(TAN(K39/2/180*PI()))^2)</f>
        <v>0.439306038426111</v>
      </c>
    </row>
    <row r="40" customFormat="false" ht="15" hidden="false" customHeight="false" outlineLevel="0" collapsed="false">
      <c r="A40" s="0" t="n">
        <v>5.766</v>
      </c>
      <c r="B40" s="0" t="n">
        <v>1.6978</v>
      </c>
      <c r="C40" s="0" t="n">
        <v>0.6</v>
      </c>
      <c r="D40" s="0" t="n">
        <v>3.934</v>
      </c>
      <c r="E40" s="0" t="n">
        <v>4.5805</v>
      </c>
      <c r="F40" s="0" t="n">
        <v>0.0005319</v>
      </c>
      <c r="G40" s="0" t="n">
        <v>4.022E-006</v>
      </c>
      <c r="H40" s="0" t="n">
        <v>0.1228</v>
      </c>
      <c r="I40" s="0" t="n">
        <v>0.103</v>
      </c>
      <c r="J40" s="0" t="n">
        <v>0.0007786</v>
      </c>
      <c r="K40" s="1" t="n">
        <v>40</v>
      </c>
      <c r="L40" s="2" t="n">
        <f aca="false">G40/F40*100</f>
        <v>0.756157172400827</v>
      </c>
      <c r="M40" s="2" t="n">
        <v>1.3</v>
      </c>
      <c r="N40" s="2" t="n">
        <v>2.5</v>
      </c>
      <c r="O40" s="0" t="n">
        <f aca="false">(A40-B40)/A40</f>
        <v>0.705549774540409</v>
      </c>
      <c r="P40" s="0" t="n">
        <f aca="false">1+(1-O40)^2+2*0.938*0.938*C40*C40*O40*O40/E40</f>
        <v>1.1555472345716</v>
      </c>
      <c r="Q40" s="2" t="n">
        <f aca="false">F40*O40/B40*E40*E40/2*137*137/P40/0.38938/1000</f>
        <v>0.0967267707013912</v>
      </c>
      <c r="R40" s="0" t="n">
        <f aca="false">1/(1+2*(1+(A40-B40)^2/E40)*(TAN(K40/2/180*PI()))^2)</f>
        <v>0.449992245961782</v>
      </c>
    </row>
    <row r="41" customFormat="false" ht="15" hidden="false" customHeight="false" outlineLevel="0" collapsed="false">
      <c r="A41" s="0" t="n">
        <v>5.766</v>
      </c>
      <c r="B41" s="0" t="n">
        <v>1.6472</v>
      </c>
      <c r="C41" s="0" t="n">
        <v>0.575</v>
      </c>
      <c r="D41" s="0" t="n">
        <v>4.1652</v>
      </c>
      <c r="E41" s="0" t="n">
        <v>4.4442</v>
      </c>
      <c r="F41" s="0" t="n">
        <v>0.0006094</v>
      </c>
      <c r="G41" s="0" t="n">
        <v>4.838E-006</v>
      </c>
      <c r="H41" s="0" t="n">
        <v>0.1263</v>
      </c>
      <c r="I41" s="0" t="n">
        <v>0.117</v>
      </c>
      <c r="J41" s="0" t="n">
        <v>0.0009284</v>
      </c>
      <c r="K41" s="1" t="n">
        <v>40</v>
      </c>
      <c r="L41" s="2" t="n">
        <f aca="false">G41/F41*100</f>
        <v>0.79389563505087</v>
      </c>
      <c r="M41" s="2" t="n">
        <v>1.3</v>
      </c>
      <c r="N41" s="2" t="n">
        <v>2.5</v>
      </c>
      <c r="O41" s="0" t="n">
        <f aca="false">(A41-B41)/A41</f>
        <v>0.714325355532431</v>
      </c>
      <c r="P41" s="0" t="n">
        <f aca="false">1+(1-O41)^2+2*0.938*0.938*C41*C41*O41*O41/E41</f>
        <v>1.14840899292294</v>
      </c>
      <c r="Q41" s="2" t="n">
        <f aca="false">F41*O41/B41*E41*E41/2*137*137/P41/0.38938/1000</f>
        <v>0.109541904049635</v>
      </c>
      <c r="R41" s="0" t="n">
        <f aca="false">1/(1+2*(1+(A41-B41)^2/E41)*(TAN(K41/2/180*PI()))^2)</f>
        <v>0.439306038426111</v>
      </c>
    </row>
    <row r="42" customFormat="false" ht="15" hidden="false" customHeight="false" outlineLevel="0" collapsed="false">
      <c r="A42" s="0" t="n">
        <v>5.766</v>
      </c>
      <c r="B42" s="0" t="n">
        <v>1.6978</v>
      </c>
      <c r="C42" s="0" t="n">
        <v>0.6</v>
      </c>
      <c r="D42" s="0" t="n">
        <v>3.934</v>
      </c>
      <c r="E42" s="0" t="n">
        <v>4.5805</v>
      </c>
      <c r="F42" s="0" t="n">
        <v>0.0005289</v>
      </c>
      <c r="G42" s="0" t="n">
        <v>2.639E-006</v>
      </c>
      <c r="H42" s="0" t="n">
        <v>0.1228</v>
      </c>
      <c r="I42" s="0" t="n">
        <v>0.1024</v>
      </c>
      <c r="J42" s="0" t="n">
        <v>0.000511</v>
      </c>
      <c r="K42" s="1" t="n">
        <v>40</v>
      </c>
      <c r="L42" s="2" t="n">
        <f aca="false">G42/F42*100</f>
        <v>0.498960105880129</v>
      </c>
      <c r="M42" s="2" t="n">
        <v>1.3</v>
      </c>
      <c r="N42" s="2" t="n">
        <v>2.5</v>
      </c>
      <c r="O42" s="0" t="n">
        <f aca="false">(A42-B42)/A42</f>
        <v>0.705549774540409</v>
      </c>
      <c r="P42" s="0" t="n">
        <f aca="false">1+(1-O42)^2+2*0.938*0.938*C42*C42*O42*O42/E42</f>
        <v>1.1555472345716</v>
      </c>
      <c r="Q42" s="2" t="n">
        <f aca="false">F42*O42/B42*E42*E42/2*137*137/P42/0.38938/1000</f>
        <v>0.0961812164391161</v>
      </c>
      <c r="R42" s="0" t="n">
        <f aca="false">1/(1+2*(1+(A42-B42)^2/E42)*(TAN(K42/2/180*PI()))^2)</f>
        <v>0.449992245961782</v>
      </c>
    </row>
    <row r="43" customFormat="false" ht="15" hidden="false" customHeight="false" outlineLevel="0" collapsed="false">
      <c r="A43" s="0" t="n">
        <v>5.766</v>
      </c>
      <c r="B43" s="0" t="n">
        <v>1.7471</v>
      </c>
      <c r="C43" s="0" t="n">
        <v>0.625</v>
      </c>
      <c r="D43" s="0" t="n">
        <v>3.7085</v>
      </c>
      <c r="E43" s="0" t="n">
        <v>4.7136</v>
      </c>
      <c r="F43" s="0" t="n">
        <v>0.0004601</v>
      </c>
      <c r="G43" s="0" t="n">
        <v>2.16E-006</v>
      </c>
      <c r="H43" s="0" t="n">
        <v>0.1196</v>
      </c>
      <c r="I43" s="0" t="n">
        <v>0.08976</v>
      </c>
      <c r="J43" s="0" t="n">
        <v>0.0004214</v>
      </c>
      <c r="K43" s="1" t="n">
        <v>40</v>
      </c>
      <c r="L43" s="2" t="n">
        <f aca="false">G43/F43*100</f>
        <v>0.469463160182569</v>
      </c>
      <c r="M43" s="2" t="n">
        <v>1.3</v>
      </c>
      <c r="N43" s="2" t="n">
        <v>2.5</v>
      </c>
      <c r="O43" s="0" t="n">
        <f aca="false">(A43-B43)/A43</f>
        <v>0.696999653139091</v>
      </c>
      <c r="P43" s="0" t="n">
        <f aca="false">1+(1-O43)^2+2*0.938*0.938*C43*C43*O43*O43/E43</f>
        <v>1.16265403096419</v>
      </c>
      <c r="Q43" s="2" t="n">
        <f aca="false">F43*O43/B43*E43*E43/2*137*137/P43/0.38938/1000</f>
        <v>0.0845394616792277</v>
      </c>
      <c r="R43" s="0" t="n">
        <f aca="false">1/(1+2*(1+(A43-B43)^2/E43)*(TAN(K43/2/180*PI()))^2)</f>
        <v>0.460231801983778</v>
      </c>
    </row>
    <row r="44" customFormat="false" ht="15" hidden="false" customHeight="false" outlineLevel="0" collapsed="false">
      <c r="A44" s="0" t="n">
        <v>5.766</v>
      </c>
      <c r="B44" s="0" t="n">
        <v>1.7952</v>
      </c>
      <c r="C44" s="0" t="n">
        <v>0.65</v>
      </c>
      <c r="D44" s="0" t="n">
        <v>3.4883</v>
      </c>
      <c r="E44" s="0" t="n">
        <v>4.8434</v>
      </c>
      <c r="F44" s="0" t="n">
        <v>0.0003889</v>
      </c>
      <c r="G44" s="0" t="n">
        <v>1.574E-006</v>
      </c>
      <c r="H44" s="0" t="n">
        <v>0.1167</v>
      </c>
      <c r="I44" s="0" t="n">
        <v>0.07637</v>
      </c>
      <c r="J44" s="0" t="n">
        <v>0.0003091</v>
      </c>
      <c r="K44" s="1" t="n">
        <v>40</v>
      </c>
      <c r="L44" s="2" t="n">
        <f aca="false">G44/F44*100</f>
        <v>0.404731293391617</v>
      </c>
      <c r="M44" s="2" t="n">
        <v>1.3</v>
      </c>
      <c r="N44" s="2" t="n">
        <v>2.5</v>
      </c>
      <c r="O44" s="0" t="n">
        <f aca="false">(A44-B44)/A44</f>
        <v>0.688657648283039</v>
      </c>
      <c r="P44" s="0" t="n">
        <f aca="false">1+(1-O44)^2+2*0.938*0.938*C44*C44*O44*O44/E44</f>
        <v>1.16973195111771</v>
      </c>
      <c r="Q44" s="2" t="n">
        <f aca="false">F44*O44/B44*E44*E44/2*137*137/P44/0.38938/1000</f>
        <v>0.0721074767640217</v>
      </c>
      <c r="R44" s="0" t="n">
        <f aca="false">1/(1+2*(1+(A44-B44)^2/E44)*(TAN(K44/2/180*PI()))^2)</f>
        <v>0.470042945438139</v>
      </c>
    </row>
    <row r="45" customFormat="false" ht="15" hidden="false" customHeight="false" outlineLevel="0" collapsed="false">
      <c r="A45" s="0" t="n">
        <v>5.766</v>
      </c>
      <c r="B45" s="0" t="n">
        <v>1.8422</v>
      </c>
      <c r="C45" s="0" t="n">
        <v>0.675</v>
      </c>
      <c r="D45" s="0" t="n">
        <v>3.2734</v>
      </c>
      <c r="E45" s="0" t="n">
        <v>4.9702</v>
      </c>
      <c r="F45" s="0" t="n">
        <v>0.000328</v>
      </c>
      <c r="G45" s="0" t="n">
        <v>1.751E-006</v>
      </c>
      <c r="H45" s="0" t="n">
        <v>0.114</v>
      </c>
      <c r="I45" s="0" t="n">
        <v>0.06479</v>
      </c>
      <c r="J45" s="0" t="n">
        <v>0.0003459</v>
      </c>
      <c r="K45" s="1" t="n">
        <v>40</v>
      </c>
      <c r="L45" s="2" t="n">
        <f aca="false">G45/F45*100</f>
        <v>0.533841463414634</v>
      </c>
      <c r="M45" s="2" t="n">
        <v>1.3</v>
      </c>
      <c r="N45" s="2" t="n">
        <v>2.5</v>
      </c>
      <c r="O45" s="0" t="n">
        <f aca="false">(A45-B45)/A45</f>
        <v>0.680506416926812</v>
      </c>
      <c r="P45" s="0" t="n">
        <f aca="false">1+(1-O45)^2+2*0.938*0.938*C45*C45*O45*O45/E45</f>
        <v>1.17677842024524</v>
      </c>
      <c r="Q45" s="2" t="n">
        <f aca="false">F45*O45/B45*E45*E45/2*137*137/P45/0.38938/1000</f>
        <v>0.0612999080032933</v>
      </c>
      <c r="R45" s="0" t="n">
        <f aca="false">1/(1+2*(1+(A45-B45)^2/E45)*(TAN(K45/2/180*PI()))^2)</f>
        <v>0.479459685752199</v>
      </c>
    </row>
    <row r="46" customFormat="false" ht="15" hidden="false" customHeight="false" outlineLevel="0" collapsed="false">
      <c r="A46" s="0" t="n">
        <v>5.766</v>
      </c>
      <c r="B46" s="0" t="n">
        <v>1.8881</v>
      </c>
      <c r="C46" s="0" t="n">
        <v>0.7</v>
      </c>
      <c r="D46" s="0" t="n">
        <v>3.0635</v>
      </c>
      <c r="E46" s="0" t="n">
        <v>5.094</v>
      </c>
      <c r="F46" s="0" t="n">
        <v>0.000308</v>
      </c>
      <c r="G46" s="0" t="n">
        <v>1.717E-006</v>
      </c>
      <c r="H46" s="0" t="n">
        <v>0.1115</v>
      </c>
      <c r="I46" s="0" t="n">
        <v>0.06112</v>
      </c>
      <c r="J46" s="0" t="n">
        <v>0.0003408</v>
      </c>
      <c r="K46" s="1" t="n">
        <v>40</v>
      </c>
      <c r="L46" s="2" t="n">
        <f aca="false">G46/F46*100</f>
        <v>0.557467532467533</v>
      </c>
      <c r="M46" s="2" t="n">
        <v>1.3</v>
      </c>
      <c r="N46" s="2" t="n">
        <v>2.5</v>
      </c>
      <c r="O46" s="0" t="n">
        <f aca="false">(A46-B46)/A46</f>
        <v>0.672545959070413</v>
      </c>
      <c r="P46" s="0" t="n">
        <f aca="false">1+(1-O46)^2+2*0.938*0.938*C46*C46*O46*O46/E46</f>
        <v>1.18378876192624</v>
      </c>
      <c r="Q46" s="2" t="n">
        <f aca="false">F46*O46/B46*E46*E46/2*137*137/P46/0.38938/1000</f>
        <v>0.0579600642516559</v>
      </c>
      <c r="R46" s="0" t="n">
        <f aca="false">1/(1+2*(1+(A46-B46)^2/E46)*(TAN(K46/2/180*PI()))^2)</f>
        <v>0.488493681699319</v>
      </c>
    </row>
    <row r="47" customFormat="false" ht="15" hidden="false" customHeight="false" outlineLevel="0" collapsed="false">
      <c r="A47" s="0" t="n">
        <v>5.766</v>
      </c>
      <c r="B47" s="0" t="n">
        <v>1.9329</v>
      </c>
      <c r="C47" s="0" t="n">
        <v>0.725</v>
      </c>
      <c r="D47" s="0" t="n">
        <v>2.8584</v>
      </c>
      <c r="E47" s="0" t="n">
        <v>5.2149</v>
      </c>
      <c r="F47" s="0" t="n">
        <v>0.0002806</v>
      </c>
      <c r="G47" s="0" t="n">
        <v>1.545E-006</v>
      </c>
      <c r="H47" s="0" t="n">
        <v>0.1092</v>
      </c>
      <c r="I47" s="0" t="n">
        <v>0.05591</v>
      </c>
      <c r="J47" s="0" t="n">
        <v>0.0003079</v>
      </c>
      <c r="K47" s="1" t="n">
        <v>40</v>
      </c>
      <c r="L47" s="2" t="n">
        <f aca="false">G47/F47*100</f>
        <v>0.550605844618674</v>
      </c>
      <c r="M47" s="2" t="n">
        <v>1.3</v>
      </c>
      <c r="N47" s="2" t="n">
        <v>2.5</v>
      </c>
      <c r="O47" s="0" t="n">
        <f aca="false">(A47-B47)/A47</f>
        <v>0.66477627471384</v>
      </c>
      <c r="P47" s="0" t="n">
        <f aca="false">1+(1-O47)^2+2*0.938*0.938*C47*C47*O47*O47/E47</f>
        <v>1.19075701508822</v>
      </c>
      <c r="Q47" s="2" t="n">
        <f aca="false">F47*O47/B47*E47*E47/2*137*137/P47/0.38938/1000</f>
        <v>0.0531202500856394</v>
      </c>
      <c r="R47" s="0" t="n">
        <f aca="false">1/(1+2*(1+(A47-B47)^2/E47)*(TAN(K47/2/180*PI()))^2)</f>
        <v>0.497159973306801</v>
      </c>
    </row>
    <row r="48" customFormat="false" ht="15" hidden="false" customHeight="false" outlineLevel="0" collapsed="false">
      <c r="A48" s="0" t="n">
        <v>5.766</v>
      </c>
      <c r="B48" s="0" t="n">
        <v>1.9767</v>
      </c>
      <c r="C48" s="0" t="n">
        <v>0.75</v>
      </c>
      <c r="D48" s="0" t="n">
        <v>2.6581</v>
      </c>
      <c r="E48" s="0" t="n">
        <v>5.3331</v>
      </c>
      <c r="F48" s="0" t="n">
        <v>0.0001807</v>
      </c>
      <c r="G48" s="0" t="n">
        <v>2.406E-006</v>
      </c>
      <c r="H48" s="0" t="n">
        <v>0.107</v>
      </c>
      <c r="I48" s="0" t="n">
        <v>0.03612</v>
      </c>
      <c r="J48" s="0" t="n">
        <v>0.0004809</v>
      </c>
      <c r="K48" s="1" t="n">
        <v>40</v>
      </c>
      <c r="L48" s="2" t="n">
        <f aca="false">G48/F48*100</f>
        <v>1.33148865522966</v>
      </c>
      <c r="M48" s="2" t="n">
        <v>1.3</v>
      </c>
      <c r="N48" s="2" t="n">
        <v>2.5</v>
      </c>
      <c r="O48" s="0" t="n">
        <f aca="false">(A48-B48)/A48</f>
        <v>0.657180020811655</v>
      </c>
      <c r="P48" s="0" t="n">
        <f aca="false">1+(1-O48)^2+2*0.938*0.938*C48*C48*O48*O48/E48</f>
        <v>1.19768359405262</v>
      </c>
      <c r="Q48" s="2" t="n">
        <f aca="false">F48*O48/B48*E48*E48/2*137*137/P48/0.38938/1000</f>
        <v>0.0343840154774169</v>
      </c>
      <c r="R48" s="0" t="n">
        <f aca="false">1/(1+2*(1+(A48-B48)^2/E48)*(TAN(K48/2/180*PI()))^2)</f>
        <v>0.505485973731748</v>
      </c>
    </row>
    <row r="49" customFormat="false" ht="15" hidden="false" customHeight="false" outlineLevel="0" collapsed="false">
      <c r="A49" s="0" t="n">
        <v>5.766</v>
      </c>
      <c r="B49" s="0" t="n">
        <v>1.9329</v>
      </c>
      <c r="C49" s="0" t="n">
        <v>0.725</v>
      </c>
      <c r="D49" s="0" t="n">
        <v>2.8584</v>
      </c>
      <c r="E49" s="0" t="n">
        <v>5.2149</v>
      </c>
      <c r="F49" s="0" t="n">
        <v>0.0002823</v>
      </c>
      <c r="G49" s="0" t="n">
        <v>2.237E-006</v>
      </c>
      <c r="H49" s="0" t="n">
        <v>0.1092</v>
      </c>
      <c r="I49" s="0" t="n">
        <v>0.05625</v>
      </c>
      <c r="J49" s="0" t="n">
        <v>0.0004457</v>
      </c>
      <c r="K49" s="1" t="n">
        <v>40</v>
      </c>
      <c r="L49" s="2" t="n">
        <f aca="false">G49/F49*100</f>
        <v>0.792419411973078</v>
      </c>
      <c r="M49" s="2" t="n">
        <v>1.3</v>
      </c>
      <c r="N49" s="2" t="n">
        <v>2.5</v>
      </c>
      <c r="O49" s="0" t="n">
        <f aca="false">(A49-B49)/A49</f>
        <v>0.66477627471384</v>
      </c>
      <c r="P49" s="0" t="n">
        <f aca="false">1+(1-O49)^2+2*0.938*0.938*C49*C49*O49*O49/E49</f>
        <v>1.19075701508822</v>
      </c>
      <c r="Q49" s="2" t="n">
        <f aca="false">F49*O49/B49*E49*E49/2*137*137/P49/0.38938/1000</f>
        <v>0.0534420762622095</v>
      </c>
      <c r="R49" s="0" t="n">
        <f aca="false">1/(1+2*(1+(A49-B49)^2/E49)*(TAN(K49/2/180*PI()))^2)</f>
        <v>0.497159973306801</v>
      </c>
    </row>
    <row r="50" customFormat="false" ht="15" hidden="false" customHeight="false" outlineLevel="0" collapsed="false">
      <c r="A50" s="0" t="n">
        <v>5.766</v>
      </c>
      <c r="B50" s="0" t="n">
        <v>1.9767</v>
      </c>
      <c r="C50" s="0" t="n">
        <v>0.75</v>
      </c>
      <c r="D50" s="0" t="n">
        <v>2.6581</v>
      </c>
      <c r="E50" s="0" t="n">
        <v>5.3331</v>
      </c>
      <c r="F50" s="0" t="n">
        <v>0.0001855</v>
      </c>
      <c r="G50" s="0" t="n">
        <v>1.406E-006</v>
      </c>
      <c r="H50" s="0" t="n">
        <v>0.107</v>
      </c>
      <c r="I50" s="0" t="n">
        <v>0.03709</v>
      </c>
      <c r="J50" s="0" t="n">
        <v>0.0002812</v>
      </c>
      <c r="K50" s="1" t="n">
        <v>40</v>
      </c>
      <c r="L50" s="2" t="n">
        <f aca="false">G50/F50*100</f>
        <v>0.757951482479785</v>
      </c>
      <c r="M50" s="2" t="n">
        <v>1.3</v>
      </c>
      <c r="N50" s="2" t="n">
        <v>2.5</v>
      </c>
      <c r="O50" s="0" t="n">
        <f aca="false">(A50-B50)/A50</f>
        <v>0.657180020811655</v>
      </c>
      <c r="P50" s="0" t="n">
        <f aca="false">1+(1-O50)^2+2*0.938*0.938*C50*C50*O50*O50/E50</f>
        <v>1.19768359405262</v>
      </c>
      <c r="Q50" s="2" t="n">
        <f aca="false">F50*O50/B50*E50*E50/2*137*137/P50/0.38938/1000</f>
        <v>0.0352973706201485</v>
      </c>
      <c r="R50" s="0" t="n">
        <f aca="false">1/(1+2*(1+(A50-B50)^2/E50)*(TAN(K50/2/180*PI()))^2)</f>
        <v>0.505485973731748</v>
      </c>
    </row>
    <row r="51" customFormat="false" ht="15" hidden="false" customHeight="false" outlineLevel="0" collapsed="false">
      <c r="A51" s="0" t="n">
        <v>5.766</v>
      </c>
      <c r="B51" s="0" t="n">
        <v>2.0195</v>
      </c>
      <c r="C51" s="0" t="n">
        <v>0.775</v>
      </c>
      <c r="D51" s="0" t="n">
        <v>2.4622</v>
      </c>
      <c r="E51" s="0" t="n">
        <v>5.4486</v>
      </c>
      <c r="F51" s="0" t="n">
        <v>0.0001498</v>
      </c>
      <c r="G51" s="0" t="n">
        <v>7.689E-007</v>
      </c>
      <c r="H51" s="0" t="n">
        <v>0.105</v>
      </c>
      <c r="I51" s="0" t="n">
        <v>0.03003</v>
      </c>
      <c r="J51" s="0" t="n">
        <v>0.0001541</v>
      </c>
      <c r="K51" s="1" t="n">
        <v>40</v>
      </c>
      <c r="L51" s="2" t="n">
        <f aca="false">G51/F51*100</f>
        <v>0.513284379172229</v>
      </c>
      <c r="M51" s="2" t="n">
        <v>1.3</v>
      </c>
      <c r="N51" s="2" t="n">
        <v>2.5</v>
      </c>
      <c r="O51" s="0" t="n">
        <f aca="false">(A51-B51)/A51</f>
        <v>0.649757197363857</v>
      </c>
      <c r="P51" s="0" t="n">
        <f aca="false">1+(1-O51)^2+2*0.938*0.938*C51*C51*O51*O51/E51</f>
        <v>1.20456482504247</v>
      </c>
      <c r="Q51" s="2" t="n">
        <f aca="false">F51*O51/B51*E51*E51/2*137*137/P51/0.38938/1000</f>
        <v>0.0286283440409572</v>
      </c>
      <c r="R51" s="0" t="n">
        <f aca="false">1/(1+2*(1+(A51-B51)^2/E51)*(TAN(K51/2/180*PI()))^2)</f>
        <v>0.513481737000469</v>
      </c>
    </row>
    <row r="52" customFormat="false" ht="15" hidden="false" customHeight="false" outlineLevel="0" collapsed="false">
      <c r="A52" s="0" t="n">
        <v>5.766</v>
      </c>
      <c r="B52" s="0" t="n">
        <v>2.0614</v>
      </c>
      <c r="C52" s="0" t="n">
        <v>0.8</v>
      </c>
      <c r="D52" s="0" t="n">
        <v>2.2707</v>
      </c>
      <c r="E52" s="0" t="n">
        <v>5.5615</v>
      </c>
      <c r="F52" s="0" t="n">
        <v>0.0001696</v>
      </c>
      <c r="G52" s="0" t="n">
        <v>8.564E-007</v>
      </c>
      <c r="H52" s="0" t="n">
        <v>0.1031</v>
      </c>
      <c r="I52" s="0" t="n">
        <v>0.03407</v>
      </c>
      <c r="J52" s="0" t="n">
        <v>0.000172</v>
      </c>
      <c r="K52" s="1" t="n">
        <v>40</v>
      </c>
      <c r="L52" s="2" t="n">
        <f aca="false">G52/F52*100</f>
        <v>0.504952830188679</v>
      </c>
      <c r="M52" s="2" t="n">
        <v>1.3</v>
      </c>
      <c r="N52" s="2" t="n">
        <v>2.5</v>
      </c>
      <c r="O52" s="0" t="n">
        <f aca="false">(A52-B52)/A52</f>
        <v>0.642490461325009</v>
      </c>
      <c r="P52" s="0" t="n">
        <f aca="false">1+(1-O52)^2+2*0.938*0.938*C52*C52*O52*O52/E52</f>
        <v>1.21140359921796</v>
      </c>
      <c r="Q52" s="2" t="n">
        <f aca="false">F52*O52/B52*E52*E52/2*137*137/P52/0.38938/1000</f>
        <v>0.0325284059949723</v>
      </c>
      <c r="R52" s="0" t="n">
        <f aca="false">1/(1+2*(1+(A52-B52)^2/E52)*(TAN(K52/2/180*PI()))^2)</f>
        <v>0.521169927031774</v>
      </c>
    </row>
    <row r="53" customFormat="false" ht="15" hidden="false" customHeight="false" outlineLevel="0" collapsed="false">
      <c r="A53" s="0" t="n">
        <v>5.766</v>
      </c>
      <c r="B53" s="0" t="n">
        <v>2.1023</v>
      </c>
      <c r="C53" s="0" t="n">
        <v>0.825</v>
      </c>
      <c r="D53" s="0" t="n">
        <v>2.0835</v>
      </c>
      <c r="E53" s="0" t="n">
        <v>5.672</v>
      </c>
      <c r="F53" s="0" t="n">
        <v>9.737E-005</v>
      </c>
      <c r="G53" s="0" t="n">
        <v>8.365E-007</v>
      </c>
      <c r="H53" s="0" t="n">
        <v>0.1013</v>
      </c>
      <c r="I53" s="0" t="n">
        <v>0.01959</v>
      </c>
      <c r="J53" s="0" t="n">
        <v>0.0001683</v>
      </c>
      <c r="K53" s="1" t="n">
        <v>40</v>
      </c>
      <c r="L53" s="2" t="n">
        <f aca="false">G53/F53*100</f>
        <v>0.859094176851186</v>
      </c>
      <c r="M53" s="2" t="n">
        <v>1.3</v>
      </c>
      <c r="N53" s="2" t="n">
        <v>2.5</v>
      </c>
      <c r="O53" s="0" t="n">
        <f aca="false">(A53-B53)/A53</f>
        <v>0.635397155740548</v>
      </c>
      <c r="P53" s="0" t="n">
        <f aca="false">1+(1-O53)^2+2*0.938*0.938*C53*C53*O53*O53/E53</f>
        <v>1.21818591961941</v>
      </c>
      <c r="Q53" s="2" t="n">
        <f aca="false">F53*O53/B53*E53*E53/2*137*137/P53/0.38938/1000</f>
        <v>0.0187314808631726</v>
      </c>
      <c r="R53" s="0" t="n">
        <f aca="false">1/(1+2*(1+(A53-B53)^2/E53)*(TAN(K53/2/180*PI()))^2)</f>
        <v>0.528556464119065</v>
      </c>
    </row>
    <row r="54" customFormat="false" ht="15" hidden="false" customHeight="false" outlineLevel="0" collapsed="false">
      <c r="A54" s="0" t="n">
        <v>5.766</v>
      </c>
      <c r="B54" s="0" t="n">
        <v>2.1423</v>
      </c>
      <c r="C54" s="0" t="n">
        <v>0.85</v>
      </c>
      <c r="D54" s="0" t="n">
        <v>1.9003</v>
      </c>
      <c r="E54" s="0" t="n">
        <v>5.78</v>
      </c>
      <c r="F54" s="0" t="n">
        <v>6.987E-005</v>
      </c>
      <c r="G54" s="0" t="n">
        <v>4.911E-007</v>
      </c>
      <c r="H54" s="0" t="n">
        <v>0.0996</v>
      </c>
      <c r="I54" s="0" t="n">
        <v>0.01407</v>
      </c>
      <c r="J54" s="0" t="n">
        <v>9.89E-005</v>
      </c>
      <c r="K54" s="1" t="n">
        <v>40</v>
      </c>
      <c r="L54" s="2" t="n">
        <f aca="false">G54/F54*100</f>
        <v>0.702876771146415</v>
      </c>
      <c r="M54" s="2" t="n">
        <v>1.3</v>
      </c>
      <c r="N54" s="2" t="n">
        <v>2.5</v>
      </c>
      <c r="O54" s="0" t="n">
        <f aca="false">(A54-B54)/A54</f>
        <v>0.628459937565036</v>
      </c>
      <c r="P54" s="0" t="n">
        <f aca="false">1+(1-O54)^2+2*0.938*0.938*C54*C54*O54*O54/E54</f>
        <v>1.22491823096768</v>
      </c>
      <c r="Q54" s="2" t="n">
        <f aca="false">F54*O54/B54*E54*E54/2*137*137/P54/0.38938/1000</f>
        <v>0.0134733046417739</v>
      </c>
      <c r="R54" s="0" t="n">
        <f aca="false">1/(1+2*(1+(A54-B54)^2/E54)*(TAN(K54/2/180*PI()))^2)</f>
        <v>0.535656483489048</v>
      </c>
    </row>
    <row r="55" customFormat="false" ht="15" hidden="false" customHeight="false" outlineLevel="0" collapsed="false">
      <c r="A55" s="0" t="n">
        <v>5.766</v>
      </c>
      <c r="B55" s="0" t="n">
        <v>2.1815</v>
      </c>
      <c r="C55" s="0" t="n">
        <v>0.875</v>
      </c>
      <c r="D55" s="0" t="n">
        <v>1.7212</v>
      </c>
      <c r="E55" s="0" t="n">
        <v>5.8857</v>
      </c>
      <c r="F55" s="0" t="n">
        <v>4.932E-005</v>
      </c>
      <c r="G55" s="0" t="n">
        <v>4.191E-007</v>
      </c>
      <c r="H55" s="0" t="n">
        <v>0.09801</v>
      </c>
      <c r="I55" s="0" t="n">
        <v>0.009939</v>
      </c>
      <c r="J55" s="0" t="n">
        <v>8.445E-005</v>
      </c>
      <c r="K55" s="1" t="n">
        <v>40</v>
      </c>
      <c r="L55" s="2" t="n">
        <f aca="false">G55/F55*100</f>
        <v>0.849756690997567</v>
      </c>
      <c r="M55" s="2" t="n">
        <v>1.3</v>
      </c>
      <c r="N55" s="2" t="n">
        <v>2.5</v>
      </c>
      <c r="O55" s="0" t="n">
        <f aca="false">(A55-B55)/A55</f>
        <v>0.621661463753035</v>
      </c>
      <c r="P55" s="0" t="n">
        <f aca="false">1+(1-O55)^2+2*0.938*0.938*C55*C55*O55*O55/E55</f>
        <v>1.23160302491351</v>
      </c>
      <c r="Q55" s="2" t="n">
        <f aca="false">F55*O55/B55*E55*E55/2*137*137/P55/0.38938/1000</f>
        <v>0.00952762799979896</v>
      </c>
      <c r="R55" s="0" t="n">
        <f aca="false">1/(1+2*(1+(A55-B55)^2/E55)*(TAN(K55/2/180*PI()))^2)</f>
        <v>0.542493909178237</v>
      </c>
    </row>
    <row r="56" customFormat="false" ht="15" hidden="false" customHeight="false" outlineLevel="0" collapsed="false">
      <c r="A56" s="0" t="n">
        <v>5.766</v>
      </c>
      <c r="B56" s="0" t="n">
        <v>2.2198</v>
      </c>
      <c r="C56" s="0" t="n">
        <v>0.9</v>
      </c>
      <c r="D56" s="0" t="n">
        <v>1.5458</v>
      </c>
      <c r="E56" s="0" t="n">
        <v>5.9891</v>
      </c>
      <c r="F56" s="0" t="n">
        <v>3.82E-005</v>
      </c>
      <c r="G56" s="0" t="n">
        <v>5.39E-007</v>
      </c>
      <c r="H56" s="0" t="n">
        <v>0.09651</v>
      </c>
      <c r="I56" s="0" t="n">
        <v>0.007699</v>
      </c>
      <c r="J56" s="0" t="n">
        <v>0.0001086</v>
      </c>
      <c r="K56" s="1" t="n">
        <v>40</v>
      </c>
      <c r="L56" s="2" t="n">
        <f aca="false">G56/F56*100</f>
        <v>1.41099476439791</v>
      </c>
      <c r="M56" s="2" t="n">
        <v>1.3</v>
      </c>
      <c r="N56" s="2" t="n">
        <v>2.5</v>
      </c>
      <c r="O56" s="0" t="n">
        <f aca="false">(A56-B56)/A56</f>
        <v>0.615019077349983</v>
      </c>
      <c r="P56" s="0" t="n">
        <f aca="false">1+(1-O56)^2+2*0.938*0.938*C56*C56*O56*O56/E56</f>
        <v>1.23822974969693</v>
      </c>
      <c r="Q56" s="2" t="n">
        <f aca="false">F56*O56/B56*E56*E56/2*137*137/P56/0.38938/1000</f>
        <v>0.00738920126815099</v>
      </c>
      <c r="R56" s="0" t="n">
        <f aca="false">1/(1+2*(1+(A56-B56)^2/E56)*(TAN(K56/2/180*PI()))^2)</f>
        <v>0.549067060952441</v>
      </c>
    </row>
    <row r="57" customFormat="false" ht="15" hidden="false" customHeight="false" outlineLevel="0" collapsed="false">
      <c r="A57" s="0" t="n">
        <v>5.766</v>
      </c>
      <c r="B57" s="0" t="n">
        <v>2.2574</v>
      </c>
      <c r="C57" s="0" t="n">
        <v>0.925</v>
      </c>
      <c r="D57" s="0" t="n">
        <v>1.3742</v>
      </c>
      <c r="E57" s="0" t="n">
        <v>6.0903</v>
      </c>
      <c r="F57" s="0" t="n">
        <v>1.914E-005</v>
      </c>
      <c r="G57" s="0" t="n">
        <v>2.776E-007</v>
      </c>
      <c r="H57" s="0" t="n">
        <v>0.09509</v>
      </c>
      <c r="I57" s="0" t="n">
        <v>0.003856</v>
      </c>
      <c r="J57" s="0" t="n">
        <v>5.592E-005</v>
      </c>
      <c r="K57" s="1" t="n">
        <v>40</v>
      </c>
      <c r="L57" s="2" t="n">
        <f aca="false">G57/F57*100</f>
        <v>1.45036572622779</v>
      </c>
      <c r="M57" s="2" t="n">
        <v>1.3</v>
      </c>
      <c r="N57" s="2" t="n">
        <v>2.5</v>
      </c>
      <c r="O57" s="0" t="n">
        <f aca="false">(A57-B57)/A57</f>
        <v>0.608498092265002</v>
      </c>
      <c r="P57" s="0" t="n">
        <f aca="false">1+(1-O57)^2+2*0.938*0.938*C57*C57*O57*O57/E57</f>
        <v>1.24481121147166</v>
      </c>
      <c r="Q57" s="2" t="n">
        <f aca="false">F57*O57/B57*E57*E57/2*137*137/P57/0.38938/1000</f>
        <v>0.00370513479307745</v>
      </c>
      <c r="R57" s="0" t="n">
        <f aca="false">1/(1+2*(1+(A57-B57)^2/E57)*(TAN(K57/2/180*PI()))^2)</f>
        <v>0.555405212074032</v>
      </c>
    </row>
    <row r="58" customFormat="false" ht="15" hidden="false" customHeight="false" outlineLevel="0" collapsed="false">
      <c r="A58" s="0" t="n">
        <v>5.766</v>
      </c>
      <c r="B58" s="0" t="n">
        <v>2.2941</v>
      </c>
      <c r="C58" s="0" t="n">
        <v>0.95</v>
      </c>
      <c r="D58" s="0" t="n">
        <v>1.2061</v>
      </c>
      <c r="E58" s="0" t="n">
        <v>6.1894</v>
      </c>
      <c r="F58" s="0" t="n">
        <v>1.785E-006</v>
      </c>
      <c r="G58" s="0" t="n">
        <v>5.838E-008</v>
      </c>
      <c r="H58" s="0" t="n">
        <v>0.09374</v>
      </c>
      <c r="I58" s="0" t="n">
        <v>0.0003594</v>
      </c>
      <c r="J58" s="0" t="n">
        <v>1.175E-005</v>
      </c>
      <c r="K58" s="1" t="n">
        <v>40</v>
      </c>
      <c r="L58" s="2" t="n">
        <f aca="false">G58/F58*100</f>
        <v>3.27058823529412</v>
      </c>
      <c r="M58" s="2" t="n">
        <v>1.3</v>
      </c>
      <c r="N58" s="2" t="n">
        <v>2.5</v>
      </c>
      <c r="O58" s="0" t="n">
        <f aca="false">(A58-B58)/A58</f>
        <v>0.60213319458897</v>
      </c>
      <c r="P58" s="0" t="n">
        <f aca="false">1+(1-O58)^2+2*0.938*0.938*C58*C58*O58*O58/E58</f>
        <v>1.25132723463011</v>
      </c>
      <c r="Q58" s="2" t="n">
        <f aca="false">F58*O58/B58*E58*E58/2*137*137/P58/0.38938/1000</f>
        <v>0.000345686283465637</v>
      </c>
      <c r="R58" s="0" t="n">
        <f aca="false">1/(1+2*(1+(A58-B58)^2/E58)*(TAN(K58/2/180*PI()))^2)</f>
        <v>0.561499286761192</v>
      </c>
    </row>
    <row r="59" customFormat="false" ht="15" hidden="false" customHeight="false" outlineLevel="0" collapsed="false">
      <c r="A59" s="0" t="n">
        <v>5.766</v>
      </c>
      <c r="B59" s="0" t="n">
        <v>2.4192</v>
      </c>
      <c r="C59" s="0" t="n">
        <v>0.675</v>
      </c>
      <c r="D59" s="0" t="n">
        <v>2.9215</v>
      </c>
      <c r="E59" s="0" t="n">
        <v>4.2392</v>
      </c>
      <c r="F59" s="0" t="n">
        <v>0.000975</v>
      </c>
      <c r="G59" s="0" t="n">
        <v>1.09E-005</v>
      </c>
      <c r="H59" s="0" t="n">
        <v>0.129</v>
      </c>
      <c r="I59" s="0" t="n">
        <v>0.08542</v>
      </c>
      <c r="J59" s="0" t="n">
        <v>0.0009554</v>
      </c>
      <c r="K59" s="1" t="n">
        <v>32</v>
      </c>
      <c r="L59" s="2" t="n">
        <f aca="false">G59/F59*100</f>
        <v>1.11794871794872</v>
      </c>
      <c r="M59" s="2" t="n">
        <v>1.3</v>
      </c>
      <c r="N59" s="2" t="n">
        <v>2.5</v>
      </c>
      <c r="O59" s="0" t="n">
        <f aca="false">(A59-B59)/A59</f>
        <v>0.580437044745057</v>
      </c>
      <c r="P59" s="0" t="n">
        <f aca="false">1+(1-O59)^2+2*0.938*0.938*C59*C59*O59*O59/E59</f>
        <v>1.23975216214223</v>
      </c>
      <c r="Q59" s="2" t="n">
        <f aca="false">F59*O59/B59*E59*E59/2*137*137/P59/0.38938/1000</f>
        <v>0.0817256532439008</v>
      </c>
      <c r="R59" s="0" t="n">
        <f aca="false">1/(1+2*(1+(A59-B59)^2/E59)*(TAN(K59/2/180*PI()))^2)</f>
        <v>0.62540864911007</v>
      </c>
    </row>
    <row r="60" customFormat="false" ht="15" hidden="false" customHeight="false" outlineLevel="0" collapsed="false">
      <c r="A60" s="0" t="n">
        <v>5.766</v>
      </c>
      <c r="B60" s="0" t="n">
        <v>2.4704</v>
      </c>
      <c r="C60" s="0" t="n">
        <v>0.7</v>
      </c>
      <c r="D60" s="0" t="n">
        <v>2.7356</v>
      </c>
      <c r="E60" s="0" t="n">
        <v>4.329</v>
      </c>
      <c r="F60" s="0" t="n">
        <v>0.0007348</v>
      </c>
      <c r="G60" s="0" t="n">
        <v>8.206E-006</v>
      </c>
      <c r="H60" s="0" t="n">
        <v>0.1266</v>
      </c>
      <c r="I60" s="0" t="n">
        <v>0.06416</v>
      </c>
      <c r="J60" s="0" t="n">
        <v>0.0007166</v>
      </c>
      <c r="K60" s="1" t="n">
        <v>32</v>
      </c>
      <c r="L60" s="2" t="n">
        <f aca="false">G60/F60*100</f>
        <v>1.11676646706587</v>
      </c>
      <c r="M60" s="2" t="n">
        <v>1.3</v>
      </c>
      <c r="N60" s="2" t="n">
        <v>2.5</v>
      </c>
      <c r="O60" s="0" t="n">
        <f aca="false">(A60-B60)/A60</f>
        <v>0.571557405480402</v>
      </c>
      <c r="P60" s="0" t="n">
        <f aca="false">1+(1-O60)^2+2*0.938*0.938*C60*C60*O60*O60/E60</f>
        <v>1.24863052056476</v>
      </c>
      <c r="Q60" s="2" t="n">
        <f aca="false">F60*O60/B60*E60*E60/2*137*137/P60/0.38938/1000</f>
        <v>0.0614950909726213</v>
      </c>
      <c r="R60" s="0" t="n">
        <f aca="false">1/(1+2*(1+(A60-B60)^2/E60)*(TAN(K60/2/180*PI()))^2)</f>
        <v>0.634106510524052</v>
      </c>
    </row>
    <row r="61" customFormat="false" ht="15" hidden="false" customHeight="false" outlineLevel="0" collapsed="false">
      <c r="A61" s="0" t="n">
        <v>5.766</v>
      </c>
      <c r="B61" s="0" t="n">
        <v>2.5201</v>
      </c>
      <c r="C61" s="0" t="n">
        <v>0.725</v>
      </c>
      <c r="D61" s="0" t="n">
        <v>2.5554</v>
      </c>
      <c r="E61" s="0" t="n">
        <v>4.416</v>
      </c>
      <c r="F61" s="0" t="n">
        <v>0.0005242</v>
      </c>
      <c r="G61" s="0" t="n">
        <v>5.95E-006</v>
      </c>
      <c r="H61" s="0" t="n">
        <v>0.1244</v>
      </c>
      <c r="I61" s="0" t="n">
        <v>0.0456</v>
      </c>
      <c r="J61" s="0" t="n">
        <v>0.0005176</v>
      </c>
      <c r="K61" s="1" t="n">
        <v>32</v>
      </c>
      <c r="L61" s="2" t="n">
        <f aca="false">G61/F61*100</f>
        <v>1.13506295307135</v>
      </c>
      <c r="M61" s="2" t="n">
        <v>1.3</v>
      </c>
      <c r="N61" s="2" t="n">
        <v>2.5</v>
      </c>
      <c r="O61" s="0" t="n">
        <f aca="false">(A61-B61)/A61</f>
        <v>0.562937911897329</v>
      </c>
      <c r="P61" s="0" t="n">
        <f aca="false">1+(1-O61)^2+2*0.938*0.938*C61*C61*O61*O61/E61</f>
        <v>1.25739812862683</v>
      </c>
      <c r="Q61" s="2" t="n">
        <f aca="false">F61*O61/B61*E61*E61/2*137*137/P61/0.38938/1000</f>
        <v>0.043768590169136</v>
      </c>
      <c r="R61" s="0" t="n">
        <f aca="false">1/(1+2*(1+(A61-B61)^2/E61)*(TAN(K61/2/180*PI()))^2)</f>
        <v>0.64234855804521</v>
      </c>
    </row>
    <row r="62" customFormat="false" ht="15" hidden="false" customHeight="false" outlineLevel="0" collapsed="false">
      <c r="A62" s="0" t="n">
        <v>5.766</v>
      </c>
      <c r="B62" s="0" t="n">
        <v>2.5683</v>
      </c>
      <c r="C62" s="0" t="n">
        <v>0.75</v>
      </c>
      <c r="D62" s="0" t="n">
        <v>2.3805</v>
      </c>
      <c r="E62" s="0" t="n">
        <v>4.5005</v>
      </c>
      <c r="F62" s="0" t="n">
        <v>0.0005326</v>
      </c>
      <c r="G62" s="0" t="n">
        <v>4.084E-006</v>
      </c>
      <c r="H62" s="0" t="n">
        <v>0.1223</v>
      </c>
      <c r="I62" s="0" t="n">
        <v>0.04613</v>
      </c>
      <c r="J62" s="0" t="n">
        <v>0.0003537</v>
      </c>
      <c r="K62" s="1" t="n">
        <v>32</v>
      </c>
      <c r="L62" s="2" t="n">
        <f aca="false">G62/F62*100</f>
        <v>0.766804355989486</v>
      </c>
      <c r="M62" s="2" t="n">
        <v>1.3</v>
      </c>
      <c r="N62" s="2" t="n">
        <v>2.5</v>
      </c>
      <c r="O62" s="0" t="n">
        <f aca="false">(A62-B62)/A62</f>
        <v>0.554578563995838</v>
      </c>
      <c r="P62" s="0" t="n">
        <f aca="false">1+(1-O62)^2+2*0.938*0.938*C62*C62*O62*O62/E62</f>
        <v>1.26604336941413</v>
      </c>
      <c r="Q62" s="2" t="n">
        <f aca="false">F62*O62/B62*E62*E62/2*137*137/P62/0.38938/1000</f>
        <v>0.0443433945670657</v>
      </c>
      <c r="R62" s="0" t="n">
        <f aca="false">1/(1+2*(1+(A62-B62)^2/E62)*(TAN(K62/2/180*PI()))^2)</f>
        <v>0.65016452913249</v>
      </c>
    </row>
    <row r="63" customFormat="false" ht="15" hidden="false" customHeight="false" outlineLevel="0" collapsed="false">
      <c r="A63" s="0" t="n">
        <v>5.766</v>
      </c>
      <c r="B63" s="0" t="n">
        <v>2.6151</v>
      </c>
      <c r="C63" s="0" t="n">
        <v>0.775</v>
      </c>
      <c r="D63" s="0" t="n">
        <v>2.2107</v>
      </c>
      <c r="E63" s="0" t="n">
        <v>4.5824</v>
      </c>
      <c r="F63" s="0" t="n">
        <v>0.0005419</v>
      </c>
      <c r="G63" s="0" t="n">
        <v>6.038E-006</v>
      </c>
      <c r="H63" s="0" t="n">
        <v>0.1203</v>
      </c>
      <c r="I63" s="0" t="n">
        <v>0.0467</v>
      </c>
      <c r="J63" s="0" t="n">
        <v>0.0005204</v>
      </c>
      <c r="K63" s="1" t="n">
        <v>32</v>
      </c>
      <c r="L63" s="2" t="n">
        <f aca="false">G63/F63*100</f>
        <v>1.11422771729101</v>
      </c>
      <c r="M63" s="2" t="n">
        <v>1.3</v>
      </c>
      <c r="N63" s="2" t="n">
        <v>2.5</v>
      </c>
      <c r="O63" s="0" t="n">
        <f aca="false">(A63-B63)/A63</f>
        <v>0.546462018730489</v>
      </c>
      <c r="P63" s="0" t="n">
        <f aca="false">1+(1-O63)^2+2*0.938*0.938*C63*C63*O63*O63/E63</f>
        <v>1.27457240358268</v>
      </c>
      <c r="Q63" s="2" t="n">
        <f aca="false">F63*O63/B63*E63*E63/2*137*137/P63/0.38938/1000</f>
        <v>0.0449624338410877</v>
      </c>
      <c r="R63" s="0" t="n">
        <f aca="false">1/(1+2*(1+(A63-B63)^2/E63)*(TAN(K63/2/180*PI()))^2)</f>
        <v>0.657578006340747</v>
      </c>
    </row>
    <row r="64" customFormat="false" ht="15" hidden="false" customHeight="false" outlineLevel="0" collapsed="false">
      <c r="A64" s="0" t="n">
        <v>5.766</v>
      </c>
      <c r="B64" s="0" t="n">
        <v>2.6605</v>
      </c>
      <c r="C64" s="0" t="n">
        <v>0.8</v>
      </c>
      <c r="D64" s="0" t="n">
        <v>2.0459</v>
      </c>
      <c r="E64" s="0" t="n">
        <v>4.6621</v>
      </c>
      <c r="F64" s="0" t="n">
        <v>0.0003144</v>
      </c>
      <c r="G64" s="0" t="n">
        <v>3.098E-006</v>
      </c>
      <c r="H64" s="0" t="n">
        <v>0.1185</v>
      </c>
      <c r="I64" s="0" t="n">
        <v>0.02696</v>
      </c>
      <c r="J64" s="0" t="n">
        <v>0.0002656</v>
      </c>
      <c r="K64" s="1" t="n">
        <v>32</v>
      </c>
      <c r="L64" s="2" t="n">
        <f aca="false">G64/F64*100</f>
        <v>0.985368956743002</v>
      </c>
      <c r="M64" s="2" t="n">
        <v>1.3</v>
      </c>
      <c r="N64" s="2" t="n">
        <v>2.5</v>
      </c>
      <c r="O64" s="0" t="n">
        <f aca="false">(A64-B64)/A64</f>
        <v>0.538588276101283</v>
      </c>
      <c r="P64" s="0" t="n">
        <f aca="false">1+(1-O64)^2+2*0.938*0.938*C64*C64*O64*O64/E64</f>
        <v>1.28297331775775</v>
      </c>
      <c r="Q64" s="2" t="n">
        <f aca="false">F64*O64/B64*E64*E64/2*137*137/P64/0.38938/1000</f>
        <v>0.0259871834698401</v>
      </c>
      <c r="R64" s="0" t="n">
        <f aca="false">1/(1+2*(1+(A64-B64)^2/E64)*(TAN(K64/2/180*PI()))^2)</f>
        <v>0.664618592034347</v>
      </c>
    </row>
    <row r="65" customFormat="false" ht="15" hidden="false" customHeight="false" outlineLevel="0" collapsed="false">
      <c r="A65" s="0" t="n">
        <v>5.766</v>
      </c>
      <c r="B65" s="0" t="n">
        <v>2.7047</v>
      </c>
      <c r="C65" s="0" t="n">
        <v>0.825</v>
      </c>
      <c r="D65" s="0" t="n">
        <v>1.8857</v>
      </c>
      <c r="E65" s="0" t="n">
        <v>4.7394</v>
      </c>
      <c r="F65" s="0" t="n">
        <v>0.0002405</v>
      </c>
      <c r="G65" s="0" t="n">
        <v>3.944E-006</v>
      </c>
      <c r="H65" s="0" t="n">
        <v>0.1168</v>
      </c>
      <c r="I65" s="0" t="n">
        <v>0.02051</v>
      </c>
      <c r="J65" s="0" t="n">
        <v>0.0003363</v>
      </c>
      <c r="K65" s="1" t="n">
        <v>32</v>
      </c>
      <c r="L65" s="2" t="n">
        <f aca="false">G65/F65*100</f>
        <v>1.63991683991684</v>
      </c>
      <c r="M65" s="2" t="n">
        <v>1.3</v>
      </c>
      <c r="N65" s="2" t="n">
        <v>2.5</v>
      </c>
      <c r="O65" s="0" t="n">
        <f aca="false">(A65-B65)/A65</f>
        <v>0.530922650017343</v>
      </c>
      <c r="P65" s="0" t="n">
        <f aca="false">1+(1-O65)^2+2*0.938*0.938*C65*C65*O65*O65/E65</f>
        <v>1.29126680252732</v>
      </c>
      <c r="Q65" s="2" t="n">
        <f aca="false">F65*O65/B65*E65*E65/2*137*137/P65/0.38938/1000</f>
        <v>0.0197922639287291</v>
      </c>
      <c r="R65" s="0" t="n">
        <f aca="false">1/(1+2*(1+(A65-B65)^2/E65)*(TAN(K65/2/180*PI()))^2)</f>
        <v>0.671313748310211</v>
      </c>
    </row>
    <row r="66" customFormat="false" ht="15" hidden="false" customHeight="false" outlineLevel="0" collapsed="false">
      <c r="A66" s="0" t="n">
        <v>5.766</v>
      </c>
      <c r="B66" s="0" t="n">
        <v>2.7476</v>
      </c>
      <c r="C66" s="0" t="n">
        <v>0.85</v>
      </c>
      <c r="D66" s="0" t="n">
        <v>1.73</v>
      </c>
      <c r="E66" s="0" t="n">
        <v>4.8146</v>
      </c>
      <c r="F66" s="0" t="n">
        <v>0.0001835</v>
      </c>
      <c r="G66" s="0" t="n">
        <v>2.446E-006</v>
      </c>
      <c r="H66" s="0" t="n">
        <v>0.1152</v>
      </c>
      <c r="I66" s="0" t="n">
        <v>0.01555</v>
      </c>
      <c r="J66" s="0" t="n">
        <v>0.0002074</v>
      </c>
      <c r="K66" s="1" t="n">
        <v>32</v>
      </c>
      <c r="L66" s="2" t="n">
        <f aca="false">G66/F66*100</f>
        <v>1.33297002724796</v>
      </c>
      <c r="M66" s="2" t="n">
        <v>1.3</v>
      </c>
      <c r="N66" s="2" t="n">
        <v>2.5</v>
      </c>
      <c r="O66" s="0" t="n">
        <f aca="false">(A66-B66)/A66</f>
        <v>0.523482483524107</v>
      </c>
      <c r="P66" s="0" t="n">
        <f aca="false">1+(1-O66)^2+2*0.938*0.938*C66*C66*O66*O66/E66</f>
        <v>1.29943211966829</v>
      </c>
      <c r="Q66" s="2" t="n">
        <f aca="false">F66*O66/B66*E66*E66/2*137*137/P66/0.38938/1000</f>
        <v>0.0150310402701946</v>
      </c>
      <c r="R66" s="0" t="n">
        <f aca="false">1/(1+2*(1+(A66-B66)^2/E66)*(TAN(K66/2/180*PI()))^2)</f>
        <v>0.677677064050859</v>
      </c>
    </row>
    <row r="67" customFormat="false" ht="15" hidden="false" customHeight="false" outlineLevel="0" collapsed="false">
      <c r="A67" s="0" t="n">
        <v>5.766</v>
      </c>
      <c r="B67" s="0" t="n">
        <v>2.7893</v>
      </c>
      <c r="C67" s="0" t="n">
        <v>0.875</v>
      </c>
      <c r="D67" s="0" t="n">
        <v>1.5786</v>
      </c>
      <c r="E67" s="0" t="n">
        <v>4.8877</v>
      </c>
      <c r="F67" s="0" t="n">
        <v>0.00016</v>
      </c>
      <c r="G67" s="0" t="n">
        <v>3.413E-006</v>
      </c>
      <c r="H67" s="0" t="n">
        <v>0.1137</v>
      </c>
      <c r="I67" s="0" t="n">
        <v>0.01348</v>
      </c>
      <c r="J67" s="0" t="n">
        <v>0.0002876</v>
      </c>
      <c r="K67" s="1" t="n">
        <v>32</v>
      </c>
      <c r="L67" s="2" t="n">
        <f aca="false">G67/F67*100</f>
        <v>2.133125</v>
      </c>
      <c r="M67" s="2" t="n">
        <v>1.3</v>
      </c>
      <c r="N67" s="2" t="n">
        <v>2.5</v>
      </c>
      <c r="O67" s="0" t="n">
        <f aca="false">(A67-B67)/A67</f>
        <v>0.516250433576136</v>
      </c>
      <c r="P67" s="0" t="n">
        <f aca="false">1+(1-O67)^2+2*0.938*0.938*C67*C67*O67*O67/E67</f>
        <v>1.30747654761195</v>
      </c>
      <c r="Q67" s="2" t="n">
        <f aca="false">F67*O67/B67*E67*E67/2*137*137/P67/0.38938/1000</f>
        <v>0.0130406085590998</v>
      </c>
      <c r="R67" s="0" t="n">
        <f aca="false">1/(1+2*(1+(A67-B67)^2/E67)*(TAN(K67/2/180*PI()))^2)</f>
        <v>0.683730756163517</v>
      </c>
    </row>
    <row r="68" customFormat="false" ht="15" hidden="false" customHeight="false" outlineLevel="0" collapsed="false">
      <c r="A68" s="0" t="n">
        <v>5.766</v>
      </c>
      <c r="B68" s="0" t="n">
        <v>2.8299</v>
      </c>
      <c r="C68" s="0" t="n">
        <v>0.9</v>
      </c>
      <c r="D68" s="0" t="n">
        <v>1.4313</v>
      </c>
      <c r="E68" s="0" t="n">
        <v>4.9588</v>
      </c>
      <c r="F68" s="0" t="n">
        <v>0.0001161</v>
      </c>
      <c r="G68" s="0" t="n">
        <v>2.392E-006</v>
      </c>
      <c r="H68" s="0" t="n">
        <v>0.1122</v>
      </c>
      <c r="I68" s="0" t="n">
        <v>0.009719</v>
      </c>
      <c r="J68" s="0" t="n">
        <v>0.0002003</v>
      </c>
      <c r="K68" s="1" t="n">
        <v>32</v>
      </c>
      <c r="L68" s="2" t="n">
        <f aca="false">G68/F68*100</f>
        <v>2.06029285099052</v>
      </c>
      <c r="M68" s="2" t="n">
        <v>1.3</v>
      </c>
      <c r="N68" s="2" t="n">
        <v>2.5</v>
      </c>
      <c r="O68" s="0" t="n">
        <f aca="false">(A68-B68)/A68</f>
        <v>0.509209157127992</v>
      </c>
      <c r="P68" s="0" t="n">
        <f aca="false">1+(1-O68)^2+2*0.938*0.938*C68*C68*O68*O68/E68</f>
        <v>1.31540657601247</v>
      </c>
      <c r="Q68" s="2" t="n">
        <f aca="false">F68*O68/B68*E68*E68/2*137*137/P68/0.38938/1000</f>
        <v>0.00941213201179044</v>
      </c>
      <c r="R68" s="0" t="n">
        <f aca="false">1/(1+2*(1+(A68-B68)^2/E68)*(TAN(K68/2/180*PI()))^2)</f>
        <v>0.689498921546061</v>
      </c>
    </row>
    <row r="69" customFormat="false" ht="15" hidden="false" customHeight="false" outlineLevel="0" collapsed="false">
      <c r="A69" s="0" t="n">
        <v>5.766</v>
      </c>
      <c r="B69" s="0" t="n">
        <v>2.8694</v>
      </c>
      <c r="C69" s="0" t="n">
        <v>0.925</v>
      </c>
      <c r="D69" s="0" t="n">
        <v>1.288</v>
      </c>
      <c r="E69" s="0" t="n">
        <v>5.028</v>
      </c>
      <c r="F69" s="0" t="n">
        <v>2.734E-005</v>
      </c>
      <c r="G69" s="0" t="n">
        <v>1.584E-006</v>
      </c>
      <c r="H69" s="0" t="n">
        <v>0.1109</v>
      </c>
      <c r="I69" s="0" t="n">
        <v>0.002274</v>
      </c>
      <c r="J69" s="0" t="n">
        <v>0.0001318</v>
      </c>
      <c r="K69" s="1" t="n">
        <v>32</v>
      </c>
      <c r="L69" s="2" t="n">
        <f aca="false">G69/F69*100</f>
        <v>5.79370885149963</v>
      </c>
      <c r="M69" s="2" t="n">
        <v>1.3</v>
      </c>
      <c r="N69" s="2" t="n">
        <v>2.5</v>
      </c>
      <c r="O69" s="0" t="n">
        <f aca="false">(A69-B69)/A69</f>
        <v>0.502358654179674</v>
      </c>
      <c r="P69" s="0" t="n">
        <f aca="false">1+(1-O69)^2+2*0.938*0.938*C69*C69*O69*O69/E69</f>
        <v>1.32321729593084</v>
      </c>
      <c r="Q69" s="2" t="n">
        <f aca="false">F69*O69/B69*E69*E69/2*137*137/P69/0.38938/1000</f>
        <v>0.00220403339971095</v>
      </c>
      <c r="R69" s="0" t="n">
        <f aca="false">1/(1+2*(1+(A69-B69)^2/E69)*(TAN(K69/2/180*PI()))^2)</f>
        <v>0.69499522047574</v>
      </c>
    </row>
    <row r="70" customFormat="false" ht="15" hidden="false" customHeight="false" outlineLevel="0" collapsed="false">
      <c r="A70" s="0" t="n">
        <v>5.766</v>
      </c>
      <c r="B70" s="0" t="n">
        <v>2.9078</v>
      </c>
      <c r="C70" s="0" t="n">
        <v>0.95</v>
      </c>
      <c r="D70" s="0" t="n">
        <v>1.1485</v>
      </c>
      <c r="E70" s="0" t="n">
        <v>5.0954</v>
      </c>
      <c r="F70" s="0" t="n">
        <v>2.119E-007</v>
      </c>
      <c r="G70" s="0" t="n">
        <v>1.703E-008</v>
      </c>
      <c r="H70" s="0" t="n">
        <v>0.1096</v>
      </c>
      <c r="I70" s="0" t="n">
        <v>1.751E-005</v>
      </c>
      <c r="J70" s="0" t="n">
        <v>1.407E-006</v>
      </c>
      <c r="K70" s="1" t="n">
        <v>32</v>
      </c>
      <c r="L70" s="2" t="n">
        <f aca="false">G70/F70*100</f>
        <v>8.03680981595092</v>
      </c>
      <c r="M70" s="2" t="n">
        <v>1.3</v>
      </c>
      <c r="N70" s="2" t="n">
        <v>2.5</v>
      </c>
      <c r="O70" s="0" t="n">
        <f aca="false">(A70-B70)/A70</f>
        <v>0.495698924731183</v>
      </c>
      <c r="P70" s="0" t="n">
        <f aca="false">1+(1-O70)^2+2*0.938*0.938*C70*C70*O70*O70/E70</f>
        <v>1.3309040167862</v>
      </c>
      <c r="Q70" s="2" t="n">
        <f aca="false">F70*O70/B70*E70*E70/2*137*137/P70/0.38938/1000</f>
        <v>1.6983677280512E-005</v>
      </c>
      <c r="R70" s="0" t="n">
        <f aca="false">1/(1+2*(1+(A70-B70)^2/E70)*(TAN(K70/2/180*PI()))^2)</f>
        <v>0.700232511503332</v>
      </c>
    </row>
    <row r="71" customFormat="false" ht="15" hidden="false" customHeight="false" outlineLevel="0" collapsed="false">
      <c r="A71" s="0" t="n">
        <v>5.766</v>
      </c>
      <c r="B71" s="0" t="n">
        <v>3.4097</v>
      </c>
      <c r="C71" s="0" t="n">
        <v>0.9</v>
      </c>
      <c r="D71" s="0" t="n">
        <v>1.3225</v>
      </c>
      <c r="E71" s="0" t="n">
        <v>3.9795</v>
      </c>
      <c r="F71" s="0" t="n">
        <v>0.0002058</v>
      </c>
      <c r="G71" s="0" t="n">
        <v>2.516E-006</v>
      </c>
      <c r="H71" s="0" t="n">
        <v>0.1334</v>
      </c>
      <c r="I71" s="0" t="n">
        <v>0.006847</v>
      </c>
      <c r="J71" s="0" t="n">
        <v>8.37E-005</v>
      </c>
      <c r="K71" s="1" t="n">
        <v>26</v>
      </c>
      <c r="L71" s="2" t="n">
        <f aca="false">G71/F71*100</f>
        <v>1.22254616132167</v>
      </c>
      <c r="M71" s="2" t="n">
        <v>1.3</v>
      </c>
      <c r="N71" s="2" t="n">
        <v>2.5</v>
      </c>
      <c r="O71" s="0" t="n">
        <f aca="false">(A71-B71)/A71</f>
        <v>0.408654179673951</v>
      </c>
      <c r="P71" s="0" t="n">
        <f aca="false">1+(1-O71)^2+2*0.938*0.938*C71*C71*O71*O71/E71</f>
        <v>1.40950404810851</v>
      </c>
      <c r="Q71" s="2" t="n">
        <f aca="false">F71*O71/B71*E71*E71/2*137*137/P71/0.38938/1000</f>
        <v>0.00667902908182123</v>
      </c>
      <c r="R71" s="0" t="n">
        <f aca="false">1/(1+2*(1+(A71-B71)^2/E71)*(TAN(K71/2/180*PI()))^2)</f>
        <v>0.796604807821129</v>
      </c>
    </row>
    <row r="72" customFormat="false" ht="15" hidden="false" customHeight="false" outlineLevel="0" collapsed="false">
      <c r="A72" s="0" t="n">
        <v>5.766</v>
      </c>
      <c r="B72" s="0" t="n">
        <v>3.4478</v>
      </c>
      <c r="C72" s="0" t="n">
        <v>0.925</v>
      </c>
      <c r="D72" s="0" t="n">
        <v>1.2066</v>
      </c>
      <c r="E72" s="0" t="n">
        <v>4.0239</v>
      </c>
      <c r="F72" s="0" t="n">
        <v>3.053E-005</v>
      </c>
      <c r="G72" s="0" t="n">
        <v>5.205E-007</v>
      </c>
      <c r="H72" s="0" t="n">
        <v>0.1321</v>
      </c>
      <c r="I72" s="0" t="n">
        <v>0.001004</v>
      </c>
      <c r="J72" s="0" t="n">
        <v>1.711E-005</v>
      </c>
      <c r="K72" s="1" t="n">
        <v>26</v>
      </c>
      <c r="L72" s="2" t="n">
        <f aca="false">G72/F72*100</f>
        <v>1.70488044546348</v>
      </c>
      <c r="M72" s="2" t="n">
        <v>1.3</v>
      </c>
      <c r="N72" s="2" t="n">
        <v>2.5</v>
      </c>
      <c r="O72" s="0" t="n">
        <f aca="false">(A72-B72)/A72</f>
        <v>0.402046479361776</v>
      </c>
      <c r="P72" s="0" t="n">
        <f aca="false">1+(1-O72)^2+2*0.938*0.938*C72*C72*O72*O72/E72</f>
        <v>1.41803018189126</v>
      </c>
      <c r="Q72" s="2" t="n">
        <f aca="false">F72*O72/B72*E72*E72/2*137*137/P72/0.38938/1000</f>
        <v>0.000979732205416092</v>
      </c>
      <c r="R72" s="0" t="n">
        <f aca="false">1/(1+2*(1+(A72-B72)^2/E72)*(TAN(K72/2/180*PI()))^2)</f>
        <v>0.800660778179245</v>
      </c>
    </row>
    <row r="73" customFormat="false" ht="15" hidden="false" customHeight="false" outlineLevel="0" collapsed="false">
      <c r="A73" s="0" t="n">
        <v>5.766</v>
      </c>
      <c r="B73" s="0" t="n">
        <v>3.6977</v>
      </c>
      <c r="C73" s="0" t="n">
        <v>0.8</v>
      </c>
      <c r="D73" s="0" t="n">
        <v>1.6566</v>
      </c>
      <c r="E73" s="0" t="n">
        <v>3.105</v>
      </c>
      <c r="F73" s="0" t="n">
        <v>0.002303</v>
      </c>
      <c r="G73" s="0" t="n">
        <v>1.464E-005</v>
      </c>
      <c r="H73" s="0" t="n">
        <v>0.1611</v>
      </c>
      <c r="I73" s="0" t="n">
        <v>0.0364</v>
      </c>
      <c r="J73" s="0" t="n">
        <v>0.0002313</v>
      </c>
      <c r="K73" s="1" t="n">
        <v>22</v>
      </c>
      <c r="L73" s="2" t="n">
        <f aca="false">G73/F73*100</f>
        <v>0.635692574902301</v>
      </c>
      <c r="M73" s="2" t="n">
        <v>1.3</v>
      </c>
      <c r="N73" s="2" t="n">
        <v>2.5</v>
      </c>
      <c r="O73" s="0" t="n">
        <f aca="false">(A73-B73)/A73</f>
        <v>0.358706208810267</v>
      </c>
      <c r="P73" s="0" t="n">
        <f aca="false">1+(1-O73)^2+2*0.938*0.938*C73*C73*O73*O73/E73</f>
        <v>1.45792708494908</v>
      </c>
      <c r="Q73" s="2" t="n">
        <f aca="false">F73*O73/B73*E73*E73/2*137*137/P73/0.38938/1000</f>
        <v>0.0356062356065568</v>
      </c>
      <c r="R73" s="0" t="n">
        <f aca="false">1/(1+2*(1+(A73-B73)^2/E73)*(TAN(K73/2/180*PI()))^2)</f>
        <v>0.847688070394649</v>
      </c>
    </row>
    <row r="74" customFormat="false" ht="15" hidden="false" customHeight="false" outlineLevel="0" collapsed="false">
      <c r="A74" s="0" t="n">
        <v>5.766</v>
      </c>
      <c r="B74" s="0" t="n">
        <v>3.7383</v>
      </c>
      <c r="C74" s="0" t="n">
        <v>0.825</v>
      </c>
      <c r="D74" s="0" t="n">
        <v>1.5462</v>
      </c>
      <c r="E74" s="0" t="n">
        <v>3.1391</v>
      </c>
      <c r="F74" s="0" t="n">
        <v>0.002272</v>
      </c>
      <c r="G74" s="0" t="n">
        <v>1.343E-005</v>
      </c>
      <c r="H74" s="0" t="n">
        <v>0.1597</v>
      </c>
      <c r="I74" s="0" t="n">
        <v>0.03533</v>
      </c>
      <c r="J74" s="0" t="n">
        <v>0.0002088</v>
      </c>
      <c r="K74" s="1" t="n">
        <v>22</v>
      </c>
      <c r="L74" s="2" t="n">
        <f aca="false">G74/F74*100</f>
        <v>0.591109154929577</v>
      </c>
      <c r="M74" s="2" t="n">
        <v>1.3</v>
      </c>
      <c r="N74" s="2" t="n">
        <v>2.5</v>
      </c>
      <c r="O74" s="0" t="n">
        <f aca="false">(A74-B74)/A74</f>
        <v>0.351664932362123</v>
      </c>
      <c r="P74" s="0" t="n">
        <f aca="false">1+(1-O74)^2+2*0.938*0.938*C74*C74*O74*O74/E74</f>
        <v>1.46752255436254</v>
      </c>
      <c r="Q74" s="2" t="n">
        <f aca="false">F74*O74/B74*E74*E74/2*137*137/P74/0.38938/1000</f>
        <v>0.0345880640455223</v>
      </c>
      <c r="R74" s="0" t="n">
        <f aca="false">1/(1+2*(1+(A74-B74)^2/E74)*(TAN(K74/2/180*PI()))^2)</f>
        <v>0.851393533975749</v>
      </c>
    </row>
    <row r="75" customFormat="false" ht="15" hidden="false" customHeight="false" outlineLevel="0" collapsed="false">
      <c r="A75" s="0" t="n">
        <v>5.766</v>
      </c>
      <c r="B75" s="0" t="n">
        <v>3.815</v>
      </c>
      <c r="C75" s="0" t="n">
        <v>0.875</v>
      </c>
      <c r="D75" s="0" t="n">
        <v>1.338</v>
      </c>
      <c r="E75" s="0" t="n">
        <v>3.2035</v>
      </c>
      <c r="F75" s="0" t="n">
        <v>0.0008399</v>
      </c>
      <c r="G75" s="0" t="n">
        <v>6.339E-006</v>
      </c>
      <c r="H75" s="0" t="n">
        <v>0.157</v>
      </c>
      <c r="I75" s="0" t="n">
        <v>0.01265</v>
      </c>
      <c r="J75" s="0" t="n">
        <v>9.547E-005</v>
      </c>
      <c r="K75" s="1" t="n">
        <v>22</v>
      </c>
      <c r="L75" s="2" t="n">
        <f aca="false">G75/F75*100</f>
        <v>0.754732706274556</v>
      </c>
      <c r="M75" s="2" t="n">
        <v>1.3</v>
      </c>
      <c r="N75" s="2" t="n">
        <v>2.5</v>
      </c>
      <c r="O75" s="0" t="n">
        <f aca="false">(A75-B75)/A75</f>
        <v>0.338362816510579</v>
      </c>
      <c r="P75" s="0" t="n">
        <f aca="false">1+(1-O75)^2+2*0.938*0.938*C75*C75*O75*O75/E75</f>
        <v>1.48591332146845</v>
      </c>
      <c r="Q75" s="2" t="n">
        <f aca="false">F75*O75/B75*E75*E75/2*137*137/P75/0.38938/1000</f>
        <v>0.0123996420602427</v>
      </c>
      <c r="R75" s="0" t="n">
        <f aca="false">1/(1+2*(1+(A75-B75)^2/E75)*(TAN(K75/2/180*PI()))^2)</f>
        <v>0.858106393689505</v>
      </c>
    </row>
    <row r="76" customFormat="false" ht="15" hidden="false" customHeight="false" outlineLevel="0" collapsed="false">
      <c r="A76" s="0" t="n">
        <v>5.766</v>
      </c>
      <c r="B76" s="0" t="n">
        <v>4.0331</v>
      </c>
      <c r="C76" s="0" t="n">
        <v>0.7</v>
      </c>
      <c r="D76" s="0" t="n">
        <v>1.8559</v>
      </c>
      <c r="E76" s="0" t="n">
        <v>2.2763</v>
      </c>
      <c r="F76" s="0" t="n">
        <v>0.01061</v>
      </c>
      <c r="G76" s="0" t="n">
        <v>6.196E-005</v>
      </c>
      <c r="H76" s="0" t="n">
        <v>0.1984</v>
      </c>
      <c r="I76" s="0" t="n">
        <v>0.06599</v>
      </c>
      <c r="J76" s="0" t="n">
        <v>0.0003854</v>
      </c>
      <c r="K76" s="1" t="n">
        <v>18</v>
      </c>
      <c r="L76" s="2" t="n">
        <f aca="false">G76/F76*100</f>
        <v>0.583977379830349</v>
      </c>
      <c r="M76" s="2" t="n">
        <v>1.3</v>
      </c>
      <c r="N76" s="2" t="n">
        <v>2.5</v>
      </c>
      <c r="O76" s="0" t="n">
        <f aca="false">(A76-B76)/A76</f>
        <v>0.300537634408602</v>
      </c>
      <c r="P76" s="0" t="n">
        <f aca="false">1+(1-O76)^2+2*0.938*0.938*C76*C76*O76*O76/E76</f>
        <v>1.52346129602674</v>
      </c>
      <c r="Q76" s="2" t="n">
        <f aca="false">F76*O76/B76*E76*E76/2*137*137/P76/0.38938/1000</f>
        <v>0.0648097470614807</v>
      </c>
      <c r="R76" s="0" t="n">
        <f aca="false">1/(1+2*(1+(A76-B76)^2/E76)*(TAN(K76/2/180*PI()))^2)</f>
        <v>0.895769805266296</v>
      </c>
    </row>
    <row r="77" customFormat="false" ht="15" hidden="false" customHeight="false" outlineLevel="0" collapsed="false">
      <c r="A77" s="0" t="n">
        <v>5.766</v>
      </c>
      <c r="B77" s="0" t="n">
        <v>4.0753</v>
      </c>
      <c r="C77" s="0" t="n">
        <v>0.725</v>
      </c>
      <c r="D77" s="0" t="n">
        <v>1.7528</v>
      </c>
      <c r="E77" s="0" t="n">
        <v>2.3002</v>
      </c>
      <c r="F77" s="0" t="n">
        <v>0.009987</v>
      </c>
      <c r="G77" s="0" t="n">
        <v>5.326E-005</v>
      </c>
      <c r="H77" s="0" t="n">
        <v>0.1969</v>
      </c>
      <c r="I77" s="0" t="n">
        <v>0.06077</v>
      </c>
      <c r="J77" s="0" t="n">
        <v>0.0003241</v>
      </c>
      <c r="K77" s="1" t="n">
        <v>18</v>
      </c>
      <c r="L77" s="2" t="n">
        <f aca="false">G77/F77*100</f>
        <v>0.533293281265645</v>
      </c>
      <c r="M77" s="2" t="n">
        <v>1.3</v>
      </c>
      <c r="N77" s="2" t="n">
        <v>2.5</v>
      </c>
      <c r="O77" s="0" t="n">
        <f aca="false">(A77-B77)/A77</f>
        <v>0.293218869233437</v>
      </c>
      <c r="P77" s="0" t="n">
        <f aca="false">1+(1-O77)^2+2*0.938*0.938*C77*C77*O77*O77/E77</f>
        <v>1.53411199757946</v>
      </c>
      <c r="Q77" s="2" t="n">
        <f aca="false">F77*O77/B77*E77*E77/2*137*137/P77/0.38938/1000</f>
        <v>0.0597281426354472</v>
      </c>
      <c r="R77" s="0" t="n">
        <f aca="false">1/(1+2*(1+(A77-B77)^2/E77)*(TAN(K77/2/180*PI()))^2)</f>
        <v>0.8988608411472</v>
      </c>
    </row>
    <row r="78" customFormat="false" ht="15" hidden="false" customHeight="false" outlineLevel="0" collapsed="false">
      <c r="A78" s="0" t="n">
        <v>5.766</v>
      </c>
      <c r="B78" s="0" t="n">
        <v>4.1539</v>
      </c>
      <c r="C78" s="0" t="n">
        <v>0.775</v>
      </c>
      <c r="D78" s="0" t="n">
        <v>1.561</v>
      </c>
      <c r="E78" s="0" t="n">
        <v>2.3445</v>
      </c>
      <c r="F78" s="0" t="n">
        <v>0.01087</v>
      </c>
      <c r="G78" s="0" t="n">
        <v>5.588E-005</v>
      </c>
      <c r="H78" s="0" t="n">
        <v>0.1941</v>
      </c>
      <c r="I78" s="0" t="n">
        <v>0.06339</v>
      </c>
      <c r="J78" s="0" t="n">
        <v>0.0003258</v>
      </c>
      <c r="K78" s="1" t="n">
        <v>18</v>
      </c>
      <c r="L78" s="2" t="n">
        <f aca="false">G78/F78*100</f>
        <v>0.514075436982521</v>
      </c>
      <c r="M78" s="2" t="n">
        <v>1.3</v>
      </c>
      <c r="N78" s="2" t="n">
        <v>2.5</v>
      </c>
      <c r="O78" s="0" t="n">
        <f aca="false">(A78-B78)/A78</f>
        <v>0.279587235518557</v>
      </c>
      <c r="P78" s="0" t="n">
        <f aca="false">1+(1-O78)^2+2*0.938*0.938*C78*C78*O78*O78/E78</f>
        <v>1.55423354672889</v>
      </c>
      <c r="Q78" s="2" t="n">
        <f aca="false">F78*O78/B78*E78*E78/2*137*137/P78/0.38938/1000</f>
        <v>0.0623609238180015</v>
      </c>
      <c r="R78" s="0" t="n">
        <f aca="false">1/(1+2*(1+(A78-B78)^2/E78)*(TAN(K78/2/180*PI()))^2)</f>
        <v>0.904334232463615</v>
      </c>
    </row>
    <row r="79" customFormat="false" ht="15" hidden="false" customHeight="false" outlineLevel="0" collapsed="false">
      <c r="A79" s="0" t="n">
        <v>5.766</v>
      </c>
      <c r="B79" s="0" t="n">
        <v>4.2255</v>
      </c>
      <c r="C79" s="0" t="n">
        <v>0.825</v>
      </c>
      <c r="D79" s="0" t="n">
        <v>1.3863</v>
      </c>
      <c r="E79" s="0" t="n">
        <v>2.3849</v>
      </c>
      <c r="F79" s="0" t="n">
        <v>0.006737</v>
      </c>
      <c r="G79" s="0" t="n">
        <v>4.433E-005</v>
      </c>
      <c r="H79" s="0" t="n">
        <v>0.1917</v>
      </c>
      <c r="I79" s="0" t="n">
        <v>0.03769</v>
      </c>
      <c r="J79" s="0" t="n">
        <v>0.000248</v>
      </c>
      <c r="K79" s="1" t="n">
        <v>18</v>
      </c>
      <c r="L79" s="2" t="n">
        <f aca="false">G79/F79*100</f>
        <v>0.658008015437138</v>
      </c>
      <c r="M79" s="2" t="n">
        <v>1.3</v>
      </c>
      <c r="N79" s="2" t="n">
        <v>2.5</v>
      </c>
      <c r="O79" s="0" t="n">
        <f aca="false">(A79-B79)/A79</f>
        <v>0.267169614984391</v>
      </c>
      <c r="P79" s="0" t="n">
        <f aca="false">1+(1-O79)^2+2*0.938*0.938*C79*C79*O79*O79/E79</f>
        <v>1.57288693650574</v>
      </c>
      <c r="Q79" s="2" t="n">
        <f aca="false">F79*O79/B79*E79*E79/2*137*137/P79/0.38938/1000</f>
        <v>0.0371240924475247</v>
      </c>
      <c r="R79" s="0" t="n">
        <f aca="false">1/(1+2*(1+(A79-B79)^2/E79)*(TAN(K79/2/180*PI()))^2)</f>
        <v>0.909012293334295</v>
      </c>
    </row>
    <row r="80" customFormat="false" ht="15" hidden="false" customHeight="false" outlineLevel="0" collapsed="false">
      <c r="A80" s="0" t="n">
        <v>5.766</v>
      </c>
      <c r="B80" s="0" t="n">
        <v>4.291</v>
      </c>
      <c r="C80" s="0" t="n">
        <v>0.875</v>
      </c>
      <c r="D80" s="0" t="n">
        <v>1.2263</v>
      </c>
      <c r="E80" s="0" t="n">
        <v>2.4219</v>
      </c>
      <c r="F80" s="0" t="n">
        <v>0.0007728</v>
      </c>
      <c r="G80" s="0" t="n">
        <v>7.888E-006</v>
      </c>
      <c r="H80" s="0" t="n">
        <v>0.1896</v>
      </c>
      <c r="I80" s="0" t="n">
        <v>0.004155</v>
      </c>
      <c r="J80" s="0" t="n">
        <v>4.242E-005</v>
      </c>
      <c r="K80" s="1" t="n">
        <v>18</v>
      </c>
      <c r="L80" s="2" t="n">
        <f aca="false">G80/F80*100</f>
        <v>1.02070393374741</v>
      </c>
      <c r="M80" s="2" t="n">
        <v>1.3</v>
      </c>
      <c r="N80" s="2" t="n">
        <v>2.5</v>
      </c>
      <c r="O80" s="0" t="n">
        <f aca="false">(A80-B80)/A80</f>
        <v>0.255809920221991</v>
      </c>
      <c r="P80" s="0" t="n">
        <f aca="false">1+(1-O80)^2+2*0.938*0.938*C80*C80*O80*O80/E80</f>
        <v>1.59022130151825</v>
      </c>
      <c r="Q80" s="2" t="n">
        <f aca="false">F80*O80/B80*E80*E80/2*137*137/P80/0.38938/1000</f>
        <v>0.00409560747280339</v>
      </c>
      <c r="R80" s="0" t="n">
        <f aca="false">1/(1+2*(1+(A80-B80)^2/E80)*(TAN(K80/2/180*PI()))^2)</f>
        <v>0.913041245053345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0"/>
    </sheetView>
  </sheetViews>
  <sheetFormatPr defaultRowHeight="15"/>
  <cols>
    <col collapsed="false" hidden="false" max="6" min="1" style="3" width="11.3209302325581"/>
    <col collapsed="false" hidden="false" max="7" min="7" style="4" width="11.8976744186047"/>
    <col collapsed="false" hidden="false" max="1025" min="8" style="3" width="11.3209302325581"/>
  </cols>
  <sheetData>
    <row r="1" s="5" customFormat="true" ht="15" hidden="false" customHeight="false" outlineLevel="0" collapsed="false">
      <c r="A1" s="5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19</v>
      </c>
      <c r="M1" s="5" t="s">
        <v>20</v>
      </c>
      <c r="N1" s="7" t="s">
        <v>21</v>
      </c>
      <c r="O1" s="7" t="s">
        <v>22</v>
      </c>
      <c r="P1" s="7" t="s">
        <v>23</v>
      </c>
      <c r="Q1" s="8" t="s">
        <v>24</v>
      </c>
      <c r="R1" s="5" t="s">
        <v>17</v>
      </c>
    </row>
    <row r="2" customFormat="false" ht="15" hidden="false" customHeight="false" outlineLevel="0" collapsed="false">
      <c r="A2" s="3" t="s">
        <v>25</v>
      </c>
      <c r="B2" s="3" t="n">
        <v>5.766</v>
      </c>
      <c r="C2" s="3" t="n">
        <v>0.7929</v>
      </c>
      <c r="D2" s="3" t="n">
        <v>0.35</v>
      </c>
      <c r="E2" s="3" t="n">
        <v>6.9463</v>
      </c>
      <c r="F2" s="3" t="n">
        <v>3.2663</v>
      </c>
      <c r="G2" s="4" t="n">
        <v>50</v>
      </c>
      <c r="H2" s="9" t="n">
        <v>0.816972838949623</v>
      </c>
      <c r="I2" s="9" t="n">
        <v>1.3</v>
      </c>
      <c r="J2" s="9" t="n">
        <v>2.5</v>
      </c>
      <c r="K2" s="3" t="n">
        <v>0.862486992715921</v>
      </c>
      <c r="L2" s="9" t="n">
        <v>0.232370931398311</v>
      </c>
      <c r="M2" s="3" t="s">
        <v>16</v>
      </c>
      <c r="N2" s="3" t="s">
        <v>26</v>
      </c>
      <c r="O2" s="3" t="s">
        <v>27</v>
      </c>
      <c r="P2" s="3" t="s">
        <v>28</v>
      </c>
      <c r="Q2" s="3" t="n">
        <v>1</v>
      </c>
      <c r="R2" s="3" t="n">
        <v>0.211517253468146</v>
      </c>
    </row>
    <row r="3" customFormat="false" ht="15" hidden="false" customHeight="false" outlineLevel="0" collapsed="false">
      <c r="A3" s="3" t="s">
        <v>25</v>
      </c>
      <c r="B3" s="3" t="n">
        <v>5.766</v>
      </c>
      <c r="C3" s="3" t="n">
        <v>0.8413</v>
      </c>
      <c r="D3" s="3" t="n">
        <v>0.375</v>
      </c>
      <c r="E3" s="3" t="n">
        <v>6.6563</v>
      </c>
      <c r="F3" s="3" t="n">
        <v>3.4655</v>
      </c>
      <c r="G3" s="4" t="n">
        <v>50</v>
      </c>
      <c r="H3" s="9" t="n">
        <v>0.74066235059761</v>
      </c>
      <c r="I3" s="9" t="n">
        <v>1.3</v>
      </c>
      <c r="J3" s="9" t="n">
        <v>2.5</v>
      </c>
      <c r="K3" s="3" t="n">
        <v>0.854092958723552</v>
      </c>
      <c r="L3" s="9" t="n">
        <v>0.219884587004728</v>
      </c>
      <c r="M3" s="3" t="s">
        <v>16</v>
      </c>
      <c r="N3" s="3" t="s">
        <v>26</v>
      </c>
      <c r="O3" s="3" t="s">
        <v>27</v>
      </c>
      <c r="P3" s="3" t="s">
        <v>28</v>
      </c>
      <c r="Q3" s="3" t="n">
        <v>1</v>
      </c>
      <c r="R3" s="3" t="n">
        <v>0.223296341271042</v>
      </c>
    </row>
    <row r="4" customFormat="false" ht="15" hidden="false" customHeight="false" outlineLevel="0" collapsed="false">
      <c r="A4" s="3" t="s">
        <v>25</v>
      </c>
      <c r="B4" s="3" t="n">
        <v>5.766</v>
      </c>
      <c r="C4" s="3" t="n">
        <v>0.8887</v>
      </c>
      <c r="D4" s="3" t="n">
        <v>0.4</v>
      </c>
      <c r="E4" s="3" t="n">
        <v>6.3718</v>
      </c>
      <c r="F4" s="3" t="n">
        <v>3.661</v>
      </c>
      <c r="G4" s="4" t="n">
        <v>50</v>
      </c>
      <c r="H4" s="9" t="n">
        <v>0.689463705308776</v>
      </c>
      <c r="I4" s="9" t="n">
        <v>1.3</v>
      </c>
      <c r="J4" s="9" t="n">
        <v>2.5</v>
      </c>
      <c r="K4" s="3" t="n">
        <v>0.845872355185571</v>
      </c>
      <c r="L4" s="9" t="n">
        <v>0.2104480922223</v>
      </c>
      <c r="M4" s="3" t="s">
        <v>16</v>
      </c>
      <c r="N4" s="3" t="s">
        <v>26</v>
      </c>
      <c r="O4" s="3" t="s">
        <v>27</v>
      </c>
      <c r="P4" s="3" t="s">
        <v>28</v>
      </c>
      <c r="Q4" s="3" t="n">
        <v>1</v>
      </c>
      <c r="R4" s="3" t="n">
        <v>0.234706559092666</v>
      </c>
    </row>
    <row r="5" customFormat="false" ht="15" hidden="false" customHeight="false" outlineLevel="0" collapsed="false">
      <c r="A5" s="3" t="s">
        <v>25</v>
      </c>
      <c r="B5" s="3" t="n">
        <v>5.766</v>
      </c>
      <c r="C5" s="3" t="n">
        <v>0.9353</v>
      </c>
      <c r="D5" s="3" t="n">
        <v>0.425</v>
      </c>
      <c r="E5" s="3" t="n">
        <v>6.0928</v>
      </c>
      <c r="F5" s="3" t="n">
        <v>3.8527</v>
      </c>
      <c r="G5" s="4" t="n">
        <v>50</v>
      </c>
      <c r="H5" s="9" t="n">
        <v>0.572756361420082</v>
      </c>
      <c r="I5" s="9" t="n">
        <v>1.3</v>
      </c>
      <c r="J5" s="9" t="n">
        <v>2.5</v>
      </c>
      <c r="K5" s="3" t="n">
        <v>0.837790496011099</v>
      </c>
      <c r="L5" s="9" t="n">
        <v>0.193971727641801</v>
      </c>
      <c r="M5" s="3" t="s">
        <v>16</v>
      </c>
      <c r="N5" s="3" t="s">
        <v>26</v>
      </c>
      <c r="O5" s="3" t="s">
        <v>27</v>
      </c>
      <c r="P5" s="3" t="s">
        <v>28</v>
      </c>
      <c r="Q5" s="3" t="n">
        <v>1</v>
      </c>
      <c r="R5" s="3" t="n">
        <v>0.245762310072603</v>
      </c>
    </row>
    <row r="6" customFormat="false" ht="15" hidden="false" customHeight="false" outlineLevel="0" collapsed="false">
      <c r="A6" s="3" t="s">
        <v>25</v>
      </c>
      <c r="B6" s="3" t="n">
        <v>5.766</v>
      </c>
      <c r="C6" s="3" t="n">
        <v>0.9809</v>
      </c>
      <c r="D6" s="3" t="n">
        <v>0.45</v>
      </c>
      <c r="E6" s="3" t="n">
        <v>5.819</v>
      </c>
      <c r="F6" s="3" t="n">
        <v>4.0407</v>
      </c>
      <c r="G6" s="4" t="n">
        <v>50</v>
      </c>
      <c r="H6" s="9" t="n">
        <v>0.612748457847841</v>
      </c>
      <c r="I6" s="9" t="n">
        <v>1.3</v>
      </c>
      <c r="J6" s="9" t="n">
        <v>2.5</v>
      </c>
      <c r="K6" s="3" t="n">
        <v>0.829882067291016</v>
      </c>
      <c r="L6" s="9" t="n">
        <v>0.178303854728024</v>
      </c>
      <c r="M6" s="3" t="s">
        <v>16</v>
      </c>
      <c r="N6" s="3" t="s">
        <v>26</v>
      </c>
      <c r="O6" s="3" t="s">
        <v>27</v>
      </c>
      <c r="P6" s="3" t="s">
        <v>28</v>
      </c>
      <c r="Q6" s="3" t="n">
        <v>1</v>
      </c>
      <c r="R6" s="3" t="n">
        <v>0.256461215787095</v>
      </c>
    </row>
    <row r="7" customFormat="false" ht="15" hidden="false" customHeight="false" outlineLevel="0" collapsed="false">
      <c r="A7" s="3" t="s">
        <v>25</v>
      </c>
      <c r="B7" s="3" t="n">
        <v>5.766</v>
      </c>
      <c r="C7" s="3" t="n">
        <v>1.0257</v>
      </c>
      <c r="D7" s="3" t="n">
        <v>0.475</v>
      </c>
      <c r="E7" s="3" t="n">
        <v>5.5504</v>
      </c>
      <c r="F7" s="3" t="n">
        <v>4.2253</v>
      </c>
      <c r="G7" s="4" t="n">
        <v>50</v>
      </c>
      <c r="H7" s="9" t="n">
        <v>0.649789029535865</v>
      </c>
      <c r="I7" s="9" t="n">
        <v>1.3</v>
      </c>
      <c r="J7" s="9" t="n">
        <v>2.5</v>
      </c>
      <c r="K7" s="3" t="n">
        <v>0.822112382934443</v>
      </c>
      <c r="L7" s="9" t="n">
        <v>0.1641950640286</v>
      </c>
      <c r="M7" s="3" t="s">
        <v>16</v>
      </c>
      <c r="N7" s="3" t="s">
        <v>26</v>
      </c>
      <c r="O7" s="3" t="s">
        <v>27</v>
      </c>
      <c r="P7" s="3" t="s">
        <v>28</v>
      </c>
      <c r="Q7" s="3" t="n">
        <v>1</v>
      </c>
      <c r="R7" s="3" t="n">
        <v>0.26683471075213</v>
      </c>
    </row>
    <row r="8" customFormat="false" ht="15" hidden="false" customHeight="false" outlineLevel="0" collapsed="false">
      <c r="A8" s="3" t="s">
        <v>25</v>
      </c>
      <c r="B8" s="3" t="n">
        <v>5.766</v>
      </c>
      <c r="C8" s="3" t="n">
        <v>1.0697</v>
      </c>
      <c r="D8" s="3" t="n">
        <v>0.5</v>
      </c>
      <c r="E8" s="3" t="n">
        <v>5.2868</v>
      </c>
      <c r="F8" s="3" t="n">
        <v>4.4064</v>
      </c>
      <c r="G8" s="4" t="n">
        <v>50</v>
      </c>
      <c r="H8" s="9" t="n">
        <v>0.558529155787641</v>
      </c>
      <c r="I8" s="9" t="n">
        <v>1.3</v>
      </c>
      <c r="J8" s="9" t="n">
        <v>2.5</v>
      </c>
      <c r="K8" s="3" t="n">
        <v>0.814481442941381</v>
      </c>
      <c r="L8" s="9" t="n">
        <v>0.148784086209861</v>
      </c>
      <c r="M8" s="3" t="s">
        <v>16</v>
      </c>
      <c r="N8" s="3" t="s">
        <v>26</v>
      </c>
      <c r="O8" s="3" t="s">
        <v>27</v>
      </c>
      <c r="P8" s="3" t="s">
        <v>28</v>
      </c>
      <c r="Q8" s="3" t="n">
        <v>1</v>
      </c>
      <c r="R8" s="3" t="n">
        <v>0.276885053243621</v>
      </c>
    </row>
    <row r="9" customFormat="false" ht="15" hidden="false" customHeight="false" outlineLevel="0" collapsed="false">
      <c r="A9" s="3" t="s">
        <v>25</v>
      </c>
      <c r="B9" s="3" t="n">
        <v>5.766</v>
      </c>
      <c r="C9" s="3" t="n">
        <v>1.1128</v>
      </c>
      <c r="D9" s="3" t="n">
        <v>0.525</v>
      </c>
      <c r="E9" s="3" t="n">
        <v>5.028</v>
      </c>
      <c r="F9" s="3" t="n">
        <v>4.5842</v>
      </c>
      <c r="G9" s="4" t="n">
        <v>50</v>
      </c>
      <c r="H9" s="9" t="n">
        <v>0.549573690621194</v>
      </c>
      <c r="I9" s="9" t="n">
        <v>1.3</v>
      </c>
      <c r="J9" s="9" t="n">
        <v>2.5</v>
      </c>
      <c r="K9" s="3" t="n">
        <v>0.807006590357267</v>
      </c>
      <c r="L9" s="9" t="n">
        <v>0.13630867822237</v>
      </c>
      <c r="M9" s="3" t="s">
        <v>16</v>
      </c>
      <c r="N9" s="3" t="s">
        <v>26</v>
      </c>
      <c r="O9" s="3" t="s">
        <v>27</v>
      </c>
      <c r="P9" s="3" t="s">
        <v>28</v>
      </c>
      <c r="Q9" s="3" t="n">
        <v>1</v>
      </c>
      <c r="R9" s="3" t="n">
        <v>0.286618821535384</v>
      </c>
    </row>
    <row r="10" customFormat="false" ht="15" hidden="false" customHeight="false" outlineLevel="0" collapsed="false">
      <c r="A10" s="3" t="s">
        <v>25</v>
      </c>
      <c r="B10" s="3" t="n">
        <v>5.766</v>
      </c>
      <c r="C10" s="3" t="n">
        <v>1.1552</v>
      </c>
      <c r="D10" s="3" t="n">
        <v>0.55</v>
      </c>
      <c r="E10" s="3" t="n">
        <v>4.7739</v>
      </c>
      <c r="F10" s="3" t="n">
        <v>4.7588</v>
      </c>
      <c r="G10" s="4" t="n">
        <v>50</v>
      </c>
      <c r="H10" s="9" t="n">
        <v>0.558964255558683</v>
      </c>
      <c r="I10" s="9" t="n">
        <v>1.3</v>
      </c>
      <c r="J10" s="9" t="n">
        <v>2.5</v>
      </c>
      <c r="K10" s="3" t="n">
        <v>0.799653139091225</v>
      </c>
      <c r="L10" s="9" t="n">
        <v>0.120753021862055</v>
      </c>
      <c r="M10" s="3" t="s">
        <v>16</v>
      </c>
      <c r="N10" s="3" t="s">
        <v>26</v>
      </c>
      <c r="O10" s="3" t="s">
        <v>27</v>
      </c>
      <c r="P10" s="3" t="s">
        <v>28</v>
      </c>
      <c r="Q10" s="3" t="n">
        <v>1</v>
      </c>
      <c r="R10" s="3" t="n">
        <v>0.296059876872213</v>
      </c>
    </row>
    <row r="11" customFormat="false" ht="15" hidden="false" customHeight="false" outlineLevel="0" collapsed="false">
      <c r="A11" s="3" t="s">
        <v>25</v>
      </c>
      <c r="B11" s="3" t="n">
        <v>5.766</v>
      </c>
      <c r="C11" s="3" t="n">
        <v>1.1968</v>
      </c>
      <c r="D11" s="3" t="n">
        <v>0.575</v>
      </c>
      <c r="E11" s="3" t="n">
        <v>4.5244</v>
      </c>
      <c r="F11" s="3" t="n">
        <v>4.9302</v>
      </c>
      <c r="G11" s="4" t="n">
        <v>50</v>
      </c>
      <c r="H11" s="9" t="n">
        <v>0.524861878453039</v>
      </c>
      <c r="I11" s="9" t="n">
        <v>1.3</v>
      </c>
      <c r="J11" s="9" t="n">
        <v>2.5</v>
      </c>
      <c r="K11" s="3" t="n">
        <v>0.792438432188692</v>
      </c>
      <c r="L11" s="9" t="n">
        <v>0.106834829076602</v>
      </c>
      <c r="M11" s="3" t="s">
        <v>16</v>
      </c>
      <c r="N11" s="3" t="s">
        <v>26</v>
      </c>
      <c r="O11" s="3" t="s">
        <v>27</v>
      </c>
      <c r="P11" s="3" t="s">
        <v>28</v>
      </c>
      <c r="Q11" s="3" t="n">
        <v>1</v>
      </c>
      <c r="R11" s="3" t="n">
        <v>0.305206803140907</v>
      </c>
    </row>
    <row r="12" customFormat="false" ht="15" hidden="false" customHeight="false" outlineLevel="0" collapsed="false">
      <c r="A12" s="3" t="s">
        <v>25</v>
      </c>
      <c r="B12" s="3" t="n">
        <v>5.766</v>
      </c>
      <c r="C12" s="3" t="n">
        <v>1.2377</v>
      </c>
      <c r="D12" s="3" t="n">
        <v>0.6</v>
      </c>
      <c r="E12" s="3" t="n">
        <v>4.2794</v>
      </c>
      <c r="F12" s="3" t="n">
        <v>5.0985</v>
      </c>
      <c r="G12" s="4" t="n">
        <v>50</v>
      </c>
      <c r="H12" s="9" t="n">
        <v>0.597491448118586</v>
      </c>
      <c r="I12" s="9" t="n">
        <v>1.3</v>
      </c>
      <c r="J12" s="9" t="n">
        <v>2.5</v>
      </c>
      <c r="K12" s="3" t="n">
        <v>0.785345126604232</v>
      </c>
      <c r="L12" s="9" t="n">
        <v>0.0931581391074977</v>
      </c>
      <c r="M12" s="3" t="s">
        <v>16</v>
      </c>
      <c r="N12" s="3" t="s">
        <v>26</v>
      </c>
      <c r="O12" s="3" t="s">
        <v>27</v>
      </c>
      <c r="P12" s="3" t="s">
        <v>28</v>
      </c>
      <c r="Q12" s="3" t="n">
        <v>1</v>
      </c>
      <c r="R12" s="3" t="n">
        <v>0.314076370098469</v>
      </c>
    </row>
    <row r="13" customFormat="false" ht="15" hidden="false" customHeight="false" outlineLevel="0" collapsed="false">
      <c r="A13" s="3" t="s">
        <v>25</v>
      </c>
      <c r="B13" s="3" t="n">
        <v>5.766</v>
      </c>
      <c r="C13" s="3" t="n">
        <v>1.2778</v>
      </c>
      <c r="D13" s="3" t="n">
        <v>0.625</v>
      </c>
      <c r="E13" s="3" t="n">
        <v>4.0387</v>
      </c>
      <c r="F13" s="3" t="n">
        <v>5.2639</v>
      </c>
      <c r="G13" s="4" t="n">
        <v>50</v>
      </c>
      <c r="H13" s="9" t="n">
        <v>0.493888637392485</v>
      </c>
      <c r="I13" s="9" t="n">
        <v>1.3</v>
      </c>
      <c r="J13" s="9" t="n">
        <v>2.5</v>
      </c>
      <c r="K13" s="3" t="n">
        <v>0.778390565383281</v>
      </c>
      <c r="L13" s="9" t="n">
        <v>0.0796499376982602</v>
      </c>
      <c r="M13" s="3" t="s">
        <v>16</v>
      </c>
      <c r="N13" s="3" t="s">
        <v>26</v>
      </c>
      <c r="O13" s="3" t="s">
        <v>27</v>
      </c>
      <c r="P13" s="3" t="s">
        <v>28</v>
      </c>
      <c r="Q13" s="3" t="n">
        <v>1</v>
      </c>
      <c r="R13" s="3" t="n">
        <v>0.322673285352108</v>
      </c>
    </row>
    <row r="14" customFormat="false" ht="15" hidden="false" customHeight="false" outlineLevel="0" collapsed="false">
      <c r="A14" s="3" t="s">
        <v>25</v>
      </c>
      <c r="B14" s="3" t="n">
        <v>5.766</v>
      </c>
      <c r="C14" s="3" t="n">
        <v>1.3173</v>
      </c>
      <c r="D14" s="3" t="n">
        <v>0.65</v>
      </c>
      <c r="E14" s="3" t="n">
        <v>3.8022</v>
      </c>
      <c r="F14" s="3" t="n">
        <v>5.4263</v>
      </c>
      <c r="G14" s="4" t="n">
        <v>50</v>
      </c>
      <c r="H14" s="9" t="n">
        <v>0.629887520085699</v>
      </c>
      <c r="I14" s="9" t="n">
        <v>1.3</v>
      </c>
      <c r="J14" s="9" t="n">
        <v>2.5</v>
      </c>
      <c r="K14" s="3" t="n">
        <v>0.771540062434964</v>
      </c>
      <c r="L14" s="9" t="n">
        <v>0.0684454395124129</v>
      </c>
      <c r="M14" s="3" t="s">
        <v>16</v>
      </c>
      <c r="N14" s="3" t="s">
        <v>26</v>
      </c>
      <c r="O14" s="3" t="s">
        <v>27</v>
      </c>
      <c r="P14" s="3" t="s">
        <v>28</v>
      </c>
      <c r="Q14" s="3" t="n">
        <v>1</v>
      </c>
      <c r="R14" s="3" t="n">
        <v>0.331015003178561</v>
      </c>
    </row>
    <row r="15" customFormat="false" ht="15" hidden="false" customHeight="false" outlineLevel="0" collapsed="false">
      <c r="A15" s="3" t="s">
        <v>25</v>
      </c>
      <c r="B15" s="3" t="n">
        <v>5.766</v>
      </c>
      <c r="C15" s="3" t="n">
        <v>1.356</v>
      </c>
      <c r="D15" s="3" t="n">
        <v>0.675</v>
      </c>
      <c r="E15" s="3" t="n">
        <v>3.5699</v>
      </c>
      <c r="F15" s="3" t="n">
        <v>5.586</v>
      </c>
      <c r="G15" s="4" t="n">
        <v>50</v>
      </c>
      <c r="H15" s="9" t="n">
        <v>0.563374754741661</v>
      </c>
      <c r="I15" s="9" t="n">
        <v>1.3</v>
      </c>
      <c r="J15" s="9" t="n">
        <v>2.5</v>
      </c>
      <c r="K15" s="3" t="n">
        <v>0.764828303850156</v>
      </c>
      <c r="L15" s="9" t="n">
        <v>0.0569280411865163</v>
      </c>
      <c r="M15" s="3" t="s">
        <v>16</v>
      </c>
      <c r="N15" s="3" t="s">
        <v>26</v>
      </c>
      <c r="O15" s="3" t="s">
        <v>27</v>
      </c>
      <c r="P15" s="3" t="s">
        <v>28</v>
      </c>
      <c r="Q15" s="3" t="n">
        <v>1</v>
      </c>
      <c r="R15" s="3" t="n">
        <v>0.339100938796992</v>
      </c>
    </row>
    <row r="16" customFormat="false" ht="15" hidden="false" customHeight="false" outlineLevel="0" collapsed="false">
      <c r="A16" s="3" t="s">
        <v>25</v>
      </c>
      <c r="B16" s="3" t="n">
        <v>5.766</v>
      </c>
      <c r="C16" s="3" t="n">
        <v>1.3941</v>
      </c>
      <c r="D16" s="3" t="n">
        <v>0.7</v>
      </c>
      <c r="E16" s="3" t="n">
        <v>3.3416</v>
      </c>
      <c r="F16" s="3" t="n">
        <v>5.7428</v>
      </c>
      <c r="G16" s="4" t="n">
        <v>50</v>
      </c>
      <c r="H16" s="9" t="n">
        <v>0.763967611336032</v>
      </c>
      <c r="I16" s="9" t="n">
        <v>1.3</v>
      </c>
      <c r="J16" s="9" t="n">
        <v>2.5</v>
      </c>
      <c r="K16" s="3" t="n">
        <v>0.758220603537981</v>
      </c>
      <c r="L16" s="9" t="n">
        <v>0.0466373014920721</v>
      </c>
      <c r="M16" s="3" t="s">
        <v>16</v>
      </c>
      <c r="N16" s="3" t="s">
        <v>26</v>
      </c>
      <c r="O16" s="3" t="s">
        <v>27</v>
      </c>
      <c r="P16" s="3" t="s">
        <v>28</v>
      </c>
      <c r="Q16" s="3" t="n">
        <v>1</v>
      </c>
      <c r="R16" s="3" t="n">
        <v>0.34694556147743</v>
      </c>
    </row>
    <row r="17" customFormat="false" ht="15" hidden="false" customHeight="false" outlineLevel="0" collapsed="false">
      <c r="A17" s="3" t="s">
        <v>25</v>
      </c>
      <c r="B17" s="3" t="n">
        <v>5.766</v>
      </c>
      <c r="C17" s="3" t="n">
        <v>1.4315</v>
      </c>
      <c r="D17" s="3" t="n">
        <v>0.725</v>
      </c>
      <c r="E17" s="3" t="n">
        <v>3.1172</v>
      </c>
      <c r="F17" s="3" t="n">
        <v>5.897</v>
      </c>
      <c r="G17" s="4" t="n">
        <v>50</v>
      </c>
      <c r="H17" s="9" t="n">
        <v>0.685352622061483</v>
      </c>
      <c r="I17" s="9" t="n">
        <v>1.3</v>
      </c>
      <c r="J17" s="9" t="n">
        <v>2.5</v>
      </c>
      <c r="K17" s="3" t="n">
        <v>0.751734304543878</v>
      </c>
      <c r="L17" s="9" t="n">
        <v>0.0423182275232271</v>
      </c>
      <c r="M17" s="3" t="s">
        <v>16</v>
      </c>
      <c r="N17" s="3" t="s">
        <v>26</v>
      </c>
      <c r="O17" s="3" t="s">
        <v>27</v>
      </c>
      <c r="P17" s="3" t="s">
        <v>28</v>
      </c>
      <c r="Q17" s="3" t="n">
        <v>1</v>
      </c>
      <c r="R17" s="3" t="n">
        <v>0.354555243552783</v>
      </c>
    </row>
    <row r="18" customFormat="false" ht="15" hidden="false" customHeight="false" outlineLevel="0" collapsed="false">
      <c r="A18" s="3" t="s">
        <v>25</v>
      </c>
      <c r="B18" s="3" t="n">
        <v>5.766</v>
      </c>
      <c r="C18" s="3" t="n">
        <v>1.4683</v>
      </c>
      <c r="D18" s="3" t="n">
        <v>0.75</v>
      </c>
      <c r="E18" s="3" t="n">
        <v>2.8965</v>
      </c>
      <c r="F18" s="3" t="n">
        <v>6.0486</v>
      </c>
      <c r="G18" s="4" t="n">
        <v>50</v>
      </c>
      <c r="H18" s="9" t="n">
        <v>0.567785234899329</v>
      </c>
      <c r="I18" s="9" t="n">
        <v>1.3</v>
      </c>
      <c r="J18" s="9" t="n">
        <v>2.5</v>
      </c>
      <c r="K18" s="3" t="n">
        <v>0.745352063822407</v>
      </c>
      <c r="L18" s="9" t="n">
        <v>0.0403934597424692</v>
      </c>
      <c r="M18" s="3" t="s">
        <v>16</v>
      </c>
      <c r="N18" s="3" t="s">
        <v>26</v>
      </c>
      <c r="O18" s="3" t="s">
        <v>27</v>
      </c>
      <c r="P18" s="3" t="s">
        <v>28</v>
      </c>
      <c r="Q18" s="3" t="n">
        <v>1</v>
      </c>
      <c r="R18" s="3" t="n">
        <v>0.361942686470799</v>
      </c>
    </row>
    <row r="19" customFormat="false" ht="15" hidden="false" customHeight="false" outlineLevel="0" collapsed="false">
      <c r="A19" s="3" t="s">
        <v>25</v>
      </c>
      <c r="B19" s="3" t="n">
        <v>5.766</v>
      </c>
      <c r="C19" s="3" t="n">
        <v>1.5045</v>
      </c>
      <c r="D19" s="3" t="n">
        <v>0.775</v>
      </c>
      <c r="E19" s="3" t="n">
        <v>2.6797</v>
      </c>
      <c r="F19" s="3" t="n">
        <v>6.1976</v>
      </c>
      <c r="G19" s="4" t="n">
        <v>50</v>
      </c>
      <c r="H19" s="9" t="n">
        <v>0.671417740712661</v>
      </c>
      <c r="I19" s="9" t="n">
        <v>1.3</v>
      </c>
      <c r="J19" s="9" t="n">
        <v>2.5</v>
      </c>
      <c r="K19" s="3" t="n">
        <v>0.739073881373569</v>
      </c>
      <c r="L19" s="9" t="n">
        <v>0.0258270744375356</v>
      </c>
      <c r="M19" s="3" t="s">
        <v>16</v>
      </c>
      <c r="N19" s="3" t="s">
        <v>26</v>
      </c>
      <c r="O19" s="3" t="s">
        <v>27</v>
      </c>
      <c r="P19" s="3" t="s">
        <v>28</v>
      </c>
      <c r="Q19" s="3" t="n">
        <v>1</v>
      </c>
      <c r="R19" s="3" t="n">
        <v>0.369112667094543</v>
      </c>
    </row>
    <row r="20" customFormat="false" ht="15" hidden="false" customHeight="false" outlineLevel="0" collapsed="false">
      <c r="A20" s="3" t="s">
        <v>25</v>
      </c>
      <c r="B20" s="3" t="n">
        <v>5.766</v>
      </c>
      <c r="C20" s="3" t="n">
        <v>1.5401</v>
      </c>
      <c r="D20" s="3" t="n">
        <v>0.8</v>
      </c>
      <c r="E20" s="3" t="n">
        <v>2.4664</v>
      </c>
      <c r="F20" s="3" t="n">
        <v>6.3441</v>
      </c>
      <c r="G20" s="4" t="n">
        <v>50</v>
      </c>
      <c r="H20" s="9" t="n">
        <v>0.734344230011816</v>
      </c>
      <c r="I20" s="9" t="n">
        <v>1.3</v>
      </c>
      <c r="J20" s="9" t="n">
        <v>2.5</v>
      </c>
      <c r="K20" s="3" t="n">
        <v>0.732899757197364</v>
      </c>
      <c r="L20" s="9" t="n">
        <v>0.0200913129958894</v>
      </c>
      <c r="M20" s="3" t="s">
        <v>16</v>
      </c>
      <c r="N20" s="3" t="s">
        <v>26</v>
      </c>
      <c r="O20" s="3" t="s">
        <v>27</v>
      </c>
      <c r="P20" s="3" t="s">
        <v>28</v>
      </c>
      <c r="Q20" s="3" t="n">
        <v>1</v>
      </c>
      <c r="R20" s="3" t="n">
        <v>0.376072654744039</v>
      </c>
    </row>
    <row r="21" customFormat="false" ht="15" hidden="false" customHeight="false" outlineLevel="0" collapsed="false">
      <c r="A21" s="3" t="s">
        <v>25</v>
      </c>
      <c r="B21" s="3" t="n">
        <v>5.766</v>
      </c>
      <c r="C21" s="3" t="n">
        <v>1.575</v>
      </c>
      <c r="D21" s="3" t="n">
        <v>0.825</v>
      </c>
      <c r="E21" s="3" t="n">
        <v>2.2566</v>
      </c>
      <c r="F21" s="3" t="n">
        <v>6.4882</v>
      </c>
      <c r="G21" s="4" t="n">
        <v>50</v>
      </c>
      <c r="H21" s="9" t="n">
        <v>0.76178107606679</v>
      </c>
      <c r="I21" s="9" t="n">
        <v>1.3</v>
      </c>
      <c r="J21" s="9" t="n">
        <v>2.5</v>
      </c>
      <c r="K21" s="3" t="n">
        <v>0.72684703433923</v>
      </c>
      <c r="L21" s="9" t="n">
        <v>0.0215307663633102</v>
      </c>
      <c r="M21" s="3" t="s">
        <v>16</v>
      </c>
      <c r="N21" s="3" t="s">
        <v>26</v>
      </c>
      <c r="O21" s="3" t="s">
        <v>27</v>
      </c>
      <c r="P21" s="3" t="s">
        <v>28</v>
      </c>
      <c r="Q21" s="3" t="n">
        <v>1</v>
      </c>
      <c r="R21" s="3" t="n">
        <v>0.382821561823491</v>
      </c>
    </row>
    <row r="22" customFormat="false" ht="15" hidden="false" customHeight="false" outlineLevel="0" collapsed="false">
      <c r="A22" s="3" t="s">
        <v>25</v>
      </c>
      <c r="B22" s="3" t="n">
        <v>5.766</v>
      </c>
      <c r="C22" s="3" t="n">
        <v>1.6095</v>
      </c>
      <c r="D22" s="3" t="n">
        <v>0.85</v>
      </c>
      <c r="E22" s="3" t="n">
        <v>2.0503</v>
      </c>
      <c r="F22" s="3" t="n">
        <v>6.6299</v>
      </c>
      <c r="G22" s="4" t="n">
        <v>50</v>
      </c>
      <c r="H22" s="9" t="n">
        <v>1.00135135135135</v>
      </c>
      <c r="I22" s="9" t="n">
        <v>1.3</v>
      </c>
      <c r="J22" s="9" t="n">
        <v>2.5</v>
      </c>
      <c r="K22" s="3" t="n">
        <v>0.720863683662851</v>
      </c>
      <c r="L22" s="9" t="n">
        <v>0.0119266932919114</v>
      </c>
      <c r="M22" s="3" t="s">
        <v>16</v>
      </c>
      <c r="N22" s="3" t="s">
        <v>26</v>
      </c>
      <c r="O22" s="3" t="s">
        <v>27</v>
      </c>
      <c r="P22" s="3" t="s">
        <v>28</v>
      </c>
      <c r="Q22" s="3" t="n">
        <v>1</v>
      </c>
      <c r="R22" s="3" t="n">
        <v>0.389388337733577</v>
      </c>
    </row>
    <row r="23" customFormat="false" ht="15" hidden="false" customHeight="false" outlineLevel="0" collapsed="false">
      <c r="A23" s="3" t="s">
        <v>25</v>
      </c>
      <c r="B23" s="3" t="n">
        <v>5.766</v>
      </c>
      <c r="C23" s="3" t="n">
        <v>1.6433</v>
      </c>
      <c r="D23" s="3" t="n">
        <v>0.875</v>
      </c>
      <c r="E23" s="3" t="n">
        <v>1.8474</v>
      </c>
      <c r="F23" s="3" t="n">
        <v>6.7694</v>
      </c>
      <c r="G23" s="4" t="n">
        <v>50</v>
      </c>
      <c r="H23" s="9" t="n">
        <v>1.25966303270565</v>
      </c>
      <c r="I23" s="9" t="n">
        <v>1.3</v>
      </c>
      <c r="J23" s="9" t="n">
        <v>2.5</v>
      </c>
      <c r="K23" s="3" t="n">
        <v>0.715001734304544</v>
      </c>
      <c r="L23" s="9" t="n">
        <v>0.00819739102866278</v>
      </c>
      <c r="M23" s="3" t="s">
        <v>16</v>
      </c>
      <c r="N23" s="3" t="s">
        <v>26</v>
      </c>
      <c r="O23" s="3" t="s">
        <v>27</v>
      </c>
      <c r="P23" s="3" t="s">
        <v>28</v>
      </c>
      <c r="Q23" s="3" t="n">
        <v>1</v>
      </c>
      <c r="R23" s="3" t="n">
        <v>0.395757553438052</v>
      </c>
    </row>
    <row r="24" customFormat="false" ht="15" hidden="false" customHeight="false" outlineLevel="0" collapsed="false">
      <c r="A24" s="3" t="s">
        <v>25</v>
      </c>
      <c r="B24" s="3" t="n">
        <v>5.766</v>
      </c>
      <c r="C24" s="3" t="n">
        <v>1.6766</v>
      </c>
      <c r="D24" s="3" t="n">
        <v>0.9</v>
      </c>
      <c r="E24" s="3" t="n">
        <v>1.6477</v>
      </c>
      <c r="F24" s="3" t="n">
        <v>6.9065</v>
      </c>
      <c r="G24" s="4" t="n">
        <v>50</v>
      </c>
      <c r="H24" s="9" t="n">
        <v>1.67868098159509</v>
      </c>
      <c r="I24" s="9" t="n">
        <v>1.3</v>
      </c>
      <c r="J24" s="9" t="n">
        <v>2.5</v>
      </c>
      <c r="K24" s="3" t="n">
        <v>0.70922650017343</v>
      </c>
      <c r="L24" s="9" t="n">
        <v>0.00533629030959873</v>
      </c>
      <c r="M24" s="3" t="s">
        <v>16</v>
      </c>
      <c r="N24" s="3" t="s">
        <v>26</v>
      </c>
      <c r="O24" s="3" t="s">
        <v>27</v>
      </c>
      <c r="P24" s="3" t="s">
        <v>28</v>
      </c>
      <c r="Q24" s="3" t="n">
        <v>1</v>
      </c>
      <c r="R24" s="3" t="n">
        <v>0.401944641414468</v>
      </c>
    </row>
    <row r="25" customFormat="false" ht="15" hidden="false" customHeight="false" outlineLevel="0" collapsed="false">
      <c r="A25" s="3" t="s">
        <v>25</v>
      </c>
      <c r="B25" s="3" t="n">
        <v>5.766</v>
      </c>
      <c r="C25" s="3" t="n">
        <v>1.7094</v>
      </c>
      <c r="D25" s="3" t="n">
        <v>0.925</v>
      </c>
      <c r="E25" s="3" t="n">
        <v>1.4513</v>
      </c>
      <c r="F25" s="3" t="n">
        <v>7.0415</v>
      </c>
      <c r="G25" s="4" t="n">
        <v>50</v>
      </c>
      <c r="H25" s="9" t="n">
        <v>2.95638885623604</v>
      </c>
      <c r="I25" s="9" t="n">
        <v>1.3</v>
      </c>
      <c r="J25" s="9" t="n">
        <v>2.5</v>
      </c>
      <c r="K25" s="3" t="n">
        <v>0.703537981269511</v>
      </c>
      <c r="L25" s="9" t="n">
        <v>0.0035049673711536</v>
      </c>
      <c r="M25" s="3" t="s">
        <v>16</v>
      </c>
      <c r="N25" s="3" t="s">
        <v>26</v>
      </c>
      <c r="O25" s="3" t="s">
        <v>27</v>
      </c>
      <c r="P25" s="3" t="s">
        <v>28</v>
      </c>
      <c r="Q25" s="3" t="n">
        <v>1</v>
      </c>
      <c r="R25" s="3" t="n">
        <v>0.407961020458442</v>
      </c>
    </row>
    <row r="26" customFormat="false" ht="15" hidden="false" customHeight="false" outlineLevel="0" collapsed="false">
      <c r="A26" s="3" t="s">
        <v>25</v>
      </c>
      <c r="B26" s="3" t="n">
        <v>5.766</v>
      </c>
      <c r="C26" s="3" t="n">
        <v>1.0631</v>
      </c>
      <c r="D26" s="3" t="n">
        <v>0.325</v>
      </c>
      <c r="E26" s="3" t="n">
        <v>6.8374</v>
      </c>
      <c r="F26" s="3" t="n">
        <v>2.8682</v>
      </c>
      <c r="G26" s="4" t="n">
        <v>40</v>
      </c>
      <c r="H26" s="9" t="n">
        <v>0.478684807256236</v>
      </c>
      <c r="I26" s="9" t="n">
        <v>1.3</v>
      </c>
      <c r="J26" s="9" t="n">
        <v>2.5</v>
      </c>
      <c r="K26" s="3" t="n">
        <v>0.81562608394034</v>
      </c>
      <c r="L26" s="9" t="n">
        <v>0.249123392482187</v>
      </c>
      <c r="M26" s="3" t="s">
        <v>16</v>
      </c>
      <c r="N26" s="3" t="s">
        <v>26</v>
      </c>
      <c r="O26" s="3" t="s">
        <v>27</v>
      </c>
      <c r="P26" s="3" t="s">
        <v>28</v>
      </c>
      <c r="Q26" s="3" t="n">
        <v>1</v>
      </c>
      <c r="R26" s="3" t="n">
        <v>0.30229552209066</v>
      </c>
    </row>
    <row r="27" customFormat="false" ht="15" hidden="false" customHeight="false" outlineLevel="0" collapsed="false">
      <c r="A27" s="3" t="s">
        <v>25</v>
      </c>
      <c r="B27" s="3" t="n">
        <v>5.766</v>
      </c>
      <c r="C27" s="3" t="n">
        <v>1.1289</v>
      </c>
      <c r="D27" s="3" t="n">
        <v>0.35</v>
      </c>
      <c r="E27" s="3" t="n">
        <v>6.5365</v>
      </c>
      <c r="F27" s="3" t="n">
        <v>3.0456</v>
      </c>
      <c r="G27" s="4" t="n">
        <v>40</v>
      </c>
      <c r="H27" s="9" t="n">
        <v>0.442224953902889</v>
      </c>
      <c r="I27" s="9" t="n">
        <v>1.3</v>
      </c>
      <c r="J27" s="9" t="n">
        <v>2.5</v>
      </c>
      <c r="K27" s="3" t="n">
        <v>0.804214360041624</v>
      </c>
      <c r="L27" s="9" t="n">
        <v>0.239009065788387</v>
      </c>
      <c r="M27" s="3" t="s">
        <v>16</v>
      </c>
      <c r="N27" s="3" t="s">
        <v>26</v>
      </c>
      <c r="O27" s="3" t="s">
        <v>27</v>
      </c>
      <c r="P27" s="3" t="s">
        <v>28</v>
      </c>
      <c r="Q27" s="3" t="n">
        <v>1</v>
      </c>
      <c r="R27" s="3" t="n">
        <v>0.318923073452887</v>
      </c>
    </row>
    <row r="28" customFormat="false" ht="15" hidden="false" customHeight="false" outlineLevel="0" collapsed="false">
      <c r="A28" s="3" t="s">
        <v>25</v>
      </c>
      <c r="B28" s="3" t="n">
        <v>5.766</v>
      </c>
      <c r="C28" s="3" t="n">
        <v>1.1928</v>
      </c>
      <c r="D28" s="3" t="n">
        <v>0.375</v>
      </c>
      <c r="E28" s="3" t="n">
        <v>6.244</v>
      </c>
      <c r="F28" s="3" t="n">
        <v>3.2182</v>
      </c>
      <c r="G28" s="4" t="n">
        <v>40</v>
      </c>
      <c r="H28" s="9" t="n">
        <v>0.512234042553192</v>
      </c>
      <c r="I28" s="9" t="n">
        <v>1.3</v>
      </c>
      <c r="J28" s="9" t="n">
        <v>2.5</v>
      </c>
      <c r="K28" s="3" t="n">
        <v>0.793132154006244</v>
      </c>
      <c r="L28" s="9" t="n">
        <v>0.228770047088444</v>
      </c>
      <c r="M28" s="3" t="s">
        <v>16</v>
      </c>
      <c r="N28" s="3" t="s">
        <v>26</v>
      </c>
      <c r="O28" s="3" t="s">
        <v>27</v>
      </c>
      <c r="P28" s="3" t="s">
        <v>28</v>
      </c>
      <c r="Q28" s="3" t="n">
        <v>1</v>
      </c>
      <c r="R28" s="3" t="n">
        <v>0.334809397729987</v>
      </c>
    </row>
    <row r="29" customFormat="false" ht="15" hidden="false" customHeight="false" outlineLevel="0" collapsed="false">
      <c r="A29" s="3" t="s">
        <v>25</v>
      </c>
      <c r="B29" s="3" t="n">
        <v>5.766</v>
      </c>
      <c r="C29" s="3" t="n">
        <v>1.255</v>
      </c>
      <c r="D29" s="3" t="n">
        <v>0.4</v>
      </c>
      <c r="E29" s="3" t="n">
        <v>5.9594</v>
      </c>
      <c r="F29" s="3" t="n">
        <v>3.386</v>
      </c>
      <c r="G29" s="4" t="n">
        <v>40</v>
      </c>
      <c r="H29" s="9" t="n">
        <v>1.47577092511013</v>
      </c>
      <c r="I29" s="9" t="n">
        <v>1.3</v>
      </c>
      <c r="J29" s="9" t="n">
        <v>2.5</v>
      </c>
      <c r="K29" s="3" t="n">
        <v>0.782344779743323</v>
      </c>
      <c r="L29" s="9" t="n">
        <v>0.213616501072904</v>
      </c>
      <c r="M29" s="3" t="s">
        <v>16</v>
      </c>
      <c r="N29" s="3" t="s">
        <v>26</v>
      </c>
      <c r="O29" s="3" t="s">
        <v>27</v>
      </c>
      <c r="P29" s="3" t="s">
        <v>28</v>
      </c>
      <c r="Q29" s="3" t="n">
        <v>1</v>
      </c>
      <c r="R29" s="3" t="n">
        <v>0.349989043446279</v>
      </c>
    </row>
    <row r="30" customFormat="false" ht="15" hidden="false" customHeight="false" outlineLevel="0" collapsed="false">
      <c r="A30" s="3" t="s">
        <v>25</v>
      </c>
      <c r="B30" s="3" t="n">
        <v>5.766</v>
      </c>
      <c r="C30" s="3" t="n">
        <v>1.1928</v>
      </c>
      <c r="D30" s="3" t="n">
        <v>0.375</v>
      </c>
      <c r="E30" s="3" t="n">
        <v>6.244</v>
      </c>
      <c r="F30" s="3" t="n">
        <v>3.2182</v>
      </c>
      <c r="G30" s="4" t="n">
        <v>40</v>
      </c>
      <c r="H30" s="9" t="n">
        <v>1.00478142076503</v>
      </c>
      <c r="I30" s="9" t="n">
        <v>1.3</v>
      </c>
      <c r="J30" s="9" t="n">
        <v>2.5</v>
      </c>
      <c r="K30" s="3" t="n">
        <v>0.793132154006244</v>
      </c>
      <c r="L30" s="9" t="n">
        <v>0.222685737325453</v>
      </c>
      <c r="M30" s="3" t="s">
        <v>16</v>
      </c>
      <c r="N30" s="3" t="s">
        <v>26</v>
      </c>
      <c r="O30" s="3" t="s">
        <v>27</v>
      </c>
      <c r="P30" s="3" t="s">
        <v>28</v>
      </c>
      <c r="Q30" s="3" t="n">
        <v>1</v>
      </c>
      <c r="R30" s="3" t="n">
        <v>0.334809397729987</v>
      </c>
    </row>
    <row r="31" customFormat="false" ht="15" hidden="false" customHeight="false" outlineLevel="0" collapsed="false">
      <c r="A31" s="3" t="s">
        <v>25</v>
      </c>
      <c r="B31" s="3" t="n">
        <v>5.766</v>
      </c>
      <c r="C31" s="3" t="n">
        <v>1.255</v>
      </c>
      <c r="D31" s="3" t="n">
        <v>0.4</v>
      </c>
      <c r="E31" s="3" t="n">
        <v>5.9594</v>
      </c>
      <c r="F31" s="3" t="n">
        <v>3.386</v>
      </c>
      <c r="G31" s="4" t="n">
        <v>40</v>
      </c>
      <c r="H31" s="9" t="n">
        <v>0.421627565982405</v>
      </c>
      <c r="I31" s="9" t="n">
        <v>1.3</v>
      </c>
      <c r="J31" s="9" t="n">
        <v>2.5</v>
      </c>
      <c r="K31" s="3" t="n">
        <v>0.782344779743323</v>
      </c>
      <c r="L31" s="9" t="n">
        <v>0.213930181691219</v>
      </c>
      <c r="M31" s="3" t="s">
        <v>16</v>
      </c>
      <c r="N31" s="3" t="s">
        <v>26</v>
      </c>
      <c r="O31" s="3" t="s">
        <v>27</v>
      </c>
      <c r="P31" s="3" t="s">
        <v>28</v>
      </c>
      <c r="Q31" s="3" t="n">
        <v>1</v>
      </c>
      <c r="R31" s="3" t="n">
        <v>0.349989043446279</v>
      </c>
    </row>
    <row r="32" customFormat="false" ht="15" hidden="false" customHeight="false" outlineLevel="0" collapsed="false">
      <c r="A32" s="3" t="s">
        <v>25</v>
      </c>
      <c r="B32" s="3" t="n">
        <v>5.766</v>
      </c>
      <c r="C32" s="3" t="n">
        <v>1.3156</v>
      </c>
      <c r="D32" s="3" t="n">
        <v>0.425</v>
      </c>
      <c r="E32" s="3" t="n">
        <v>5.6824</v>
      </c>
      <c r="F32" s="3" t="n">
        <v>3.5494</v>
      </c>
      <c r="G32" s="4" t="n">
        <v>40</v>
      </c>
      <c r="H32" s="9" t="n">
        <v>0.406877022653722</v>
      </c>
      <c r="I32" s="9" t="n">
        <v>1.3</v>
      </c>
      <c r="J32" s="9" t="n">
        <v>2.5</v>
      </c>
      <c r="K32" s="3" t="n">
        <v>0.771834894207423</v>
      </c>
      <c r="L32" s="9" t="n">
        <v>0.199179476423429</v>
      </c>
      <c r="M32" s="3" t="s">
        <v>16</v>
      </c>
      <c r="N32" s="3" t="s">
        <v>26</v>
      </c>
      <c r="O32" s="3" t="s">
        <v>27</v>
      </c>
      <c r="P32" s="3" t="s">
        <v>28</v>
      </c>
      <c r="Q32" s="3" t="n">
        <v>1</v>
      </c>
      <c r="R32" s="3" t="n">
        <v>0.36451216453172</v>
      </c>
    </row>
    <row r="33" customFormat="false" ht="15" hidden="false" customHeight="false" outlineLevel="0" collapsed="false">
      <c r="A33" s="3" t="s">
        <v>25</v>
      </c>
      <c r="B33" s="3" t="n">
        <v>5.766</v>
      </c>
      <c r="C33" s="3" t="n">
        <v>1.3745</v>
      </c>
      <c r="D33" s="3" t="n">
        <v>0.45</v>
      </c>
      <c r="E33" s="3" t="n">
        <v>5.4128</v>
      </c>
      <c r="F33" s="3" t="n">
        <v>3.7084</v>
      </c>
      <c r="G33" s="4" t="n">
        <v>40</v>
      </c>
      <c r="H33" s="9" t="n">
        <v>0.442984807864165</v>
      </c>
      <c r="I33" s="9" t="n">
        <v>1.3</v>
      </c>
      <c r="J33" s="9" t="n">
        <v>2.5</v>
      </c>
      <c r="K33" s="3" t="n">
        <v>0.761619840443982</v>
      </c>
      <c r="L33" s="9" t="n">
        <v>0.184718171106523</v>
      </c>
      <c r="M33" s="3" t="s">
        <v>16</v>
      </c>
      <c r="N33" s="3" t="s">
        <v>26</v>
      </c>
      <c r="O33" s="3" t="s">
        <v>27</v>
      </c>
      <c r="P33" s="3" t="s">
        <v>28</v>
      </c>
      <c r="Q33" s="3" t="n">
        <v>1</v>
      </c>
      <c r="R33" s="3" t="n">
        <v>0.378387208453481</v>
      </c>
    </row>
    <row r="34" customFormat="false" ht="15" hidden="false" customHeight="false" outlineLevel="0" collapsed="false">
      <c r="A34" s="3" t="s">
        <v>25</v>
      </c>
      <c r="B34" s="3" t="n">
        <v>5.766</v>
      </c>
      <c r="C34" s="3" t="n">
        <v>1.4319</v>
      </c>
      <c r="D34" s="3" t="n">
        <v>0.475</v>
      </c>
      <c r="E34" s="3" t="n">
        <v>5.1502</v>
      </c>
      <c r="F34" s="3" t="n">
        <v>3.8632</v>
      </c>
      <c r="G34" s="4" t="n">
        <v>40</v>
      </c>
      <c r="H34" s="9" t="n">
        <v>0.65134328358209</v>
      </c>
      <c r="I34" s="9" t="n">
        <v>1.3</v>
      </c>
      <c r="J34" s="9" t="n">
        <v>2.5</v>
      </c>
      <c r="K34" s="3" t="n">
        <v>0.751664932362123</v>
      </c>
      <c r="L34" s="9" t="n">
        <v>0.16947032493494</v>
      </c>
      <c r="M34" s="3" t="s">
        <v>16</v>
      </c>
      <c r="N34" s="3" t="s">
        <v>26</v>
      </c>
      <c r="O34" s="3" t="s">
        <v>27</v>
      </c>
      <c r="P34" s="3" t="s">
        <v>28</v>
      </c>
      <c r="Q34" s="3" t="n">
        <v>1</v>
      </c>
      <c r="R34" s="3" t="n">
        <v>0.39165999496479</v>
      </c>
    </row>
    <row r="35" customFormat="false" ht="15" hidden="false" customHeight="false" outlineLevel="0" collapsed="false">
      <c r="A35" s="3" t="s">
        <v>25</v>
      </c>
      <c r="B35" s="3" t="n">
        <v>5.766</v>
      </c>
      <c r="C35" s="3" t="n">
        <v>1.4319</v>
      </c>
      <c r="D35" s="3" t="n">
        <v>0.475</v>
      </c>
      <c r="E35" s="3" t="n">
        <v>5.1502</v>
      </c>
      <c r="F35" s="3" t="n">
        <v>3.8632</v>
      </c>
      <c r="G35" s="4" t="n">
        <v>40</v>
      </c>
      <c r="H35" s="9" t="n">
        <v>0.564051638530288</v>
      </c>
      <c r="I35" s="9" t="n">
        <v>1.3</v>
      </c>
      <c r="J35" s="9" t="n">
        <v>2.5</v>
      </c>
      <c r="K35" s="3" t="n">
        <v>0.751664932362123</v>
      </c>
      <c r="L35" s="9" t="n">
        <v>0.16980757931292</v>
      </c>
      <c r="M35" s="3" t="s">
        <v>16</v>
      </c>
      <c r="N35" s="3" t="s">
        <v>26</v>
      </c>
      <c r="O35" s="3" t="s">
        <v>27</v>
      </c>
      <c r="P35" s="3" t="s">
        <v>28</v>
      </c>
      <c r="Q35" s="3" t="n">
        <v>1</v>
      </c>
      <c r="R35" s="3" t="n">
        <v>0.39165999496479</v>
      </c>
    </row>
    <row r="36" customFormat="false" ht="15" hidden="false" customHeight="false" outlineLevel="0" collapsed="false">
      <c r="A36" s="3" t="s">
        <v>25</v>
      </c>
      <c r="B36" s="3" t="n">
        <v>5.766</v>
      </c>
      <c r="C36" s="3" t="n">
        <v>1.4878</v>
      </c>
      <c r="D36" s="3" t="n">
        <v>0.5</v>
      </c>
      <c r="E36" s="3" t="n">
        <v>4.8945</v>
      </c>
      <c r="F36" s="3" t="n">
        <v>4.0141</v>
      </c>
      <c r="G36" s="4" t="n">
        <v>40</v>
      </c>
      <c r="H36" s="9" t="n">
        <v>0.399669056811914</v>
      </c>
      <c r="I36" s="9" t="n">
        <v>1.3</v>
      </c>
      <c r="J36" s="9" t="n">
        <v>2.5</v>
      </c>
      <c r="K36" s="3" t="n">
        <v>0.741970169961845</v>
      </c>
      <c r="L36" s="9" t="n">
        <v>0.155787685340465</v>
      </c>
      <c r="M36" s="3" t="s">
        <v>16</v>
      </c>
      <c r="N36" s="3" t="s">
        <v>26</v>
      </c>
      <c r="O36" s="3" t="s">
        <v>27</v>
      </c>
      <c r="P36" s="3" t="s">
        <v>28</v>
      </c>
      <c r="Q36" s="3" t="n">
        <v>1</v>
      </c>
      <c r="R36" s="3" t="n">
        <v>0.404362471068448</v>
      </c>
    </row>
    <row r="37" customFormat="false" ht="15" hidden="false" customHeight="false" outlineLevel="0" collapsed="false">
      <c r="A37" s="3" t="s">
        <v>25</v>
      </c>
      <c r="B37" s="3" t="n">
        <v>5.766</v>
      </c>
      <c r="C37" s="3" t="n">
        <v>1.5423</v>
      </c>
      <c r="D37" s="3" t="n">
        <v>0.525</v>
      </c>
      <c r="E37" s="3" t="n">
        <v>4.6452</v>
      </c>
      <c r="F37" s="3" t="n">
        <v>4.1611</v>
      </c>
      <c r="G37" s="4" t="n">
        <v>40</v>
      </c>
      <c r="H37" s="9" t="n">
        <v>0.400625</v>
      </c>
      <c r="I37" s="9" t="n">
        <v>1.3</v>
      </c>
      <c r="J37" s="9" t="n">
        <v>2.5</v>
      </c>
      <c r="K37" s="3" t="n">
        <v>0.732518210197711</v>
      </c>
      <c r="L37" s="9" t="n">
        <v>0.139812431864</v>
      </c>
      <c r="M37" s="3" t="s">
        <v>16</v>
      </c>
      <c r="N37" s="3" t="s">
        <v>26</v>
      </c>
      <c r="O37" s="3" t="s">
        <v>27</v>
      </c>
      <c r="P37" s="3" t="s">
        <v>28</v>
      </c>
      <c r="Q37" s="3" t="n">
        <v>1</v>
      </c>
      <c r="R37" s="3" t="n">
        <v>0.416519559819005</v>
      </c>
    </row>
    <row r="38" customFormat="false" ht="15" hidden="false" customHeight="false" outlineLevel="0" collapsed="false">
      <c r="A38" s="3" t="s">
        <v>25</v>
      </c>
      <c r="B38" s="3" t="n">
        <v>5.766</v>
      </c>
      <c r="C38" s="3" t="n">
        <v>1.5954</v>
      </c>
      <c r="D38" s="3" t="n">
        <v>0.55</v>
      </c>
      <c r="E38" s="3" t="n">
        <v>4.4022</v>
      </c>
      <c r="F38" s="3" t="n">
        <v>4.3044</v>
      </c>
      <c r="G38" s="4" t="n">
        <v>40</v>
      </c>
      <c r="H38" s="9" t="n">
        <v>0.423668973308855</v>
      </c>
      <c r="I38" s="9" t="n">
        <v>1.3</v>
      </c>
      <c r="J38" s="9" t="n">
        <v>2.5</v>
      </c>
      <c r="K38" s="3" t="n">
        <v>0.723309053069719</v>
      </c>
      <c r="L38" s="9" t="n">
        <v>0.125611186517443</v>
      </c>
      <c r="M38" s="3" t="s">
        <v>16</v>
      </c>
      <c r="N38" s="3" t="s">
        <v>26</v>
      </c>
      <c r="O38" s="3" t="s">
        <v>27</v>
      </c>
      <c r="P38" s="3" t="s">
        <v>28</v>
      </c>
      <c r="Q38" s="3" t="n">
        <v>1</v>
      </c>
      <c r="R38" s="3" t="n">
        <v>0.428156354160075</v>
      </c>
    </row>
    <row r="39" customFormat="false" ht="15" hidden="false" customHeight="false" outlineLevel="0" collapsed="false">
      <c r="A39" s="3" t="s">
        <v>25</v>
      </c>
      <c r="B39" s="3" t="n">
        <v>5.766</v>
      </c>
      <c r="C39" s="3" t="n">
        <v>1.6472</v>
      </c>
      <c r="D39" s="3" t="n">
        <v>0.575</v>
      </c>
      <c r="E39" s="3" t="n">
        <v>4.1652</v>
      </c>
      <c r="F39" s="3" t="n">
        <v>4.4442</v>
      </c>
      <c r="G39" s="4" t="n">
        <v>40</v>
      </c>
      <c r="H39" s="9" t="n">
        <v>0.487104622871046</v>
      </c>
      <c r="I39" s="9" t="n">
        <v>1.3</v>
      </c>
      <c r="J39" s="9" t="n">
        <v>2.5</v>
      </c>
      <c r="K39" s="3" t="n">
        <v>0.714325355532431</v>
      </c>
      <c r="L39" s="9" t="n">
        <v>0.110818155311126</v>
      </c>
      <c r="M39" s="3" t="s">
        <v>16</v>
      </c>
      <c r="N39" s="3" t="s">
        <v>26</v>
      </c>
      <c r="O39" s="3" t="s">
        <v>27</v>
      </c>
      <c r="P39" s="3" t="s">
        <v>28</v>
      </c>
      <c r="Q39" s="3" t="n">
        <v>1</v>
      </c>
      <c r="R39" s="3" t="n">
        <v>0.439306038426111</v>
      </c>
    </row>
    <row r="40" customFormat="false" ht="15" hidden="false" customHeight="false" outlineLevel="0" collapsed="false">
      <c r="A40" s="3" t="s">
        <v>25</v>
      </c>
      <c r="B40" s="3" t="n">
        <v>5.766</v>
      </c>
      <c r="C40" s="3" t="n">
        <v>1.6978</v>
      </c>
      <c r="D40" s="3" t="n">
        <v>0.6</v>
      </c>
      <c r="E40" s="3" t="n">
        <v>3.934</v>
      </c>
      <c r="F40" s="3" t="n">
        <v>4.5805</v>
      </c>
      <c r="G40" s="4" t="n">
        <v>40</v>
      </c>
      <c r="H40" s="9" t="n">
        <v>0.756157172400827</v>
      </c>
      <c r="I40" s="9" t="n">
        <v>1.3</v>
      </c>
      <c r="J40" s="9" t="n">
        <v>2.5</v>
      </c>
      <c r="K40" s="3" t="n">
        <v>0.705549774540409</v>
      </c>
      <c r="L40" s="9" t="n">
        <v>0.0967267707013913</v>
      </c>
      <c r="M40" s="3" t="s">
        <v>16</v>
      </c>
      <c r="N40" s="3" t="s">
        <v>26</v>
      </c>
      <c r="O40" s="3" t="s">
        <v>27</v>
      </c>
      <c r="P40" s="3" t="s">
        <v>28</v>
      </c>
      <c r="Q40" s="3" t="n">
        <v>1</v>
      </c>
      <c r="R40" s="3" t="n">
        <v>0.449992245961782</v>
      </c>
    </row>
    <row r="41" customFormat="false" ht="15" hidden="false" customHeight="false" outlineLevel="0" collapsed="false">
      <c r="A41" s="3" t="s">
        <v>25</v>
      </c>
      <c r="B41" s="3" t="n">
        <v>5.766</v>
      </c>
      <c r="C41" s="3" t="n">
        <v>1.6472</v>
      </c>
      <c r="D41" s="3" t="n">
        <v>0.575</v>
      </c>
      <c r="E41" s="3" t="n">
        <v>4.1652</v>
      </c>
      <c r="F41" s="3" t="n">
        <v>4.4442</v>
      </c>
      <c r="G41" s="4" t="n">
        <v>40</v>
      </c>
      <c r="H41" s="9" t="n">
        <v>0.79389563505087</v>
      </c>
      <c r="I41" s="9" t="n">
        <v>1.3</v>
      </c>
      <c r="J41" s="9" t="n">
        <v>2.5</v>
      </c>
      <c r="K41" s="3" t="n">
        <v>0.714325355532431</v>
      </c>
      <c r="L41" s="9" t="n">
        <v>0.109541904049635</v>
      </c>
      <c r="M41" s="3" t="s">
        <v>16</v>
      </c>
      <c r="N41" s="3" t="s">
        <v>26</v>
      </c>
      <c r="O41" s="3" t="s">
        <v>27</v>
      </c>
      <c r="P41" s="3" t="s">
        <v>28</v>
      </c>
      <c r="Q41" s="3" t="n">
        <v>1</v>
      </c>
      <c r="R41" s="3" t="n">
        <v>0.439306038426111</v>
      </c>
    </row>
    <row r="42" customFormat="false" ht="15" hidden="false" customHeight="false" outlineLevel="0" collapsed="false">
      <c r="A42" s="3" t="s">
        <v>25</v>
      </c>
      <c r="B42" s="3" t="n">
        <v>5.766</v>
      </c>
      <c r="C42" s="3" t="n">
        <v>1.6978</v>
      </c>
      <c r="D42" s="3" t="n">
        <v>0.6</v>
      </c>
      <c r="E42" s="3" t="n">
        <v>3.934</v>
      </c>
      <c r="F42" s="3" t="n">
        <v>4.5805</v>
      </c>
      <c r="G42" s="4" t="n">
        <v>40</v>
      </c>
      <c r="H42" s="9" t="n">
        <v>0.498960105880129</v>
      </c>
      <c r="I42" s="9" t="n">
        <v>1.3</v>
      </c>
      <c r="J42" s="9" t="n">
        <v>2.5</v>
      </c>
      <c r="K42" s="3" t="n">
        <v>0.705549774540409</v>
      </c>
      <c r="L42" s="9" t="n">
        <v>0.0961812164391161</v>
      </c>
      <c r="M42" s="3" t="s">
        <v>16</v>
      </c>
      <c r="N42" s="3" t="s">
        <v>26</v>
      </c>
      <c r="O42" s="3" t="s">
        <v>27</v>
      </c>
      <c r="P42" s="3" t="s">
        <v>28</v>
      </c>
      <c r="Q42" s="3" t="n">
        <v>1</v>
      </c>
      <c r="R42" s="3" t="n">
        <v>0.449992245961782</v>
      </c>
    </row>
    <row r="43" customFormat="false" ht="15" hidden="false" customHeight="false" outlineLevel="0" collapsed="false">
      <c r="A43" s="3" t="s">
        <v>25</v>
      </c>
      <c r="B43" s="3" t="n">
        <v>5.766</v>
      </c>
      <c r="C43" s="3" t="n">
        <v>1.7471</v>
      </c>
      <c r="D43" s="3" t="n">
        <v>0.625</v>
      </c>
      <c r="E43" s="3" t="n">
        <v>3.7085</v>
      </c>
      <c r="F43" s="3" t="n">
        <v>4.7136</v>
      </c>
      <c r="G43" s="4" t="n">
        <v>40</v>
      </c>
      <c r="H43" s="9" t="n">
        <v>0.469463160182569</v>
      </c>
      <c r="I43" s="9" t="n">
        <v>1.3</v>
      </c>
      <c r="J43" s="9" t="n">
        <v>2.5</v>
      </c>
      <c r="K43" s="3" t="n">
        <v>0.696999653139091</v>
      </c>
      <c r="L43" s="9" t="n">
        <v>0.0845394616792277</v>
      </c>
      <c r="M43" s="3" t="s">
        <v>16</v>
      </c>
      <c r="N43" s="3" t="s">
        <v>26</v>
      </c>
      <c r="O43" s="3" t="s">
        <v>27</v>
      </c>
      <c r="P43" s="3" t="s">
        <v>28</v>
      </c>
      <c r="Q43" s="3" t="n">
        <v>1</v>
      </c>
      <c r="R43" s="3" t="n">
        <v>0.460231801983778</v>
      </c>
    </row>
    <row r="44" customFormat="false" ht="15" hidden="false" customHeight="false" outlineLevel="0" collapsed="false">
      <c r="A44" s="3" t="s">
        <v>25</v>
      </c>
      <c r="B44" s="3" t="n">
        <v>5.766</v>
      </c>
      <c r="C44" s="3" t="n">
        <v>1.7952</v>
      </c>
      <c r="D44" s="3" t="n">
        <v>0.65</v>
      </c>
      <c r="E44" s="3" t="n">
        <v>3.4883</v>
      </c>
      <c r="F44" s="3" t="n">
        <v>4.8434</v>
      </c>
      <c r="G44" s="4" t="n">
        <v>40</v>
      </c>
      <c r="H44" s="9" t="n">
        <v>0.404731293391617</v>
      </c>
      <c r="I44" s="9" t="n">
        <v>1.3</v>
      </c>
      <c r="J44" s="9" t="n">
        <v>2.5</v>
      </c>
      <c r="K44" s="3" t="n">
        <v>0.688657648283039</v>
      </c>
      <c r="L44" s="9" t="n">
        <v>0.0721074767640217</v>
      </c>
      <c r="M44" s="3" t="s">
        <v>16</v>
      </c>
      <c r="N44" s="3" t="s">
        <v>26</v>
      </c>
      <c r="O44" s="3" t="s">
        <v>27</v>
      </c>
      <c r="P44" s="3" t="s">
        <v>28</v>
      </c>
      <c r="Q44" s="3" t="n">
        <v>1</v>
      </c>
      <c r="R44" s="3" t="n">
        <v>0.470042945438139</v>
      </c>
    </row>
    <row r="45" customFormat="false" ht="15" hidden="false" customHeight="false" outlineLevel="0" collapsed="false">
      <c r="A45" s="3" t="s">
        <v>25</v>
      </c>
      <c r="B45" s="3" t="n">
        <v>5.766</v>
      </c>
      <c r="C45" s="3" t="n">
        <v>1.8422</v>
      </c>
      <c r="D45" s="3" t="n">
        <v>0.675</v>
      </c>
      <c r="E45" s="3" t="n">
        <v>3.2734</v>
      </c>
      <c r="F45" s="3" t="n">
        <v>4.9702</v>
      </c>
      <c r="G45" s="4" t="n">
        <v>40</v>
      </c>
      <c r="H45" s="9" t="n">
        <v>0.533841463414634</v>
      </c>
      <c r="I45" s="9" t="n">
        <v>1.3</v>
      </c>
      <c r="J45" s="9" t="n">
        <v>2.5</v>
      </c>
      <c r="K45" s="3" t="n">
        <v>0.680506416926812</v>
      </c>
      <c r="L45" s="9" t="n">
        <v>0.0612999080032933</v>
      </c>
      <c r="M45" s="3" t="s">
        <v>16</v>
      </c>
      <c r="N45" s="3" t="s">
        <v>26</v>
      </c>
      <c r="O45" s="3" t="s">
        <v>27</v>
      </c>
      <c r="P45" s="3" t="s">
        <v>28</v>
      </c>
      <c r="Q45" s="3" t="n">
        <v>1</v>
      </c>
      <c r="R45" s="3" t="n">
        <v>0.479459685752199</v>
      </c>
    </row>
    <row r="46" customFormat="false" ht="15" hidden="false" customHeight="false" outlineLevel="0" collapsed="false">
      <c r="A46" s="3" t="s">
        <v>25</v>
      </c>
      <c r="B46" s="3" t="n">
        <v>5.766</v>
      </c>
      <c r="C46" s="3" t="n">
        <v>1.8881</v>
      </c>
      <c r="D46" s="3" t="n">
        <v>0.7</v>
      </c>
      <c r="E46" s="3" t="n">
        <v>3.0635</v>
      </c>
      <c r="F46" s="3" t="n">
        <v>5.094</v>
      </c>
      <c r="G46" s="4" t="n">
        <v>40</v>
      </c>
      <c r="H46" s="9" t="n">
        <v>0.557467532467533</v>
      </c>
      <c r="I46" s="9" t="n">
        <v>1.3</v>
      </c>
      <c r="J46" s="9" t="n">
        <v>2.5</v>
      </c>
      <c r="K46" s="3" t="n">
        <v>0.672545959070413</v>
      </c>
      <c r="L46" s="9" t="n">
        <v>0.0579600642516559</v>
      </c>
      <c r="M46" s="3" t="s">
        <v>16</v>
      </c>
      <c r="N46" s="3" t="s">
        <v>26</v>
      </c>
      <c r="O46" s="3" t="s">
        <v>27</v>
      </c>
      <c r="P46" s="3" t="s">
        <v>28</v>
      </c>
      <c r="Q46" s="3" t="n">
        <v>1</v>
      </c>
      <c r="R46" s="3" t="n">
        <v>0.488493681699319</v>
      </c>
    </row>
    <row r="47" customFormat="false" ht="15" hidden="false" customHeight="false" outlineLevel="0" collapsed="false">
      <c r="A47" s="3" t="s">
        <v>25</v>
      </c>
      <c r="B47" s="3" t="n">
        <v>5.766</v>
      </c>
      <c r="C47" s="3" t="n">
        <v>1.9329</v>
      </c>
      <c r="D47" s="3" t="n">
        <v>0.725</v>
      </c>
      <c r="E47" s="3" t="n">
        <v>2.8584</v>
      </c>
      <c r="F47" s="3" t="n">
        <v>5.2149</v>
      </c>
      <c r="G47" s="4" t="n">
        <v>40</v>
      </c>
      <c r="H47" s="9" t="n">
        <v>0.550605844618674</v>
      </c>
      <c r="I47" s="9" t="n">
        <v>1.3</v>
      </c>
      <c r="J47" s="9" t="n">
        <v>2.5</v>
      </c>
      <c r="K47" s="3" t="n">
        <v>0.66477627471384</v>
      </c>
      <c r="L47" s="9" t="n">
        <v>0.0531202500856394</v>
      </c>
      <c r="M47" s="3" t="s">
        <v>16</v>
      </c>
      <c r="N47" s="3" t="s">
        <v>26</v>
      </c>
      <c r="O47" s="3" t="s">
        <v>27</v>
      </c>
      <c r="P47" s="3" t="s">
        <v>28</v>
      </c>
      <c r="Q47" s="3" t="n">
        <v>1</v>
      </c>
      <c r="R47" s="3" t="n">
        <v>0.497159973306801</v>
      </c>
    </row>
    <row r="48" customFormat="false" ht="15" hidden="false" customHeight="false" outlineLevel="0" collapsed="false">
      <c r="A48" s="3" t="s">
        <v>25</v>
      </c>
      <c r="B48" s="3" t="n">
        <v>5.766</v>
      </c>
      <c r="C48" s="3" t="n">
        <v>1.9767</v>
      </c>
      <c r="D48" s="3" t="n">
        <v>0.75</v>
      </c>
      <c r="E48" s="3" t="n">
        <v>2.6581</v>
      </c>
      <c r="F48" s="3" t="n">
        <v>5.3331</v>
      </c>
      <c r="G48" s="4" t="n">
        <v>40</v>
      </c>
      <c r="H48" s="9" t="n">
        <v>1.33148865522966</v>
      </c>
      <c r="I48" s="9" t="n">
        <v>1.3</v>
      </c>
      <c r="J48" s="9" t="n">
        <v>2.5</v>
      </c>
      <c r="K48" s="3" t="n">
        <v>0.657180020811655</v>
      </c>
      <c r="L48" s="9" t="n">
        <v>0.0343840154774169</v>
      </c>
      <c r="M48" s="3" t="s">
        <v>16</v>
      </c>
      <c r="N48" s="3" t="s">
        <v>26</v>
      </c>
      <c r="O48" s="3" t="s">
        <v>27</v>
      </c>
      <c r="P48" s="3" t="s">
        <v>28</v>
      </c>
      <c r="Q48" s="3" t="n">
        <v>1</v>
      </c>
      <c r="R48" s="3" t="n">
        <v>0.505485973731748</v>
      </c>
    </row>
    <row r="49" customFormat="false" ht="15" hidden="false" customHeight="false" outlineLevel="0" collapsed="false">
      <c r="A49" s="3" t="s">
        <v>25</v>
      </c>
      <c r="B49" s="3" t="n">
        <v>5.766</v>
      </c>
      <c r="C49" s="3" t="n">
        <v>1.9329</v>
      </c>
      <c r="D49" s="3" t="n">
        <v>0.725</v>
      </c>
      <c r="E49" s="3" t="n">
        <v>2.8584</v>
      </c>
      <c r="F49" s="3" t="n">
        <v>5.2149</v>
      </c>
      <c r="G49" s="4" t="n">
        <v>40</v>
      </c>
      <c r="H49" s="9" t="n">
        <v>0.792419411973078</v>
      </c>
      <c r="I49" s="9" t="n">
        <v>1.3</v>
      </c>
      <c r="J49" s="9" t="n">
        <v>2.5</v>
      </c>
      <c r="K49" s="3" t="n">
        <v>0.66477627471384</v>
      </c>
      <c r="L49" s="9" t="n">
        <v>0.0534420762622095</v>
      </c>
      <c r="M49" s="3" t="s">
        <v>16</v>
      </c>
      <c r="N49" s="3" t="s">
        <v>26</v>
      </c>
      <c r="O49" s="3" t="s">
        <v>27</v>
      </c>
      <c r="P49" s="3" t="s">
        <v>28</v>
      </c>
      <c r="Q49" s="3" t="n">
        <v>1</v>
      </c>
      <c r="R49" s="3" t="n">
        <v>0.497159973306801</v>
      </c>
    </row>
    <row r="50" customFormat="false" ht="15" hidden="false" customHeight="false" outlineLevel="0" collapsed="false">
      <c r="A50" s="3" t="s">
        <v>25</v>
      </c>
      <c r="B50" s="3" t="n">
        <v>5.766</v>
      </c>
      <c r="C50" s="3" t="n">
        <v>1.9767</v>
      </c>
      <c r="D50" s="3" t="n">
        <v>0.75</v>
      </c>
      <c r="E50" s="3" t="n">
        <v>2.6581</v>
      </c>
      <c r="F50" s="3" t="n">
        <v>5.3331</v>
      </c>
      <c r="G50" s="4" t="n">
        <v>40</v>
      </c>
      <c r="H50" s="9" t="n">
        <v>0.757951482479784</v>
      </c>
      <c r="I50" s="9" t="n">
        <v>1.3</v>
      </c>
      <c r="J50" s="9" t="n">
        <v>2.5</v>
      </c>
      <c r="K50" s="3" t="n">
        <v>0.657180020811655</v>
      </c>
      <c r="L50" s="9" t="n">
        <v>0.0352973706201485</v>
      </c>
      <c r="M50" s="3" t="s">
        <v>16</v>
      </c>
      <c r="N50" s="3" t="s">
        <v>26</v>
      </c>
      <c r="O50" s="3" t="s">
        <v>27</v>
      </c>
      <c r="P50" s="3" t="s">
        <v>28</v>
      </c>
      <c r="Q50" s="3" t="n">
        <v>1</v>
      </c>
      <c r="R50" s="3" t="n">
        <v>0.505485973731748</v>
      </c>
    </row>
    <row r="51" customFormat="false" ht="15" hidden="false" customHeight="false" outlineLevel="0" collapsed="false">
      <c r="A51" s="3" t="s">
        <v>25</v>
      </c>
      <c r="B51" s="3" t="n">
        <v>5.766</v>
      </c>
      <c r="C51" s="3" t="n">
        <v>2.0195</v>
      </c>
      <c r="D51" s="3" t="n">
        <v>0.775</v>
      </c>
      <c r="E51" s="3" t="n">
        <v>2.4622</v>
      </c>
      <c r="F51" s="3" t="n">
        <v>5.4486</v>
      </c>
      <c r="G51" s="4" t="n">
        <v>40</v>
      </c>
      <c r="H51" s="9" t="n">
        <v>0.51328437917223</v>
      </c>
      <c r="I51" s="9" t="n">
        <v>1.3</v>
      </c>
      <c r="J51" s="9" t="n">
        <v>2.5</v>
      </c>
      <c r="K51" s="3" t="n">
        <v>0.649757197363857</v>
      </c>
      <c r="L51" s="9" t="n">
        <v>0.0286283440409572</v>
      </c>
      <c r="M51" s="3" t="s">
        <v>16</v>
      </c>
      <c r="N51" s="3" t="s">
        <v>26</v>
      </c>
      <c r="O51" s="3" t="s">
        <v>27</v>
      </c>
      <c r="P51" s="3" t="s">
        <v>28</v>
      </c>
      <c r="Q51" s="3" t="n">
        <v>1</v>
      </c>
      <c r="R51" s="3" t="n">
        <v>0.513481737000469</v>
      </c>
    </row>
    <row r="52" customFormat="false" ht="15" hidden="false" customHeight="false" outlineLevel="0" collapsed="false">
      <c r="A52" s="3" t="s">
        <v>25</v>
      </c>
      <c r="B52" s="3" t="n">
        <v>5.766</v>
      </c>
      <c r="C52" s="3" t="n">
        <v>2.0614</v>
      </c>
      <c r="D52" s="3" t="n">
        <v>0.8</v>
      </c>
      <c r="E52" s="3" t="n">
        <v>2.2707</v>
      </c>
      <c r="F52" s="3" t="n">
        <v>5.5615</v>
      </c>
      <c r="G52" s="4" t="n">
        <v>40</v>
      </c>
      <c r="H52" s="9" t="n">
        <v>0.504952830188679</v>
      </c>
      <c r="I52" s="9" t="n">
        <v>1.3</v>
      </c>
      <c r="J52" s="9" t="n">
        <v>2.5</v>
      </c>
      <c r="K52" s="3" t="n">
        <v>0.642490461325009</v>
      </c>
      <c r="L52" s="9" t="n">
        <v>0.0325284059949723</v>
      </c>
      <c r="M52" s="3" t="s">
        <v>16</v>
      </c>
      <c r="N52" s="3" t="s">
        <v>26</v>
      </c>
      <c r="O52" s="3" t="s">
        <v>27</v>
      </c>
      <c r="P52" s="3" t="s">
        <v>28</v>
      </c>
      <c r="Q52" s="3" t="n">
        <v>1</v>
      </c>
      <c r="R52" s="3" t="n">
        <v>0.521169927031774</v>
      </c>
    </row>
    <row r="53" customFormat="false" ht="15" hidden="false" customHeight="false" outlineLevel="0" collapsed="false">
      <c r="A53" s="3" t="s">
        <v>25</v>
      </c>
      <c r="B53" s="3" t="n">
        <v>5.766</v>
      </c>
      <c r="C53" s="3" t="n">
        <v>2.1023</v>
      </c>
      <c r="D53" s="3" t="n">
        <v>0.825</v>
      </c>
      <c r="E53" s="3" t="n">
        <v>2.0835</v>
      </c>
      <c r="F53" s="3" t="n">
        <v>5.672</v>
      </c>
      <c r="G53" s="4" t="n">
        <v>40</v>
      </c>
      <c r="H53" s="9" t="n">
        <v>0.859094176851186</v>
      </c>
      <c r="I53" s="9" t="n">
        <v>1.3</v>
      </c>
      <c r="J53" s="9" t="n">
        <v>2.5</v>
      </c>
      <c r="K53" s="3" t="n">
        <v>0.635397155740548</v>
      </c>
      <c r="L53" s="9" t="n">
        <v>0.0187314808631726</v>
      </c>
      <c r="M53" s="3" t="s">
        <v>16</v>
      </c>
      <c r="N53" s="3" t="s">
        <v>26</v>
      </c>
      <c r="O53" s="3" t="s">
        <v>27</v>
      </c>
      <c r="P53" s="3" t="s">
        <v>28</v>
      </c>
      <c r="Q53" s="3" t="n">
        <v>1</v>
      </c>
      <c r="R53" s="3" t="n">
        <v>0.528556464119065</v>
      </c>
    </row>
    <row r="54" customFormat="false" ht="15" hidden="false" customHeight="false" outlineLevel="0" collapsed="false">
      <c r="A54" s="3" t="s">
        <v>25</v>
      </c>
      <c r="B54" s="3" t="n">
        <v>5.766</v>
      </c>
      <c r="C54" s="3" t="n">
        <v>2.1423</v>
      </c>
      <c r="D54" s="3" t="n">
        <v>0.85</v>
      </c>
      <c r="E54" s="3" t="n">
        <v>1.9003</v>
      </c>
      <c r="F54" s="3" t="n">
        <v>5.78</v>
      </c>
      <c r="G54" s="4" t="n">
        <v>40</v>
      </c>
      <c r="H54" s="9" t="n">
        <v>0.702876771146415</v>
      </c>
      <c r="I54" s="9" t="n">
        <v>1.3</v>
      </c>
      <c r="J54" s="9" t="n">
        <v>2.5</v>
      </c>
      <c r="K54" s="3" t="n">
        <v>0.628459937565036</v>
      </c>
      <c r="L54" s="9" t="n">
        <v>0.0134733046417739</v>
      </c>
      <c r="M54" s="3" t="s">
        <v>16</v>
      </c>
      <c r="N54" s="3" t="s">
        <v>26</v>
      </c>
      <c r="O54" s="3" t="s">
        <v>27</v>
      </c>
      <c r="P54" s="3" t="s">
        <v>28</v>
      </c>
      <c r="Q54" s="3" t="n">
        <v>1</v>
      </c>
      <c r="R54" s="3" t="n">
        <v>0.535656483489048</v>
      </c>
    </row>
    <row r="55" customFormat="false" ht="15" hidden="false" customHeight="false" outlineLevel="0" collapsed="false">
      <c r="A55" s="3" t="s">
        <v>25</v>
      </c>
      <c r="B55" s="3" t="n">
        <v>5.766</v>
      </c>
      <c r="C55" s="3" t="n">
        <v>2.1815</v>
      </c>
      <c r="D55" s="3" t="n">
        <v>0.875</v>
      </c>
      <c r="E55" s="3" t="n">
        <v>1.7212</v>
      </c>
      <c r="F55" s="3" t="n">
        <v>5.8857</v>
      </c>
      <c r="G55" s="4" t="n">
        <v>40</v>
      </c>
      <c r="H55" s="9" t="n">
        <v>0.849756690997567</v>
      </c>
      <c r="I55" s="9" t="n">
        <v>1.3</v>
      </c>
      <c r="J55" s="9" t="n">
        <v>2.5</v>
      </c>
      <c r="K55" s="3" t="n">
        <v>0.621661463753035</v>
      </c>
      <c r="L55" s="9" t="n">
        <v>0.00952762799979897</v>
      </c>
      <c r="M55" s="3" t="s">
        <v>16</v>
      </c>
      <c r="N55" s="3" t="s">
        <v>26</v>
      </c>
      <c r="O55" s="3" t="s">
        <v>27</v>
      </c>
      <c r="P55" s="3" t="s">
        <v>28</v>
      </c>
      <c r="Q55" s="3" t="n">
        <v>1</v>
      </c>
      <c r="R55" s="3" t="n">
        <v>0.542493909178237</v>
      </c>
    </row>
    <row r="56" customFormat="false" ht="15" hidden="false" customHeight="false" outlineLevel="0" collapsed="false">
      <c r="A56" s="3" t="s">
        <v>25</v>
      </c>
      <c r="B56" s="3" t="n">
        <v>5.766</v>
      </c>
      <c r="C56" s="3" t="n">
        <v>2.2198</v>
      </c>
      <c r="D56" s="3" t="n">
        <v>0.9</v>
      </c>
      <c r="E56" s="3" t="n">
        <v>1.5458</v>
      </c>
      <c r="F56" s="3" t="n">
        <v>5.9891</v>
      </c>
      <c r="G56" s="4" t="n">
        <v>40</v>
      </c>
      <c r="H56" s="9" t="n">
        <v>1.41099476439791</v>
      </c>
      <c r="I56" s="9" t="n">
        <v>1.3</v>
      </c>
      <c r="J56" s="9" t="n">
        <v>2.5</v>
      </c>
      <c r="K56" s="3" t="n">
        <v>0.615019077349983</v>
      </c>
      <c r="L56" s="9" t="n">
        <v>0.00738920126815099</v>
      </c>
      <c r="M56" s="3" t="s">
        <v>16</v>
      </c>
      <c r="N56" s="3" t="s">
        <v>26</v>
      </c>
      <c r="O56" s="3" t="s">
        <v>27</v>
      </c>
      <c r="P56" s="3" t="s">
        <v>28</v>
      </c>
      <c r="Q56" s="3" t="n">
        <v>1</v>
      </c>
      <c r="R56" s="3" t="n">
        <v>0.549067060952441</v>
      </c>
    </row>
    <row r="57" customFormat="false" ht="15" hidden="false" customHeight="false" outlineLevel="0" collapsed="false">
      <c r="A57" s="3" t="s">
        <v>25</v>
      </c>
      <c r="B57" s="3" t="n">
        <v>5.766</v>
      </c>
      <c r="C57" s="3" t="n">
        <v>2.2574</v>
      </c>
      <c r="D57" s="3" t="n">
        <v>0.925</v>
      </c>
      <c r="E57" s="3" t="n">
        <v>1.3742</v>
      </c>
      <c r="F57" s="3" t="n">
        <v>6.0903</v>
      </c>
      <c r="G57" s="4" t="n">
        <v>40</v>
      </c>
      <c r="H57" s="9" t="n">
        <v>1.4503657262278</v>
      </c>
      <c r="I57" s="9" t="n">
        <v>1.3</v>
      </c>
      <c r="J57" s="9" t="n">
        <v>2.5</v>
      </c>
      <c r="K57" s="3" t="n">
        <v>0.608498092265002</v>
      </c>
      <c r="L57" s="9" t="n">
        <v>0.00370513479307745</v>
      </c>
      <c r="M57" s="3" t="s">
        <v>16</v>
      </c>
      <c r="N57" s="3" t="s">
        <v>26</v>
      </c>
      <c r="O57" s="3" t="s">
        <v>27</v>
      </c>
      <c r="P57" s="3" t="s">
        <v>28</v>
      </c>
      <c r="Q57" s="3" t="n">
        <v>1</v>
      </c>
      <c r="R57" s="3" t="n">
        <v>0.555405212074032</v>
      </c>
    </row>
    <row r="58" customFormat="false" ht="15" hidden="false" customHeight="false" outlineLevel="0" collapsed="false">
      <c r="A58" s="3" t="s">
        <v>25</v>
      </c>
      <c r="B58" s="3" t="n">
        <v>5.766</v>
      </c>
      <c r="C58" s="3" t="n">
        <v>2.2941</v>
      </c>
      <c r="D58" s="3" t="n">
        <v>0.95</v>
      </c>
      <c r="E58" s="3" t="n">
        <v>1.2061</v>
      </c>
      <c r="F58" s="3" t="n">
        <v>6.1894</v>
      </c>
      <c r="G58" s="4" t="n">
        <v>40</v>
      </c>
      <c r="H58" s="9" t="n">
        <v>3.27058823529412</v>
      </c>
      <c r="I58" s="9" t="n">
        <v>1.3</v>
      </c>
      <c r="J58" s="9" t="n">
        <v>2.5</v>
      </c>
      <c r="K58" s="3" t="n">
        <v>0.60213319458897</v>
      </c>
      <c r="L58" s="9" t="n">
        <v>0.000345686283465637</v>
      </c>
      <c r="M58" s="3" t="s">
        <v>16</v>
      </c>
      <c r="N58" s="3" t="s">
        <v>26</v>
      </c>
      <c r="O58" s="3" t="s">
        <v>27</v>
      </c>
      <c r="P58" s="3" t="s">
        <v>28</v>
      </c>
      <c r="Q58" s="3" t="n">
        <v>1</v>
      </c>
      <c r="R58" s="3" t="n">
        <v>0.561499286761192</v>
      </c>
    </row>
    <row r="59" customFormat="false" ht="15" hidden="false" customHeight="false" outlineLevel="0" collapsed="false">
      <c r="A59" s="3" t="s">
        <v>25</v>
      </c>
      <c r="B59" s="3" t="n">
        <v>5.766</v>
      </c>
      <c r="C59" s="3" t="n">
        <v>2.4192</v>
      </c>
      <c r="D59" s="3" t="n">
        <v>0.675</v>
      </c>
      <c r="E59" s="3" t="n">
        <v>2.9215</v>
      </c>
      <c r="F59" s="3" t="n">
        <v>4.2392</v>
      </c>
      <c r="G59" s="4" t="n">
        <v>32</v>
      </c>
      <c r="H59" s="9" t="n">
        <v>1.11794871794872</v>
      </c>
      <c r="I59" s="9" t="n">
        <v>1.3</v>
      </c>
      <c r="J59" s="9" t="n">
        <v>2.5</v>
      </c>
      <c r="K59" s="3" t="n">
        <v>0.580437044745057</v>
      </c>
      <c r="L59" s="9" t="n">
        <v>0.0817256532439007</v>
      </c>
      <c r="M59" s="3" t="s">
        <v>16</v>
      </c>
      <c r="N59" s="3" t="s">
        <v>26</v>
      </c>
      <c r="O59" s="3" t="s">
        <v>27</v>
      </c>
      <c r="P59" s="3" t="s">
        <v>28</v>
      </c>
      <c r="Q59" s="3" t="n">
        <v>1</v>
      </c>
      <c r="R59" s="3" t="n">
        <v>0.62540864911007</v>
      </c>
    </row>
    <row r="60" customFormat="false" ht="15" hidden="false" customHeight="false" outlineLevel="0" collapsed="false">
      <c r="A60" s="3" t="s">
        <v>25</v>
      </c>
      <c r="B60" s="3" t="n">
        <v>5.766</v>
      </c>
      <c r="C60" s="3" t="n">
        <v>2.4704</v>
      </c>
      <c r="D60" s="3" t="n">
        <v>0.7</v>
      </c>
      <c r="E60" s="3" t="n">
        <v>2.7356</v>
      </c>
      <c r="F60" s="3" t="n">
        <v>4.329</v>
      </c>
      <c r="G60" s="4" t="n">
        <v>32</v>
      </c>
      <c r="H60" s="9" t="n">
        <v>1.11676646706587</v>
      </c>
      <c r="I60" s="9" t="n">
        <v>1.3</v>
      </c>
      <c r="J60" s="9" t="n">
        <v>2.5</v>
      </c>
      <c r="K60" s="3" t="n">
        <v>0.571557405480402</v>
      </c>
      <c r="L60" s="9" t="n">
        <v>0.0614950909726213</v>
      </c>
      <c r="M60" s="3" t="s">
        <v>16</v>
      </c>
      <c r="N60" s="3" t="s">
        <v>26</v>
      </c>
      <c r="O60" s="3" t="s">
        <v>27</v>
      </c>
      <c r="P60" s="3" t="s">
        <v>28</v>
      </c>
      <c r="Q60" s="3" t="n">
        <v>1</v>
      </c>
      <c r="R60" s="3" t="n">
        <v>0.634106510524052</v>
      </c>
    </row>
    <row r="61" customFormat="false" ht="15" hidden="false" customHeight="false" outlineLevel="0" collapsed="false">
      <c r="A61" s="3" t="s">
        <v>25</v>
      </c>
      <c r="B61" s="3" t="n">
        <v>5.766</v>
      </c>
      <c r="C61" s="3" t="n">
        <v>2.5201</v>
      </c>
      <c r="D61" s="3" t="n">
        <v>0.725</v>
      </c>
      <c r="E61" s="3" t="n">
        <v>2.5554</v>
      </c>
      <c r="F61" s="3" t="n">
        <v>4.416</v>
      </c>
      <c r="G61" s="4" t="n">
        <v>32</v>
      </c>
      <c r="H61" s="9" t="n">
        <v>1.13506295307135</v>
      </c>
      <c r="I61" s="9" t="n">
        <v>1.3</v>
      </c>
      <c r="J61" s="9" t="n">
        <v>2.5</v>
      </c>
      <c r="K61" s="3" t="n">
        <v>0.562937911897329</v>
      </c>
      <c r="L61" s="9" t="n">
        <v>0.043768590169136</v>
      </c>
      <c r="M61" s="3" t="s">
        <v>16</v>
      </c>
      <c r="N61" s="3" t="s">
        <v>26</v>
      </c>
      <c r="O61" s="3" t="s">
        <v>27</v>
      </c>
      <c r="P61" s="3" t="s">
        <v>28</v>
      </c>
      <c r="Q61" s="3" t="n">
        <v>1</v>
      </c>
      <c r="R61" s="3" t="n">
        <v>0.64234855804521</v>
      </c>
    </row>
    <row r="62" customFormat="false" ht="15" hidden="false" customHeight="false" outlineLevel="0" collapsed="false">
      <c r="A62" s="3" t="s">
        <v>25</v>
      </c>
      <c r="B62" s="3" t="n">
        <v>5.766</v>
      </c>
      <c r="C62" s="3" t="n">
        <v>2.5683</v>
      </c>
      <c r="D62" s="3" t="n">
        <v>0.75</v>
      </c>
      <c r="E62" s="3" t="n">
        <v>2.3805</v>
      </c>
      <c r="F62" s="3" t="n">
        <v>4.5005</v>
      </c>
      <c r="G62" s="4" t="n">
        <v>32</v>
      </c>
      <c r="H62" s="9" t="n">
        <v>0.766804355989486</v>
      </c>
      <c r="I62" s="9" t="n">
        <v>1.3</v>
      </c>
      <c r="J62" s="9" t="n">
        <v>2.5</v>
      </c>
      <c r="K62" s="3" t="n">
        <v>0.554578563995838</v>
      </c>
      <c r="L62" s="9" t="n">
        <v>0.0443433945670658</v>
      </c>
      <c r="M62" s="3" t="s">
        <v>16</v>
      </c>
      <c r="N62" s="3" t="s">
        <v>26</v>
      </c>
      <c r="O62" s="3" t="s">
        <v>27</v>
      </c>
      <c r="P62" s="3" t="s">
        <v>28</v>
      </c>
      <c r="Q62" s="3" t="n">
        <v>1</v>
      </c>
      <c r="R62" s="3" t="n">
        <v>0.650164529132491</v>
      </c>
    </row>
    <row r="63" customFormat="false" ht="15" hidden="false" customHeight="false" outlineLevel="0" collapsed="false">
      <c r="A63" s="3" t="s">
        <v>25</v>
      </c>
      <c r="B63" s="3" t="n">
        <v>5.766</v>
      </c>
      <c r="C63" s="3" t="n">
        <v>2.6151</v>
      </c>
      <c r="D63" s="3" t="n">
        <v>0.775</v>
      </c>
      <c r="E63" s="3" t="n">
        <v>2.2107</v>
      </c>
      <c r="F63" s="3" t="n">
        <v>4.5824</v>
      </c>
      <c r="G63" s="4" t="n">
        <v>32</v>
      </c>
      <c r="H63" s="9" t="n">
        <v>1.11422771729101</v>
      </c>
      <c r="I63" s="9" t="n">
        <v>1.3</v>
      </c>
      <c r="J63" s="9" t="n">
        <v>2.5</v>
      </c>
      <c r="K63" s="3" t="n">
        <v>0.546462018730489</v>
      </c>
      <c r="L63" s="9" t="n">
        <v>0.0449624338410877</v>
      </c>
      <c r="M63" s="3" t="s">
        <v>16</v>
      </c>
      <c r="N63" s="3" t="s">
        <v>26</v>
      </c>
      <c r="O63" s="3" t="s">
        <v>27</v>
      </c>
      <c r="P63" s="3" t="s">
        <v>28</v>
      </c>
      <c r="Q63" s="3" t="n">
        <v>1</v>
      </c>
      <c r="R63" s="3" t="n">
        <v>0.657578006340747</v>
      </c>
    </row>
    <row r="64" customFormat="false" ht="15" hidden="false" customHeight="false" outlineLevel="0" collapsed="false">
      <c r="A64" s="3" t="s">
        <v>25</v>
      </c>
      <c r="B64" s="3" t="n">
        <v>5.766</v>
      </c>
      <c r="C64" s="3" t="n">
        <v>2.6605</v>
      </c>
      <c r="D64" s="3" t="n">
        <v>0.8</v>
      </c>
      <c r="E64" s="3" t="n">
        <v>2.0459</v>
      </c>
      <c r="F64" s="3" t="n">
        <v>4.6621</v>
      </c>
      <c r="G64" s="4" t="n">
        <v>32</v>
      </c>
      <c r="H64" s="9" t="n">
        <v>0.985368956743002</v>
      </c>
      <c r="I64" s="9" t="n">
        <v>1.3</v>
      </c>
      <c r="J64" s="9" t="n">
        <v>2.5</v>
      </c>
      <c r="K64" s="3" t="n">
        <v>0.538588276101283</v>
      </c>
      <c r="L64" s="9" t="n">
        <v>0.0259871834698401</v>
      </c>
      <c r="M64" s="3" t="s">
        <v>16</v>
      </c>
      <c r="N64" s="3" t="s">
        <v>26</v>
      </c>
      <c r="O64" s="3" t="s">
        <v>27</v>
      </c>
      <c r="P64" s="3" t="s">
        <v>28</v>
      </c>
      <c r="Q64" s="3" t="n">
        <v>1</v>
      </c>
      <c r="R64" s="3" t="n">
        <v>0.664618592034347</v>
      </c>
    </row>
    <row r="65" customFormat="false" ht="15" hidden="false" customHeight="false" outlineLevel="0" collapsed="false">
      <c r="A65" s="3" t="s">
        <v>25</v>
      </c>
      <c r="B65" s="3" t="n">
        <v>5.766</v>
      </c>
      <c r="C65" s="3" t="n">
        <v>2.7047</v>
      </c>
      <c r="D65" s="3" t="n">
        <v>0.825</v>
      </c>
      <c r="E65" s="3" t="n">
        <v>1.8857</v>
      </c>
      <c r="F65" s="3" t="n">
        <v>4.7394</v>
      </c>
      <c r="G65" s="4" t="n">
        <v>32</v>
      </c>
      <c r="H65" s="9" t="n">
        <v>1.63991683991684</v>
      </c>
      <c r="I65" s="9" t="n">
        <v>1.3</v>
      </c>
      <c r="J65" s="9" t="n">
        <v>2.5</v>
      </c>
      <c r="K65" s="3" t="n">
        <v>0.530922650017343</v>
      </c>
      <c r="L65" s="9" t="n">
        <v>0.0197922639287291</v>
      </c>
      <c r="M65" s="3" t="s">
        <v>16</v>
      </c>
      <c r="N65" s="3" t="s">
        <v>26</v>
      </c>
      <c r="O65" s="3" t="s">
        <v>27</v>
      </c>
      <c r="P65" s="3" t="s">
        <v>28</v>
      </c>
      <c r="Q65" s="3" t="n">
        <v>1</v>
      </c>
      <c r="R65" s="3" t="n">
        <v>0.671313748310211</v>
      </c>
    </row>
    <row r="66" customFormat="false" ht="15" hidden="false" customHeight="false" outlineLevel="0" collapsed="false">
      <c r="A66" s="3" t="s">
        <v>25</v>
      </c>
      <c r="B66" s="3" t="n">
        <v>5.766</v>
      </c>
      <c r="C66" s="3" t="n">
        <v>2.7476</v>
      </c>
      <c r="D66" s="3" t="n">
        <v>0.85</v>
      </c>
      <c r="E66" s="3" t="n">
        <v>1.73</v>
      </c>
      <c r="F66" s="3" t="n">
        <v>4.8146</v>
      </c>
      <c r="G66" s="4" t="n">
        <v>32</v>
      </c>
      <c r="H66" s="9" t="n">
        <v>1.33297002724796</v>
      </c>
      <c r="I66" s="9" t="n">
        <v>1.3</v>
      </c>
      <c r="J66" s="9" t="n">
        <v>2.5</v>
      </c>
      <c r="K66" s="3" t="n">
        <v>0.523482483524107</v>
      </c>
      <c r="L66" s="9" t="n">
        <v>0.0150310402701946</v>
      </c>
      <c r="M66" s="3" t="s">
        <v>16</v>
      </c>
      <c r="N66" s="3" t="s">
        <v>26</v>
      </c>
      <c r="O66" s="3" t="s">
        <v>27</v>
      </c>
      <c r="P66" s="3" t="s">
        <v>28</v>
      </c>
      <c r="Q66" s="3" t="n">
        <v>1</v>
      </c>
      <c r="R66" s="3" t="n">
        <v>0.677677064050859</v>
      </c>
    </row>
    <row r="67" customFormat="false" ht="15" hidden="false" customHeight="false" outlineLevel="0" collapsed="false">
      <c r="A67" s="3" t="s">
        <v>25</v>
      </c>
      <c r="B67" s="3" t="n">
        <v>5.766</v>
      </c>
      <c r="C67" s="3" t="n">
        <v>2.7893</v>
      </c>
      <c r="D67" s="3" t="n">
        <v>0.875</v>
      </c>
      <c r="E67" s="3" t="n">
        <v>1.5786</v>
      </c>
      <c r="F67" s="3" t="n">
        <v>4.8877</v>
      </c>
      <c r="G67" s="4" t="n">
        <v>32</v>
      </c>
      <c r="H67" s="9" t="n">
        <v>2.133125</v>
      </c>
      <c r="I67" s="9" t="n">
        <v>1.3</v>
      </c>
      <c r="J67" s="9" t="n">
        <v>2.5</v>
      </c>
      <c r="K67" s="3" t="n">
        <v>0.516250433576136</v>
      </c>
      <c r="L67" s="9" t="n">
        <v>0.0130406085590998</v>
      </c>
      <c r="M67" s="3" t="s">
        <v>16</v>
      </c>
      <c r="N67" s="3" t="s">
        <v>26</v>
      </c>
      <c r="O67" s="3" t="s">
        <v>27</v>
      </c>
      <c r="P67" s="3" t="s">
        <v>28</v>
      </c>
      <c r="Q67" s="3" t="n">
        <v>1</v>
      </c>
      <c r="R67" s="3" t="n">
        <v>0.683730756163518</v>
      </c>
    </row>
    <row r="68" customFormat="false" ht="15" hidden="false" customHeight="false" outlineLevel="0" collapsed="false">
      <c r="A68" s="3" t="s">
        <v>25</v>
      </c>
      <c r="B68" s="3" t="n">
        <v>5.766</v>
      </c>
      <c r="C68" s="3" t="n">
        <v>2.8299</v>
      </c>
      <c r="D68" s="3" t="n">
        <v>0.9</v>
      </c>
      <c r="E68" s="3" t="n">
        <v>1.4313</v>
      </c>
      <c r="F68" s="3" t="n">
        <v>4.9588</v>
      </c>
      <c r="G68" s="4" t="n">
        <v>32</v>
      </c>
      <c r="H68" s="9" t="n">
        <v>2.06029285099053</v>
      </c>
      <c r="I68" s="9" t="n">
        <v>1.3</v>
      </c>
      <c r="J68" s="9" t="n">
        <v>2.5</v>
      </c>
      <c r="K68" s="3" t="n">
        <v>0.509209157127992</v>
      </c>
      <c r="L68" s="9" t="n">
        <v>0.00941213201179044</v>
      </c>
      <c r="M68" s="3" t="s">
        <v>16</v>
      </c>
      <c r="N68" s="3" t="s">
        <v>26</v>
      </c>
      <c r="O68" s="3" t="s">
        <v>27</v>
      </c>
      <c r="P68" s="3" t="s">
        <v>28</v>
      </c>
      <c r="Q68" s="3" t="n">
        <v>1</v>
      </c>
      <c r="R68" s="3" t="n">
        <v>0.689498921546061</v>
      </c>
    </row>
    <row r="69" customFormat="false" ht="15" hidden="false" customHeight="false" outlineLevel="0" collapsed="false">
      <c r="A69" s="3" t="s">
        <v>25</v>
      </c>
      <c r="B69" s="3" t="n">
        <v>5.766</v>
      </c>
      <c r="C69" s="3" t="n">
        <v>2.8694</v>
      </c>
      <c r="D69" s="3" t="n">
        <v>0.925</v>
      </c>
      <c r="E69" s="3" t="n">
        <v>1.288</v>
      </c>
      <c r="F69" s="3" t="n">
        <v>5.028</v>
      </c>
      <c r="G69" s="4" t="n">
        <v>32</v>
      </c>
      <c r="H69" s="9" t="n">
        <v>5.79370885149963</v>
      </c>
      <c r="I69" s="9" t="n">
        <v>1.3</v>
      </c>
      <c r="J69" s="9" t="n">
        <v>2.5</v>
      </c>
      <c r="K69" s="3" t="n">
        <v>0.502358654179674</v>
      </c>
      <c r="L69" s="9" t="n">
        <v>0.00220403339971095</v>
      </c>
      <c r="M69" s="3" t="s">
        <v>16</v>
      </c>
      <c r="N69" s="3" t="s">
        <v>26</v>
      </c>
      <c r="O69" s="3" t="s">
        <v>27</v>
      </c>
      <c r="P69" s="3" t="s">
        <v>28</v>
      </c>
      <c r="Q69" s="3" t="n">
        <v>1</v>
      </c>
      <c r="R69" s="3" t="n">
        <v>0.69499522047574</v>
      </c>
    </row>
    <row r="70" customFormat="false" ht="15" hidden="false" customHeight="false" outlineLevel="0" collapsed="false">
      <c r="A70" s="3" t="s">
        <v>25</v>
      </c>
      <c r="B70" s="3" t="n">
        <v>5.766</v>
      </c>
      <c r="C70" s="3" t="n">
        <v>2.9078</v>
      </c>
      <c r="D70" s="3" t="n">
        <v>0.95</v>
      </c>
      <c r="E70" s="3" t="n">
        <v>1.1485</v>
      </c>
      <c r="F70" s="3" t="n">
        <v>5.0954</v>
      </c>
      <c r="G70" s="4" t="n">
        <v>32</v>
      </c>
      <c r="H70" s="9" t="n">
        <v>8.03680981595092</v>
      </c>
      <c r="I70" s="9" t="n">
        <v>1.3</v>
      </c>
      <c r="J70" s="9" t="n">
        <v>2.5</v>
      </c>
      <c r="K70" s="3" t="n">
        <v>0.495698924731183</v>
      </c>
      <c r="L70" s="9" t="n">
        <v>1.6983677280512E-005</v>
      </c>
      <c r="M70" s="3" t="s">
        <v>16</v>
      </c>
      <c r="N70" s="3" t="s">
        <v>26</v>
      </c>
      <c r="O70" s="3" t="s">
        <v>27</v>
      </c>
      <c r="P70" s="3" t="s">
        <v>28</v>
      </c>
      <c r="Q70" s="3" t="n">
        <v>1</v>
      </c>
      <c r="R70" s="3" t="n">
        <v>0.700232511503332</v>
      </c>
    </row>
    <row r="71" customFormat="false" ht="15" hidden="false" customHeight="false" outlineLevel="0" collapsed="false">
      <c r="A71" s="3" t="s">
        <v>25</v>
      </c>
      <c r="B71" s="3" t="n">
        <v>5.766</v>
      </c>
      <c r="C71" s="3" t="n">
        <v>3.4097</v>
      </c>
      <c r="D71" s="3" t="n">
        <v>0.9</v>
      </c>
      <c r="E71" s="3" t="n">
        <v>1.3225</v>
      </c>
      <c r="F71" s="3" t="n">
        <v>3.9795</v>
      </c>
      <c r="G71" s="4" t="n">
        <v>26</v>
      </c>
      <c r="H71" s="9" t="n">
        <v>1.22254616132167</v>
      </c>
      <c r="I71" s="9" t="n">
        <v>1.3</v>
      </c>
      <c r="J71" s="9" t="n">
        <v>2.5</v>
      </c>
      <c r="K71" s="3" t="n">
        <v>0.408654179673951</v>
      </c>
      <c r="L71" s="9" t="n">
        <v>0.00667902908182123</v>
      </c>
      <c r="M71" s="3" t="s">
        <v>16</v>
      </c>
      <c r="N71" s="3" t="s">
        <v>26</v>
      </c>
      <c r="O71" s="3" t="s">
        <v>27</v>
      </c>
      <c r="P71" s="3" t="s">
        <v>28</v>
      </c>
      <c r="Q71" s="3" t="n">
        <v>1</v>
      </c>
      <c r="R71" s="3" t="n">
        <v>0.796604807821129</v>
      </c>
    </row>
    <row r="72" customFormat="false" ht="15" hidden="false" customHeight="false" outlineLevel="0" collapsed="false">
      <c r="A72" s="3" t="s">
        <v>25</v>
      </c>
      <c r="B72" s="3" t="n">
        <v>5.766</v>
      </c>
      <c r="C72" s="3" t="n">
        <v>3.4478</v>
      </c>
      <c r="D72" s="3" t="n">
        <v>0.925</v>
      </c>
      <c r="E72" s="3" t="n">
        <v>1.2066</v>
      </c>
      <c r="F72" s="3" t="n">
        <v>4.0239</v>
      </c>
      <c r="G72" s="4" t="n">
        <v>26</v>
      </c>
      <c r="H72" s="9" t="n">
        <v>1.70488044546348</v>
      </c>
      <c r="I72" s="9" t="n">
        <v>1.3</v>
      </c>
      <c r="J72" s="9" t="n">
        <v>2.5</v>
      </c>
      <c r="K72" s="3" t="n">
        <v>0.402046479361776</v>
      </c>
      <c r="L72" s="9" t="n">
        <v>0.000979732205416092</v>
      </c>
      <c r="M72" s="3" t="s">
        <v>16</v>
      </c>
      <c r="N72" s="3" t="s">
        <v>26</v>
      </c>
      <c r="O72" s="3" t="s">
        <v>27</v>
      </c>
      <c r="P72" s="3" t="s">
        <v>28</v>
      </c>
      <c r="Q72" s="3" t="n">
        <v>1</v>
      </c>
      <c r="R72" s="3" t="n">
        <v>0.800660778179245</v>
      </c>
    </row>
    <row r="73" customFormat="false" ht="15" hidden="false" customHeight="false" outlineLevel="0" collapsed="false">
      <c r="A73" s="3" t="s">
        <v>25</v>
      </c>
      <c r="B73" s="3" t="n">
        <v>5.766</v>
      </c>
      <c r="C73" s="3" t="n">
        <v>3.6977</v>
      </c>
      <c r="D73" s="3" t="n">
        <v>0.8</v>
      </c>
      <c r="E73" s="3" t="n">
        <v>1.6566</v>
      </c>
      <c r="F73" s="3" t="n">
        <v>3.105</v>
      </c>
      <c r="G73" s="4" t="n">
        <v>22</v>
      </c>
      <c r="H73" s="9" t="n">
        <v>0.635692574902301</v>
      </c>
      <c r="I73" s="9" t="n">
        <v>1.3</v>
      </c>
      <c r="J73" s="9" t="n">
        <v>2.5</v>
      </c>
      <c r="K73" s="3" t="n">
        <v>0.358706208810267</v>
      </c>
      <c r="L73" s="9" t="n">
        <v>0.0356062356065568</v>
      </c>
      <c r="M73" s="3" t="s">
        <v>16</v>
      </c>
      <c r="N73" s="3" t="s">
        <v>26</v>
      </c>
      <c r="O73" s="3" t="s">
        <v>27</v>
      </c>
      <c r="P73" s="3" t="s">
        <v>28</v>
      </c>
      <c r="Q73" s="3" t="n">
        <v>1</v>
      </c>
      <c r="R73" s="3" t="n">
        <v>0.847688070394649</v>
      </c>
    </row>
    <row r="74" customFormat="false" ht="15" hidden="false" customHeight="false" outlineLevel="0" collapsed="false">
      <c r="A74" s="3" t="s">
        <v>25</v>
      </c>
      <c r="B74" s="3" t="n">
        <v>5.766</v>
      </c>
      <c r="C74" s="3" t="n">
        <v>3.7383</v>
      </c>
      <c r="D74" s="3" t="n">
        <v>0.825</v>
      </c>
      <c r="E74" s="3" t="n">
        <v>1.5462</v>
      </c>
      <c r="F74" s="3" t="n">
        <v>3.1391</v>
      </c>
      <c r="G74" s="4" t="n">
        <v>22</v>
      </c>
      <c r="H74" s="9" t="n">
        <v>0.591109154929577</v>
      </c>
      <c r="I74" s="9" t="n">
        <v>1.3</v>
      </c>
      <c r="J74" s="9" t="n">
        <v>2.5</v>
      </c>
      <c r="K74" s="3" t="n">
        <v>0.351664932362123</v>
      </c>
      <c r="L74" s="9" t="n">
        <v>0.0345880640455223</v>
      </c>
      <c r="M74" s="3" t="s">
        <v>16</v>
      </c>
      <c r="N74" s="3" t="s">
        <v>26</v>
      </c>
      <c r="O74" s="3" t="s">
        <v>27</v>
      </c>
      <c r="P74" s="3" t="s">
        <v>28</v>
      </c>
      <c r="Q74" s="3" t="n">
        <v>1</v>
      </c>
      <c r="R74" s="3" t="n">
        <v>0.851393533975749</v>
      </c>
    </row>
    <row r="75" customFormat="false" ht="15" hidden="false" customHeight="false" outlineLevel="0" collapsed="false">
      <c r="A75" s="3" t="s">
        <v>25</v>
      </c>
      <c r="B75" s="3" t="n">
        <v>5.766</v>
      </c>
      <c r="C75" s="3" t="n">
        <v>3.815</v>
      </c>
      <c r="D75" s="3" t="n">
        <v>0.875</v>
      </c>
      <c r="E75" s="3" t="n">
        <v>1.338</v>
      </c>
      <c r="F75" s="3" t="n">
        <v>3.2035</v>
      </c>
      <c r="G75" s="4" t="n">
        <v>22</v>
      </c>
      <c r="H75" s="9" t="n">
        <v>0.754732706274557</v>
      </c>
      <c r="I75" s="9" t="n">
        <v>1.3</v>
      </c>
      <c r="J75" s="9" t="n">
        <v>2.5</v>
      </c>
      <c r="K75" s="3" t="n">
        <v>0.338362816510579</v>
      </c>
      <c r="L75" s="9" t="n">
        <v>0.0123996420602427</v>
      </c>
      <c r="M75" s="3" t="s">
        <v>16</v>
      </c>
      <c r="N75" s="3" t="s">
        <v>26</v>
      </c>
      <c r="O75" s="3" t="s">
        <v>27</v>
      </c>
      <c r="P75" s="3" t="s">
        <v>28</v>
      </c>
      <c r="Q75" s="3" t="n">
        <v>1</v>
      </c>
      <c r="R75" s="3" t="n">
        <v>0.858106393689505</v>
      </c>
    </row>
    <row r="76" customFormat="false" ht="15" hidden="false" customHeight="false" outlineLevel="0" collapsed="false">
      <c r="A76" s="3" t="s">
        <v>25</v>
      </c>
      <c r="B76" s="3" t="n">
        <v>5.766</v>
      </c>
      <c r="C76" s="3" t="n">
        <v>4.0331</v>
      </c>
      <c r="D76" s="3" t="n">
        <v>0.7</v>
      </c>
      <c r="E76" s="3" t="n">
        <v>1.8559</v>
      </c>
      <c r="F76" s="3" t="n">
        <v>2.2763</v>
      </c>
      <c r="G76" s="4" t="n">
        <v>18</v>
      </c>
      <c r="H76" s="9" t="n">
        <v>0.583977379830349</v>
      </c>
      <c r="I76" s="9" t="n">
        <v>1.3</v>
      </c>
      <c r="J76" s="9" t="n">
        <v>2.5</v>
      </c>
      <c r="K76" s="3" t="n">
        <v>0.300537634408602</v>
      </c>
      <c r="L76" s="9" t="n">
        <v>0.0648097470614807</v>
      </c>
      <c r="M76" s="3" t="s">
        <v>16</v>
      </c>
      <c r="N76" s="3" t="s">
        <v>26</v>
      </c>
      <c r="O76" s="3" t="s">
        <v>27</v>
      </c>
      <c r="P76" s="3" t="s">
        <v>28</v>
      </c>
      <c r="Q76" s="3" t="n">
        <v>1</v>
      </c>
      <c r="R76" s="3" t="n">
        <v>0.895769805266296</v>
      </c>
    </row>
    <row r="77" customFormat="false" ht="15" hidden="false" customHeight="false" outlineLevel="0" collapsed="false">
      <c r="A77" s="3" t="s">
        <v>25</v>
      </c>
      <c r="B77" s="3" t="n">
        <v>5.766</v>
      </c>
      <c r="C77" s="3" t="n">
        <v>4.0753</v>
      </c>
      <c r="D77" s="3" t="n">
        <v>0.725</v>
      </c>
      <c r="E77" s="3" t="n">
        <v>1.7528</v>
      </c>
      <c r="F77" s="3" t="n">
        <v>2.3002</v>
      </c>
      <c r="G77" s="4" t="n">
        <v>18</v>
      </c>
      <c r="H77" s="9" t="n">
        <v>0.533293281265645</v>
      </c>
      <c r="I77" s="9" t="n">
        <v>1.3</v>
      </c>
      <c r="J77" s="9" t="n">
        <v>2.5</v>
      </c>
      <c r="K77" s="3" t="n">
        <v>0.293218869233437</v>
      </c>
      <c r="L77" s="9" t="n">
        <v>0.0597281426354472</v>
      </c>
      <c r="M77" s="3" t="s">
        <v>16</v>
      </c>
      <c r="N77" s="3" t="s">
        <v>26</v>
      </c>
      <c r="O77" s="3" t="s">
        <v>27</v>
      </c>
      <c r="P77" s="3" t="s">
        <v>28</v>
      </c>
      <c r="Q77" s="3" t="n">
        <v>1</v>
      </c>
      <c r="R77" s="3" t="n">
        <v>0.8988608411472</v>
      </c>
    </row>
    <row r="78" customFormat="false" ht="15" hidden="false" customHeight="false" outlineLevel="0" collapsed="false">
      <c r="A78" s="3" t="s">
        <v>25</v>
      </c>
      <c r="B78" s="3" t="n">
        <v>5.766</v>
      </c>
      <c r="C78" s="3" t="n">
        <v>4.1539</v>
      </c>
      <c r="D78" s="3" t="n">
        <v>0.775</v>
      </c>
      <c r="E78" s="3" t="n">
        <v>1.561</v>
      </c>
      <c r="F78" s="3" t="n">
        <v>2.3445</v>
      </c>
      <c r="G78" s="4" t="n">
        <v>18</v>
      </c>
      <c r="H78" s="9" t="n">
        <v>0.514075436982521</v>
      </c>
      <c r="I78" s="9" t="n">
        <v>1.3</v>
      </c>
      <c r="J78" s="9" t="n">
        <v>2.5</v>
      </c>
      <c r="K78" s="3" t="n">
        <v>0.279587235518557</v>
      </c>
      <c r="L78" s="9" t="n">
        <v>0.0623609238180015</v>
      </c>
      <c r="M78" s="3" t="s">
        <v>16</v>
      </c>
      <c r="N78" s="3" t="s">
        <v>26</v>
      </c>
      <c r="O78" s="3" t="s">
        <v>27</v>
      </c>
      <c r="P78" s="3" t="s">
        <v>28</v>
      </c>
      <c r="Q78" s="3" t="n">
        <v>1</v>
      </c>
      <c r="R78" s="3" t="n">
        <v>0.904334232463615</v>
      </c>
    </row>
    <row r="79" customFormat="false" ht="15" hidden="false" customHeight="false" outlineLevel="0" collapsed="false">
      <c r="A79" s="3" t="s">
        <v>25</v>
      </c>
      <c r="B79" s="3" t="n">
        <v>5.766</v>
      </c>
      <c r="C79" s="3" t="n">
        <v>4.2255</v>
      </c>
      <c r="D79" s="3" t="n">
        <v>0.825</v>
      </c>
      <c r="E79" s="3" t="n">
        <v>1.3863</v>
      </c>
      <c r="F79" s="3" t="n">
        <v>2.3849</v>
      </c>
      <c r="G79" s="4" t="n">
        <v>18</v>
      </c>
      <c r="H79" s="9" t="n">
        <v>0.658008015437138</v>
      </c>
      <c r="I79" s="9" t="n">
        <v>1.3</v>
      </c>
      <c r="J79" s="9" t="n">
        <v>2.5</v>
      </c>
      <c r="K79" s="3" t="n">
        <v>0.267169614984391</v>
      </c>
      <c r="L79" s="9" t="n">
        <v>0.0371240924475247</v>
      </c>
      <c r="M79" s="3" t="s">
        <v>16</v>
      </c>
      <c r="N79" s="3" t="s">
        <v>26</v>
      </c>
      <c r="O79" s="3" t="s">
        <v>27</v>
      </c>
      <c r="P79" s="3" t="s">
        <v>28</v>
      </c>
      <c r="Q79" s="3" t="n">
        <v>1</v>
      </c>
      <c r="R79" s="3" t="n">
        <v>0.909012293334295</v>
      </c>
    </row>
    <row r="80" customFormat="false" ht="15" hidden="false" customHeight="false" outlineLevel="0" collapsed="false">
      <c r="A80" s="3" t="s">
        <v>25</v>
      </c>
      <c r="B80" s="3" t="n">
        <v>5.766</v>
      </c>
      <c r="C80" s="3" t="n">
        <v>4.291</v>
      </c>
      <c r="D80" s="3" t="n">
        <v>0.875</v>
      </c>
      <c r="E80" s="3" t="n">
        <v>1.2263</v>
      </c>
      <c r="F80" s="3" t="n">
        <v>2.4219</v>
      </c>
      <c r="G80" s="4" t="n">
        <v>18</v>
      </c>
      <c r="H80" s="9" t="n">
        <v>1.02070393374741</v>
      </c>
      <c r="I80" s="9" t="n">
        <v>1.3</v>
      </c>
      <c r="J80" s="9" t="n">
        <v>2.5</v>
      </c>
      <c r="K80" s="3" t="n">
        <v>0.255809920221991</v>
      </c>
      <c r="L80" s="9" t="n">
        <v>0.00409560747280339</v>
      </c>
      <c r="M80" s="3" t="s">
        <v>16</v>
      </c>
      <c r="N80" s="3" t="s">
        <v>26</v>
      </c>
      <c r="O80" s="3" t="s">
        <v>27</v>
      </c>
      <c r="P80" s="3" t="s">
        <v>28</v>
      </c>
      <c r="Q80" s="3" t="n">
        <v>1</v>
      </c>
      <c r="R80" s="3" t="n">
        <v>0.913041245053345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2017-07-14T14:43:06Z</dcterms:created>
  <dc:creator>Shujie Li</dc:creator>
  <dc:description/>
  <dc:language>en-US</dc:language>
  <cp:lastModifiedBy/>
  <dcterms:modified xsi:type="dcterms:W3CDTF">2019-02-27T02:02:08Z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