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Course Material\Class Dataset\3. Employee Salary Data\"/>
    </mc:Choice>
  </mc:AlternateContent>
  <xr:revisionPtr revIDLastSave="0" documentId="13_ncr:1_{D0FBA9A3-F299-4C1F-9D2E-B870828C477E}" xr6:coauthVersionLast="47" xr6:coauthVersionMax="47" xr10:uidLastSave="{00000000-0000-0000-0000-000000000000}"/>
  <bookViews>
    <workbookView xWindow="-120" yWindow="-120" windowWidth="20730" windowHeight="11160" tabRatio="816" xr2:uid="{8699C68F-D3F7-409F-8366-88AE5BC4C2FC}"/>
  </bookViews>
  <sheets>
    <sheet name="Employee Salary Data" sheetId="1" r:id="rId1"/>
    <sheet name="Analysis" sheetId="2" r:id="rId2"/>
    <sheet name="Pivot Analysis" sheetId="4" r:id="rId3"/>
    <sheet name="Feeder" sheetId="3" r:id="rId4"/>
  </sheets>
  <definedNames>
    <definedName name="_xlnm._FilterDatabase" localSheetId="0" hidden="1">'Employee Salary Data'!$A$1:$G$1</definedName>
    <definedName name="_xlnm._FilterDatabase" localSheetId="3" hidden="1">Feeder!$A$1:$D$107</definedName>
  </definedNames>
  <calcPr calcId="191029" iterate="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M16" i="2"/>
  <c r="N16" i="2"/>
  <c r="O16" i="2"/>
  <c r="P16" i="2"/>
  <c r="Q16" i="2"/>
  <c r="R16" i="2"/>
  <c r="L17" i="2"/>
  <c r="M17" i="2"/>
  <c r="N17" i="2"/>
  <c r="O17" i="2"/>
  <c r="P17" i="2"/>
  <c r="Q17" i="2"/>
  <c r="R17" i="2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M15" i="2"/>
  <c r="N15" i="2"/>
  <c r="O15" i="2"/>
  <c r="P15" i="2"/>
  <c r="Q15" i="2"/>
  <c r="R15" i="2"/>
  <c r="L15" i="2"/>
  <c r="L5" i="2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M4" i="2"/>
  <c r="N4" i="2"/>
  <c r="O4" i="2"/>
  <c r="P4" i="2"/>
  <c r="Q4" i="2"/>
  <c r="R4" i="2"/>
  <c r="L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14" i="2"/>
  <c r="D14" i="2"/>
  <c r="E14" i="2"/>
  <c r="F14" i="2"/>
  <c r="G14" i="2"/>
  <c r="H14" i="2"/>
  <c r="I14" i="2"/>
  <c r="B1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D6" i="2"/>
  <c r="B5" i="2"/>
  <c r="C5" i="2"/>
  <c r="D5" i="2"/>
  <c r="E5" i="2"/>
  <c r="F5" i="2"/>
  <c r="G5" i="2"/>
  <c r="H5" i="2"/>
  <c r="I5" i="2"/>
  <c r="B6" i="2"/>
  <c r="C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4" i="2"/>
  <c r="D4" i="2"/>
  <c r="E4" i="2"/>
  <c r="F4" i="2"/>
  <c r="G4" i="2"/>
  <c r="H4" i="2"/>
  <c r="I4" i="2"/>
  <c r="B4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<sst xmlns="http://schemas.openxmlformats.org/spreadsheetml/2006/main" count="1057" uniqueCount="246">
  <si>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</si>
  <si>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</si>
  <si>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</si>
  <si>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</si>
  <si>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</si>
  <si>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</si>
  <si>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</si>
  <si>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</si>
  <si>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</si>
  <si>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</si>
  <si>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</si>
  <si>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</si>
  <si>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</si>
  <si>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</si>
  <si>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</si>
  <si>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</si>
  <si>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</si>
  <si>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</si>
  <si>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</si>
  <si>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</si>
  <si>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</si>
  <si>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</si>
  <si>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</si>
  <si>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</si>
  <si>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</si>
  <si>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</si>
  <si>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</si>
  <si>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</si>
  <si>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</si>
  <si>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</si>
  <si>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</si>
  <si>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</si>
  <si>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</si>
  <si>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</si>
  <si>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</si>
  <si>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</si>
  <si>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</si>
  <si>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</si>
  <si>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</si>
  <si>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</si>
  <si>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</si>
  <si>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</si>
  <si>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</si>
  <si>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</si>
  <si>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</si>
  <si>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</si>
  <si>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</si>
  <si>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</si>
  <si>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</si>
  <si>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</si>
  <si>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</si>
  <si>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</si>
  <si>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</si>
  <si>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</si>
  <si>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</si>
  <si>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</si>
  <si>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</si>
  <si>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</si>
  <si>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</si>
  <si>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</si>
  <si>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</si>
  <si>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</si>
  <si>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</si>
  <si>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</si>
  <si>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</si>
  <si>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</si>
  <si>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</si>
  <si>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</si>
  <si>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</si>
  <si>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</si>
  <si>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</si>
  <si>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</si>
  <si>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</si>
  <si>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</si>
  <si>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</si>
  <si>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</si>
  <si>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</si>
  <si>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</si>
  <si>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</si>
  <si>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</si>
  <si>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</si>
  <si>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</si>
  <si>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</si>
  <si>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</si>
  <si>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</si>
  <si>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</si>
  <si>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</si>
  <si>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</si>
  <si>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</si>
  <si>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</si>
  <si>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</si>
  <si>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</si>
  <si>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</si>
  <si>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</si>
  <si>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</si>
  <si>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</si>
  <si>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</si>
  <si>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</si>
  <si>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</si>
  <si>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</si>
  <si>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</si>
  <si>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</si>
  <si>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</si>
  <si>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</si>
  <si>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</si>
  <si>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</si>
  <si>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</si>
  <si>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</si>
  <si>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</si>
  <si>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</si>
  <si>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</si>
  <si>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</si>
  <si>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</si>
  <si>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</si>
  <si>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</si>
  <si>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</si>
  <si>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</si>
  <si>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</si>
  <si>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</si>
  <si>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</si>
  <si>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</si>
  <si>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</si>
  <si>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</si>
  <si>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</si>
  <si>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</si>
  <si>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</si>
  <si>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</si>
  <si>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</si>
  <si>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</si>
  <si>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</si>
  <si>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</si>
  <si>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</si>
  <si>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</si>
  <si>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</si>
  <si>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</si>
  <si>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</si>
  <si>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</si>
  <si>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</si>
  <si>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</si>
  <si>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</si>
  <si>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</si>
  <si>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</si>
  <si>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</si>
  <si>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</si>
  <si>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</si>
  <si>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</si>
  <si>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</si>
  <si>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</si>
  <si>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</si>
  <si>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</si>
  <si>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</si>
  <si>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</si>
  <si>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</si>
  <si>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</si>
  <si>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</si>
  <si>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</si>
  <si>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</si>
  <si>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</si>
  <si>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</si>
  <si>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</si>
  <si>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</si>
  <si>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</si>
  <si>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</si>
  <si>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</si>
  <si>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</si>
  <si>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</si>
  <si>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</si>
  <si>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</si>
  <si>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</si>
  <si>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</si>
  <si>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</si>
  <si>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</si>
  <si>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</si>
  <si>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</si>
  <si>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</si>
  <si>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</si>
  <si>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</si>
  <si>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</si>
  <si>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</si>
  <si>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</si>
  <si>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</si>
  <si>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</si>
  <si>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</si>
  <si>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</si>
  <si>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</si>
  <si>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</si>
  <si>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</si>
  <si>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</si>
  <si>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</si>
  <si>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</si>
  <si>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</si>
  <si>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</si>
  <si>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</si>
  <si>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</si>
  <si>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</si>
  <si>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</si>
  <si>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</si>
  <si>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</si>
  <si>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</si>
  <si>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</si>
  <si>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</si>
  <si>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</si>
  <si>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</si>
  <si>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</si>
  <si>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</si>
  <si>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</si>
  <si>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</si>
  <si>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</si>
  <si>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</si>
  <si>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</si>
  <si>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</si>
  <si>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</si>
  <si>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</si>
  <si>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</si>
  <si>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</si>
  <si>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</si>
  <si>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</si>
  <si>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</si>
  <si>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</si>
  <si>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</si>
  <si>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</si>
  <si>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</si>
  <si>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</si>
  <si>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</si>
  <si>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</si>
  <si>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</si>
  <si>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</si>
  <si>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</si>
  <si>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</si>
  <si>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</si>
  <si>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</si>
  <si>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</si>
  <si>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</si>
  <si>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BOM056</t>
  </si>
  <si>
    <t>Count of Employees</t>
  </si>
  <si>
    <t>Average Salary of Employees</t>
  </si>
  <si>
    <t>Annual CTC in Lakhs</t>
  </si>
  <si>
    <t>Lv1 Department Analysis</t>
  </si>
  <si>
    <t>Lv2 Designation Analysis</t>
  </si>
  <si>
    <t>Lv3 Employee Analysis</t>
  </si>
  <si>
    <t>Top 10 Employee by Salary</t>
  </si>
  <si>
    <t>Grand Total</t>
  </si>
  <si>
    <t>Column Labels</t>
  </si>
  <si>
    <t>Count of Employee Name</t>
  </si>
  <si>
    <t>Sum of Annual CTC in Lakhs</t>
  </si>
  <si>
    <t>Average of Annual CTC in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</si>
</sst>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164" formatCode="&quot;₹&quot;\ #,##0.0"/>
    </dxf>
    <dxf>
      <numFmt numFmtId="164" formatCode="&quot;₹&quot;\ #,##0.0"/>
    </dxf>
    <dxf>
      <numFmt numFmtId="164" formatCode="&quot;₹&quot;\ #,##0.0"/>
    </dxf>
    <dxf>
      <numFmt numFmtId="166" formatCode="&quot;₹&quot;\ #,##0.00"/>
    </dxf>
    <dxf>
      <numFmt numFmtId="164" formatCode="&quot;₹&quot;\ #,##0.0"/>
    </dxf>
    <dxf>
      <numFmt numFmtId="166" formatCode="&quot;₹&quot;\ #,##0.00"/>
    </dxf>
  </dxfs>
  <tableStyles count="1" defaultTableStyle="TableStyleMedium2" defaultPivotStyle="PivotStyleLight16">
    <tableStyle name="Invisible" pivot="0" table="0" count="0" xr9:uid="{35749783-86B0-458D-A116-6EAA714E8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44.481961111109" createdVersion="8" refreshedVersion="8" minRefreshableVersion="3" recordCount="106" xr:uid="{B5176B48-1BE4-4D32-B584-216E2ABCF4FB}">
  <cacheSource type="worksheet">
    <worksheetSource ref="A1:H107" sheet="Employee Salary Data"/>
  </cacheSource>
  <cacheFields count="8">
    <cacheField name="Sr. No" numFmtId="0">
      <sharedItems containsSemiMixedTypes="0" containsString="0" containsNumber="1" containsInteger="1" minValue="1" maxValue="106"/>
    </cacheField>
    <cacheField name="Code" numFmtId="0">
      <sharedItems/>
    </cacheField>
    <cacheField name="Employee Name" numFmtId="0">
      <sharedItems count="106">
        <s v="Employee_1"/>
        <s v="Employee_3"/>
        <s v="Employee_4"/>
        <s v="Employee_10"/>
        <s v="Employee_13"/>
        <s v="Employee_15"/>
        <s v="Employee_20"/>
        <s v="Employee_21"/>
        <s v="Employee_25"/>
        <s v="Employee_26"/>
        <s v="Employee_27"/>
        <s v="Employee_28"/>
        <s v="Employee_31"/>
        <s v="Employee_32"/>
        <s v="Employee_33"/>
        <s v="Employee_35"/>
        <s v="Employee_36"/>
        <s v="Employee_37"/>
        <s v="Employee_38"/>
        <s v="Employee_39"/>
        <s v="Employee_42"/>
        <s v="Employee_46"/>
        <s v="Employee_51"/>
        <s v="Employee_52"/>
        <s v="Employee_54"/>
        <s v="Employee_55"/>
        <s v="Employee_56"/>
        <s v="Employee_57"/>
        <s v="Employee_58"/>
        <s v="Employee_60"/>
        <s v="Employee_63"/>
        <s v="Employee_64"/>
        <s v="Employee_65"/>
        <s v="Employee_66"/>
        <s v="Employee_67"/>
        <s v="Employee_69"/>
        <s v="Employee_70"/>
        <s v="Employee_71"/>
        <s v="Employee_72"/>
        <s v="Employee_73"/>
        <s v="Employee_74"/>
        <s v="Employee_76"/>
        <s v="Employee_77"/>
        <s v="Employee_78"/>
        <s v="Employee_79"/>
        <s v="Employee_80"/>
        <s v="Employee_81"/>
        <s v="Employee_82"/>
        <s v="Employee_84"/>
        <s v="Employee_85"/>
        <s v="Employee_86"/>
        <s v="Employee_87"/>
        <s v="Employee_89"/>
        <s v="Employee_90"/>
        <s v="Employee_91"/>
        <s v="Employee_92"/>
        <s v="Employee_95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20"/>
        <s v="Employee_123"/>
        <s v="Employee_125"/>
        <s v="Employee_128"/>
        <s v="Employee_150"/>
        <s v="Employee_151"/>
        <s v="Employee_153"/>
        <s v="Employee_154"/>
        <s v="Employee_155"/>
        <s v="Employee_156"/>
        <s v="Employee_159"/>
        <s v="Employee_161"/>
        <s v="Employee_162"/>
        <s v="Employee_163"/>
        <s v="Employee_164"/>
        <s v="Employee_166"/>
        <s v="Employee_167"/>
        <s v="Employee_170"/>
        <s v="Employee_172"/>
        <s v="Employee_173"/>
        <s v="Employee_175"/>
        <s v="Employee_177"/>
        <s v="Employee_178"/>
        <s v="Employee_179"/>
        <s v="Employee_181"/>
        <s v="Employee_183"/>
        <s v="Employee_185"/>
        <s v="Employee_186"/>
        <s v="Employee_187"/>
        <s v="Employee_188"/>
      </sharedItems>
    </cacheField>
    <cacheField name="Designation" numFmtId="0">
      <sharedItems count="8">
        <s v="Junior Manager"/>
        <s v="Senior Executive"/>
        <s v="Executive"/>
        <s v="General Manager"/>
        <s v="VP"/>
        <s v="Manager"/>
        <s v="Senior Manager"/>
        <s v="CXO"/>
      </sharedItems>
    </cacheField>
    <cacheField name="Department" numFmtId="0">
      <sharedItems count="7">
        <s v="Operations"/>
        <s v="Finance &amp; Admin"/>
        <s v="D2C"/>
        <s v="Management"/>
        <s v="Marketing"/>
        <s v="Marketplace"/>
        <s v="Product"/>
      </sharedItems>
    </cacheField>
    <cacheField name="Join Date" numFmtId="14">
      <sharedItems containsSemiMixedTypes="0" containsNonDate="0" containsDate="1" containsString="0" minDate="2017-09-02T00:00:00" maxDate="2021-05-18T00:00:00"/>
    </cacheField>
    <cacheField name="Annual CTC" numFmtId="0">
      <sharedItems containsSemiMixedTypes="0" containsString="0" containsNumber="1" containsInteger="1" minValue="210636" maxValue="7500000"/>
    </cacheField>
    <cacheField name="Annual CTC in Lakhs" numFmtId="164">
      <sharedItems containsSemiMixedTypes="0" containsString="0" containsNumber="1" minValue="2.10636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s v="BOM043"/>
    <x v="0"/>
    <x v="0"/>
    <x v="0"/>
    <d v="2017-09-02T00:00:00"/>
    <n v="420360"/>
    <n v="4.2035999999999998"/>
  </r>
  <r>
    <n v="2"/>
    <s v="BOM063"/>
    <x v="1"/>
    <x v="1"/>
    <x v="0"/>
    <d v="2017-12-11T00:00:00"/>
    <n v="408504"/>
    <n v="4.0850400000000002"/>
  </r>
  <r>
    <n v="3"/>
    <s v="BOM069"/>
    <x v="2"/>
    <x v="1"/>
    <x v="0"/>
    <d v="2018-01-01T00:00:00"/>
    <n v="505800"/>
    <n v="5.0579999999999998"/>
  </r>
  <r>
    <n v="4"/>
    <s v="BOM056"/>
    <x v="3"/>
    <x v="2"/>
    <x v="1"/>
    <d v="2018-03-13T00:00:00"/>
    <n v="214272"/>
    <n v="2.1427200000000002"/>
  </r>
  <r>
    <n v="5"/>
    <s v="BOM145"/>
    <x v="4"/>
    <x v="1"/>
    <x v="0"/>
    <d v="2018-07-06T00:00:00"/>
    <n v="576000"/>
    <n v="5.76"/>
  </r>
  <r>
    <n v="6"/>
    <s v="BOM149"/>
    <x v="5"/>
    <x v="2"/>
    <x v="2"/>
    <d v="2018-07-01T00:00:00"/>
    <n v="420000"/>
    <n v="4.2"/>
  </r>
  <r>
    <n v="7"/>
    <s v="BOM187"/>
    <x v="6"/>
    <x v="2"/>
    <x v="0"/>
    <d v="2019-01-01T00:00:00"/>
    <n v="275760"/>
    <n v="2.7576000000000001"/>
  </r>
  <r>
    <n v="8"/>
    <s v="BOM190"/>
    <x v="7"/>
    <x v="3"/>
    <x v="3"/>
    <d v="2019-02-11T00:00:00"/>
    <n v="2600004"/>
    <n v="26.000039999999998"/>
  </r>
  <r>
    <n v="9"/>
    <s v="BOM198"/>
    <x v="8"/>
    <x v="4"/>
    <x v="4"/>
    <d v="2019-04-15T00:00:00"/>
    <n v="5000004"/>
    <n v="50.000039999999998"/>
  </r>
  <r>
    <n v="10"/>
    <s v="BOM203"/>
    <x v="9"/>
    <x v="5"/>
    <x v="4"/>
    <d v="2019-05-02T00:00:00"/>
    <n v="660000"/>
    <n v="6.6"/>
  </r>
  <r>
    <n v="11"/>
    <s v="BOM207"/>
    <x v="10"/>
    <x v="2"/>
    <x v="5"/>
    <d v="2019-06-12T00:00:00"/>
    <n v="365064"/>
    <n v="3.6506400000000001"/>
  </r>
  <r>
    <n v="12"/>
    <s v="BOM208"/>
    <x v="11"/>
    <x v="6"/>
    <x v="1"/>
    <d v="2019-06-01T00:00:00"/>
    <n v="1006128"/>
    <n v="10.06128"/>
  </r>
  <r>
    <n v="13"/>
    <s v="BOM216"/>
    <x v="12"/>
    <x v="2"/>
    <x v="4"/>
    <d v="2019-08-13T00:00:00"/>
    <n v="324000"/>
    <n v="3.24"/>
  </r>
  <r>
    <n v="14"/>
    <s v="BOM217"/>
    <x v="13"/>
    <x v="2"/>
    <x v="5"/>
    <d v="2019-08-19T00:00:00"/>
    <n v="334584"/>
    <n v="3.3458399999999999"/>
  </r>
  <r>
    <n v="15"/>
    <s v="BOM220"/>
    <x v="14"/>
    <x v="6"/>
    <x v="6"/>
    <d v="2019-09-03T00:00:00"/>
    <n v="1700004"/>
    <n v="17.000039999999998"/>
  </r>
  <r>
    <n v="16"/>
    <s v="BOM225"/>
    <x v="15"/>
    <x v="2"/>
    <x v="2"/>
    <d v="2019-10-29T00:00:00"/>
    <n v="288000"/>
    <n v="2.88"/>
  </r>
  <r>
    <n v="17"/>
    <s v="BOM227"/>
    <x v="16"/>
    <x v="2"/>
    <x v="2"/>
    <d v="2019-10-14T00:00:00"/>
    <n v="318096"/>
    <n v="3.1809599999999998"/>
  </r>
  <r>
    <n v="18"/>
    <s v="BOM228"/>
    <x v="17"/>
    <x v="6"/>
    <x v="2"/>
    <d v="2019-10-14T00:00:00"/>
    <n v="1700004"/>
    <n v="17.000039999999998"/>
  </r>
  <r>
    <n v="19"/>
    <s v="BOM232"/>
    <x v="18"/>
    <x v="6"/>
    <x v="2"/>
    <d v="2019-10-17T00:00:00"/>
    <n v="1375008"/>
    <n v="13.750080000000001"/>
  </r>
  <r>
    <n v="20"/>
    <s v="BOM237"/>
    <x v="19"/>
    <x v="2"/>
    <x v="0"/>
    <d v="2019-11-15T00:00:00"/>
    <n v="224544"/>
    <n v="2.2454399999999999"/>
  </r>
  <r>
    <n v="21"/>
    <s v="BOM246"/>
    <x v="20"/>
    <x v="6"/>
    <x v="2"/>
    <d v="2019-12-24T00:00:00"/>
    <n v="1450008"/>
    <n v="14.500080000000001"/>
  </r>
  <r>
    <n v="22"/>
    <s v="BOM256"/>
    <x v="21"/>
    <x v="6"/>
    <x v="6"/>
    <d v="2020-03-01T00:00:00"/>
    <n v="1200000"/>
    <n v="12"/>
  </r>
  <r>
    <n v="23"/>
    <s v="BOM267"/>
    <x v="22"/>
    <x v="2"/>
    <x v="2"/>
    <d v="2020-03-30T00:00:00"/>
    <n v="323400"/>
    <n v="3.234"/>
  </r>
  <r>
    <n v="24"/>
    <s v="BOM270"/>
    <x v="23"/>
    <x v="4"/>
    <x v="5"/>
    <d v="2020-04-09T00:00:00"/>
    <n v="4150008"/>
    <n v="41.500079999999997"/>
  </r>
  <r>
    <n v="25"/>
    <s v="BOM272"/>
    <x v="24"/>
    <x v="2"/>
    <x v="2"/>
    <d v="2020-05-06T00:00:00"/>
    <n v="395400"/>
    <n v="3.9540000000000002"/>
  </r>
  <r>
    <n v="26"/>
    <s v="BOM273"/>
    <x v="25"/>
    <x v="2"/>
    <x v="2"/>
    <d v="2020-05-06T00:00:00"/>
    <n v="287676"/>
    <n v="2.87676"/>
  </r>
  <r>
    <n v="27"/>
    <s v="BOM277"/>
    <x v="26"/>
    <x v="0"/>
    <x v="4"/>
    <d v="2020-06-01T00:00:00"/>
    <n v="540000"/>
    <n v="5.4"/>
  </r>
  <r>
    <n v="28"/>
    <s v="BOM281"/>
    <x v="27"/>
    <x v="3"/>
    <x v="4"/>
    <d v="2020-06-29T00:00:00"/>
    <n v="2500020"/>
    <n v="25.0002"/>
  </r>
  <r>
    <n v="29"/>
    <s v="BOM287"/>
    <x v="28"/>
    <x v="2"/>
    <x v="1"/>
    <d v="2020-07-13T00:00:00"/>
    <n v="360000"/>
    <n v="3.6"/>
  </r>
  <r>
    <n v="30"/>
    <s v="BOM290"/>
    <x v="29"/>
    <x v="6"/>
    <x v="1"/>
    <d v="2020-08-03T00:00:00"/>
    <n v="1900008"/>
    <n v="19.000080000000001"/>
  </r>
  <r>
    <n v="31"/>
    <s v="BOM294"/>
    <x v="30"/>
    <x v="5"/>
    <x v="5"/>
    <d v="2020-08-18T00:00:00"/>
    <n v="1700004"/>
    <n v="17.000039999999998"/>
  </r>
  <r>
    <n v="32"/>
    <s v="BOM295"/>
    <x v="31"/>
    <x v="3"/>
    <x v="6"/>
    <d v="2020-08-17T00:00:00"/>
    <n v="2350008"/>
    <n v="23.500080000000001"/>
  </r>
  <r>
    <n v="33"/>
    <s v="BOM296"/>
    <x v="32"/>
    <x v="0"/>
    <x v="0"/>
    <d v="2020-09-01T00:00:00"/>
    <n v="600000"/>
    <n v="6"/>
  </r>
  <r>
    <n v="34"/>
    <s v="BOM298"/>
    <x v="33"/>
    <x v="5"/>
    <x v="2"/>
    <d v="2020-09-04T00:00:00"/>
    <n v="550020"/>
    <n v="5.5002000000000004"/>
  </r>
  <r>
    <n v="35"/>
    <s v="BOM299"/>
    <x v="34"/>
    <x v="7"/>
    <x v="2"/>
    <d v="2020-09-04T00:00:00"/>
    <n v="3100008"/>
    <n v="31.000080000000001"/>
  </r>
  <r>
    <n v="36"/>
    <s v="BOM301"/>
    <x v="35"/>
    <x v="2"/>
    <x v="0"/>
    <d v="2020-09-10T00:00:00"/>
    <n v="273084"/>
    <n v="2.7308400000000002"/>
  </r>
  <r>
    <n v="37"/>
    <s v="BOM302"/>
    <x v="36"/>
    <x v="6"/>
    <x v="4"/>
    <d v="2020-09-16T00:00:00"/>
    <n v="1050000"/>
    <n v="10.5"/>
  </r>
  <r>
    <n v="38"/>
    <s v="BOM303"/>
    <x v="37"/>
    <x v="2"/>
    <x v="1"/>
    <d v="2020-09-24T00:00:00"/>
    <n v="240012"/>
    <n v="2.4001199999999998"/>
  </r>
  <r>
    <n v="39"/>
    <s v="BOM304"/>
    <x v="38"/>
    <x v="1"/>
    <x v="0"/>
    <d v="2020-09-01T00:00:00"/>
    <n v="455400"/>
    <n v="4.5540000000000003"/>
  </r>
  <r>
    <n v="40"/>
    <s v="BOM305"/>
    <x v="39"/>
    <x v="2"/>
    <x v="0"/>
    <d v="2020-10-05T00:00:00"/>
    <n v="360000"/>
    <n v="3.6"/>
  </r>
  <r>
    <n v="41"/>
    <s v="BOM306"/>
    <x v="40"/>
    <x v="4"/>
    <x v="6"/>
    <d v="2020-10-05T00:00:00"/>
    <n v="4500000"/>
    <n v="45"/>
  </r>
  <r>
    <n v="42"/>
    <s v="BOM308"/>
    <x v="41"/>
    <x v="1"/>
    <x v="4"/>
    <d v="2020-10-15T00:00:00"/>
    <n v="480000"/>
    <n v="4.8"/>
  </r>
  <r>
    <n v="43"/>
    <s v="BOM309"/>
    <x v="42"/>
    <x v="2"/>
    <x v="2"/>
    <d v="2020-10-19T00:00:00"/>
    <n v="342600"/>
    <n v="3.4260000000000002"/>
  </r>
  <r>
    <n v="44"/>
    <s v="BOM311"/>
    <x v="43"/>
    <x v="5"/>
    <x v="2"/>
    <d v="2020-10-22T00:00:00"/>
    <n v="320004"/>
    <n v="3.20004"/>
  </r>
  <r>
    <n v="45"/>
    <s v="BOM312"/>
    <x v="44"/>
    <x v="6"/>
    <x v="4"/>
    <d v="2020-10-26T00:00:00"/>
    <n v="1200000"/>
    <n v="12"/>
  </r>
  <r>
    <n v="46"/>
    <s v="BOM313"/>
    <x v="45"/>
    <x v="1"/>
    <x v="0"/>
    <d v="2020-11-01T00:00:00"/>
    <n v="384276"/>
    <n v="3.8427600000000002"/>
  </r>
  <r>
    <n v="47"/>
    <s v="BOM316"/>
    <x v="46"/>
    <x v="5"/>
    <x v="4"/>
    <d v="2020-11-05T00:00:00"/>
    <n v="425004"/>
    <n v="4.2500400000000003"/>
  </r>
  <r>
    <n v="48"/>
    <s v="BOM318"/>
    <x v="47"/>
    <x v="2"/>
    <x v="4"/>
    <d v="2020-11-09T00:00:00"/>
    <n v="360000"/>
    <n v="3.6"/>
  </r>
  <r>
    <n v="49"/>
    <s v="BOM320"/>
    <x v="48"/>
    <x v="1"/>
    <x v="4"/>
    <d v="2020-11-23T00:00:00"/>
    <n v="480000"/>
    <n v="4.8"/>
  </r>
  <r>
    <n v="50"/>
    <s v="BOM321"/>
    <x v="49"/>
    <x v="5"/>
    <x v="4"/>
    <d v="2020-11-30T00:00:00"/>
    <n v="840000"/>
    <n v="8.4"/>
  </r>
  <r>
    <n v="51"/>
    <s v="BOM322"/>
    <x v="50"/>
    <x v="7"/>
    <x v="2"/>
    <d v="2020-11-30T00:00:00"/>
    <n v="7500000"/>
    <n v="75"/>
  </r>
  <r>
    <n v="52"/>
    <s v="BOM325"/>
    <x v="51"/>
    <x v="2"/>
    <x v="6"/>
    <d v="2020-12-02T00:00:00"/>
    <n v="475008"/>
    <n v="4.7500799999999996"/>
  </r>
  <r>
    <n v="53"/>
    <s v="BOM329"/>
    <x v="52"/>
    <x v="0"/>
    <x v="4"/>
    <d v="2020-12-14T00:00:00"/>
    <n v="550008"/>
    <n v="5.5000799999999996"/>
  </r>
  <r>
    <n v="54"/>
    <s v="BOM330"/>
    <x v="53"/>
    <x v="1"/>
    <x v="4"/>
    <d v="2020-12-15T00:00:00"/>
    <n v="350004"/>
    <n v="3.5000399999999998"/>
  </r>
  <r>
    <n v="55"/>
    <s v="BOM333"/>
    <x v="54"/>
    <x v="2"/>
    <x v="1"/>
    <d v="2020-12-21T00:00:00"/>
    <n v="226872"/>
    <n v="2.2687200000000001"/>
  </r>
  <r>
    <n v="56"/>
    <s v="BOM334"/>
    <x v="55"/>
    <x v="2"/>
    <x v="2"/>
    <d v="2020-12-21T00:00:00"/>
    <n v="311400"/>
    <n v="3.1139999999999999"/>
  </r>
  <r>
    <n v="57"/>
    <s v="BOM338"/>
    <x v="56"/>
    <x v="5"/>
    <x v="5"/>
    <d v="2021-01-02T00:00:00"/>
    <n v="1400004"/>
    <n v="14.00004"/>
  </r>
  <r>
    <n v="58"/>
    <s v="BOM340"/>
    <x v="57"/>
    <x v="4"/>
    <x v="0"/>
    <d v="2021-01-04T00:00:00"/>
    <n v="4500000"/>
    <n v="45"/>
  </r>
  <r>
    <n v="59"/>
    <s v="BOM342"/>
    <x v="58"/>
    <x v="3"/>
    <x v="2"/>
    <d v="2021-01-05T00:00:00"/>
    <n v="1900008"/>
    <n v="19.000080000000001"/>
  </r>
  <r>
    <n v="60"/>
    <s v="BOM343"/>
    <x v="59"/>
    <x v="2"/>
    <x v="2"/>
    <d v="2021-01-01T00:00:00"/>
    <n v="327000"/>
    <n v="3.27"/>
  </r>
  <r>
    <n v="61"/>
    <s v="BOM344"/>
    <x v="60"/>
    <x v="0"/>
    <x v="2"/>
    <d v="2021-01-11T00:00:00"/>
    <n v="400008"/>
    <n v="4.0000799999999996"/>
  </r>
  <r>
    <n v="62"/>
    <s v="BOM345"/>
    <x v="61"/>
    <x v="6"/>
    <x v="6"/>
    <d v="2021-01-11T00:00:00"/>
    <n v="1000008"/>
    <n v="10.000080000000001"/>
  </r>
  <r>
    <n v="63"/>
    <s v="BOM346"/>
    <x v="62"/>
    <x v="2"/>
    <x v="6"/>
    <d v="2021-01-11T00:00:00"/>
    <n v="475008"/>
    <n v="4.7500799999999996"/>
  </r>
  <r>
    <n v="64"/>
    <s v="BOM347"/>
    <x v="63"/>
    <x v="2"/>
    <x v="2"/>
    <d v="2021-01-11T00:00:00"/>
    <n v="407400"/>
    <n v="4.0739999999999998"/>
  </r>
  <r>
    <n v="65"/>
    <s v="BOM348"/>
    <x v="64"/>
    <x v="2"/>
    <x v="2"/>
    <d v="2021-01-11T00:00:00"/>
    <n v="347400"/>
    <n v="3.4740000000000002"/>
  </r>
  <r>
    <n v="66"/>
    <s v="BOM352"/>
    <x v="65"/>
    <x v="2"/>
    <x v="2"/>
    <d v="2021-01-27T00:00:00"/>
    <n v="345000"/>
    <n v="3.45"/>
  </r>
  <r>
    <n v="67"/>
    <s v="BOM357"/>
    <x v="66"/>
    <x v="3"/>
    <x v="6"/>
    <d v="2021-02-01T00:00:00"/>
    <n v="3600000"/>
    <n v="36"/>
  </r>
  <r>
    <n v="68"/>
    <s v="BOM358"/>
    <x v="67"/>
    <x v="5"/>
    <x v="1"/>
    <d v="2021-02-01T00:00:00"/>
    <n v="610008"/>
    <n v="6.1000800000000002"/>
  </r>
  <r>
    <n v="69"/>
    <s v="BOM360"/>
    <x v="68"/>
    <x v="4"/>
    <x v="1"/>
    <d v="2021-02-15T00:00:00"/>
    <n v="4850004"/>
    <n v="48.500039999999998"/>
  </r>
  <r>
    <n v="70"/>
    <s v="BOM361"/>
    <x v="69"/>
    <x v="2"/>
    <x v="0"/>
    <d v="2021-02-15T00:00:00"/>
    <n v="335400"/>
    <n v="3.3540000000000001"/>
  </r>
  <r>
    <n v="71"/>
    <s v="BOM362"/>
    <x v="70"/>
    <x v="1"/>
    <x v="0"/>
    <d v="2021-02-16T00:00:00"/>
    <n v="500004"/>
    <n v="5.0000400000000003"/>
  </r>
  <r>
    <n v="72"/>
    <s v="BOM363"/>
    <x v="71"/>
    <x v="6"/>
    <x v="0"/>
    <d v="2021-02-24T00:00:00"/>
    <n v="1400004"/>
    <n v="14.00004"/>
  </r>
  <r>
    <n v="73"/>
    <s v="BOM364"/>
    <x v="72"/>
    <x v="2"/>
    <x v="1"/>
    <d v="2021-02-25T00:00:00"/>
    <n v="210636"/>
    <n v="2.10636"/>
  </r>
  <r>
    <n v="74"/>
    <s v="BOM365"/>
    <x v="73"/>
    <x v="2"/>
    <x v="2"/>
    <d v="2021-02-25T00:00:00"/>
    <n v="311400"/>
    <n v="3.1139999999999999"/>
  </r>
  <r>
    <n v="75"/>
    <s v="BOM366"/>
    <x v="74"/>
    <x v="5"/>
    <x v="2"/>
    <d v="2021-02-25T00:00:00"/>
    <n v="825000"/>
    <n v="8.25"/>
  </r>
  <r>
    <n v="76"/>
    <s v="BOM368"/>
    <x v="75"/>
    <x v="2"/>
    <x v="4"/>
    <d v="2021-02-22T00:00:00"/>
    <n v="293160"/>
    <n v="2.9316"/>
  </r>
  <r>
    <n v="77"/>
    <s v="BOM370"/>
    <x v="76"/>
    <x v="5"/>
    <x v="0"/>
    <d v="2021-03-01T00:00:00"/>
    <n v="800004"/>
    <n v="8.0000400000000003"/>
  </r>
  <r>
    <n v="78"/>
    <s v="BOM373"/>
    <x v="77"/>
    <x v="1"/>
    <x v="0"/>
    <d v="2021-03-15T00:00:00"/>
    <n v="440004"/>
    <n v="4.4000399999999997"/>
  </r>
  <r>
    <n v="79"/>
    <s v="BOM376"/>
    <x v="78"/>
    <x v="5"/>
    <x v="1"/>
    <d v="2021-04-01T00:00:00"/>
    <n v="1350000"/>
    <n v="13.5"/>
  </r>
  <r>
    <n v="80"/>
    <s v="BOM379"/>
    <x v="79"/>
    <x v="5"/>
    <x v="2"/>
    <d v="2021-03-31T00:00:00"/>
    <n v="1200000"/>
    <n v="12"/>
  </r>
  <r>
    <n v="81"/>
    <s v="BOM382"/>
    <x v="80"/>
    <x v="5"/>
    <x v="5"/>
    <d v="2021-04-12T00:00:00"/>
    <n v="1450008"/>
    <n v="14.500080000000001"/>
  </r>
  <r>
    <n v="82"/>
    <s v="BOM383"/>
    <x v="81"/>
    <x v="3"/>
    <x v="4"/>
    <d v="2021-04-12T00:00:00"/>
    <n v="1500000"/>
    <n v="15"/>
  </r>
  <r>
    <n v="83"/>
    <s v="BOM359"/>
    <x v="82"/>
    <x v="0"/>
    <x v="2"/>
    <d v="2021-02-05T00:00:00"/>
    <n v="450000"/>
    <n v="4.5"/>
  </r>
  <r>
    <n v="84"/>
    <s v="BOM375"/>
    <x v="83"/>
    <x v="2"/>
    <x v="2"/>
    <d v="2021-03-18T00:00:00"/>
    <n v="325080"/>
    <n v="3.2507999999999999"/>
  </r>
  <r>
    <n v="85"/>
    <s v="BOM380"/>
    <x v="84"/>
    <x v="2"/>
    <x v="5"/>
    <d v="2021-04-05T00:00:00"/>
    <n v="443400"/>
    <n v="4.4340000000000002"/>
  </r>
  <r>
    <n v="86"/>
    <s v="BOM381"/>
    <x v="85"/>
    <x v="5"/>
    <x v="5"/>
    <d v="2021-04-05T00:00:00"/>
    <n v="1100004"/>
    <n v="11.00004"/>
  </r>
  <r>
    <n v="87"/>
    <s v="BOM384"/>
    <x v="86"/>
    <x v="2"/>
    <x v="2"/>
    <d v="2021-04-05T00:00:00"/>
    <n v="347400"/>
    <n v="3.4740000000000002"/>
  </r>
  <r>
    <n v="88"/>
    <s v="BOM386"/>
    <x v="87"/>
    <x v="2"/>
    <x v="2"/>
    <d v="2021-04-15T00:00:00"/>
    <n v="371400"/>
    <n v="3.714"/>
  </r>
  <r>
    <n v="89"/>
    <s v="BOM387"/>
    <x v="88"/>
    <x v="6"/>
    <x v="1"/>
    <d v="2021-04-19T00:00:00"/>
    <n v="2160000"/>
    <n v="21.6"/>
  </r>
  <r>
    <n v="90"/>
    <s v="BOM388"/>
    <x v="89"/>
    <x v="1"/>
    <x v="2"/>
    <d v="2021-04-17T00:00:00"/>
    <n v="407400"/>
    <n v="4.0739999999999998"/>
  </r>
  <r>
    <n v="91"/>
    <s v="BOM389"/>
    <x v="90"/>
    <x v="2"/>
    <x v="2"/>
    <d v="2021-04-21T00:00:00"/>
    <n v="347400"/>
    <n v="3.4740000000000002"/>
  </r>
  <r>
    <n v="92"/>
    <s v="BOM391"/>
    <x v="91"/>
    <x v="1"/>
    <x v="2"/>
    <d v="2021-04-23T00:00:00"/>
    <n v="384000"/>
    <n v="3.84"/>
  </r>
  <r>
    <n v="93"/>
    <s v="BOM392"/>
    <x v="92"/>
    <x v="6"/>
    <x v="0"/>
    <d v="2021-04-26T00:00:00"/>
    <n v="1450008"/>
    <n v="14.500080000000001"/>
  </r>
  <r>
    <n v="94"/>
    <s v="BOM393"/>
    <x v="93"/>
    <x v="2"/>
    <x v="4"/>
    <d v="2021-04-27T00:00:00"/>
    <n v="359400"/>
    <n v="3.5939999999999999"/>
  </r>
  <r>
    <n v="95"/>
    <s v="BOM394"/>
    <x v="94"/>
    <x v="2"/>
    <x v="2"/>
    <d v="2021-05-03T00:00:00"/>
    <n v="347400"/>
    <n v="3.4740000000000002"/>
  </r>
  <r>
    <n v="96"/>
    <s v="BOM395"/>
    <x v="95"/>
    <x v="5"/>
    <x v="4"/>
    <d v="2021-05-03T00:00:00"/>
    <n v="970008"/>
    <n v="9.7000799999999998"/>
  </r>
  <r>
    <n v="97"/>
    <s v="BOM397"/>
    <x v="96"/>
    <x v="2"/>
    <x v="2"/>
    <d v="2021-05-04T00:00:00"/>
    <n v="389400"/>
    <n v="3.8940000000000001"/>
  </r>
  <r>
    <n v="98"/>
    <s v="BOM398"/>
    <x v="97"/>
    <x v="3"/>
    <x v="3"/>
    <d v="2021-05-10T00:00:00"/>
    <n v="2600004"/>
    <n v="26.000039999999998"/>
  </r>
  <r>
    <n v="99"/>
    <s v="BOM399"/>
    <x v="98"/>
    <x v="5"/>
    <x v="2"/>
    <d v="2021-05-10T00:00:00"/>
    <n v="1500000"/>
    <n v="15"/>
  </r>
  <r>
    <n v="100"/>
    <s v="BOM400"/>
    <x v="99"/>
    <x v="2"/>
    <x v="2"/>
    <d v="2021-05-12T00:00:00"/>
    <n v="267924"/>
    <n v="2.6792400000000001"/>
  </r>
  <r>
    <n v="101"/>
    <s v="BOM401"/>
    <x v="100"/>
    <x v="3"/>
    <x v="0"/>
    <d v="2021-05-14T00:00:00"/>
    <n v="3050004"/>
    <n v="30.500039999999998"/>
  </r>
  <r>
    <n v="102"/>
    <s v="BOM402"/>
    <x v="101"/>
    <x v="2"/>
    <x v="4"/>
    <d v="2021-05-17T00:00:00"/>
    <n v="359400"/>
    <n v="3.5939999999999999"/>
  </r>
  <r>
    <n v="103"/>
    <s v="BOM403"/>
    <x v="102"/>
    <x v="5"/>
    <x v="1"/>
    <d v="2021-05-17T00:00:00"/>
    <n v="1500000"/>
    <n v="15"/>
  </r>
  <r>
    <n v="104"/>
    <s v="BOM404"/>
    <x v="103"/>
    <x v="1"/>
    <x v="4"/>
    <d v="2021-05-17T00:00:00"/>
    <n v="480000"/>
    <n v="4.8"/>
  </r>
  <r>
    <n v="105"/>
    <s v="BOM405"/>
    <x v="104"/>
    <x v="6"/>
    <x v="4"/>
    <d v="2021-05-17T00:00:00"/>
    <n v="1910004"/>
    <n v="19.10004"/>
  </r>
  <r>
    <n v="106"/>
    <s v="BOM406"/>
    <x v="105"/>
    <x v="1"/>
    <x v="2"/>
    <d v="2021-05-17T00:00:00"/>
    <n v="347400"/>
    <n v="3.47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3CDE5-214C-465C-BFD3-DFAB8E9527D7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ee Name">
  <location ref="W3:X110" firstHeaderRow="1" firstDataRow="1" firstDataCol="1"/>
  <pivotFields count="8">
    <pivotField showAll="0"/>
    <pivotField showAll="0"/>
    <pivotField axis="axisRow" showAll="0" sortType="descending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2"/>
  </rowFields>
  <rowItems count="107">
    <i>
      <x v="96"/>
    </i>
    <i>
      <x v="52"/>
    </i>
    <i>
      <x v="10"/>
    </i>
    <i>
      <x v="86"/>
    </i>
    <i>
      <x v="103"/>
    </i>
    <i>
      <x v="69"/>
    </i>
    <i>
      <x v="8"/>
    </i>
    <i>
      <x v="80"/>
    </i>
    <i>
      <x v="44"/>
    </i>
    <i>
      <x v="51"/>
    </i>
    <i>
      <x v="41"/>
    </i>
    <i>
      <x v="73"/>
    </i>
    <i>
      <x v="77"/>
    </i>
    <i>
      <x v="32"/>
    </i>
    <i>
      <x v="48"/>
    </i>
    <i>
      <x v="75"/>
    </i>
    <i>
      <x v="104"/>
    </i>
    <i>
      <x v="76"/>
    </i>
    <i>
      <x v="62"/>
    </i>
    <i>
      <x v="59"/>
    </i>
    <i>
      <x v="46"/>
    </i>
    <i>
      <x v="25"/>
    </i>
    <i>
      <x v="42"/>
    </i>
    <i>
      <x v="24"/>
    </i>
    <i>
      <x v="36"/>
    </i>
    <i>
      <x v="66"/>
    </i>
    <i>
      <x v="13"/>
    </i>
    <i>
      <x v="102"/>
    </i>
    <i>
      <x v="63"/>
    </i>
    <i>
      <x v="20"/>
    </i>
    <i>
      <x v="90"/>
    </i>
    <i>
      <x v="21"/>
    </i>
    <i>
      <x v="67"/>
    </i>
    <i>
      <x v="29"/>
    </i>
    <i>
      <x v="82"/>
    </i>
    <i>
      <x v="55"/>
    </i>
    <i>
      <x v="3"/>
    </i>
    <i>
      <x v="39"/>
    </i>
    <i>
      <x v="95"/>
    </i>
    <i>
      <x v="16"/>
    </i>
    <i>
      <x v="18"/>
    </i>
    <i>
      <x v="53"/>
    </i>
    <i>
      <x v="9"/>
    </i>
    <i>
      <x v="78"/>
    </i>
    <i>
      <x v="22"/>
    </i>
    <i>
      <x v="79"/>
    </i>
    <i>
      <x v="98"/>
    </i>
    <i>
      <x v="72"/>
    </i>
    <i>
      <x v="65"/>
    </i>
    <i>
      <x v="12"/>
    </i>
    <i>
      <x v="87"/>
    </i>
    <i>
      <x v="47"/>
    </i>
    <i>
      <x v="94"/>
    </i>
    <i>
      <x v="97"/>
    </i>
    <i>
      <x v="4"/>
    </i>
    <i>
      <x v="84"/>
    </i>
    <i>
      <x v="26"/>
    </i>
    <i>
      <x v="28"/>
    </i>
    <i>
      <x v="19"/>
    </i>
    <i>
      <x v="92"/>
    </i>
    <i>
      <x/>
    </i>
    <i>
      <x v="23"/>
    </i>
    <i>
      <x v="56"/>
    </i>
    <i>
      <x v="5"/>
    </i>
    <i>
      <x v="33"/>
    </i>
    <i>
      <x v="2"/>
    </i>
    <i>
      <x v="70"/>
    </i>
    <i>
      <x v="40"/>
    </i>
    <i>
      <x v="91"/>
    </i>
    <i>
      <x v="35"/>
    </i>
    <i>
      <x v="31"/>
    </i>
    <i>
      <x v="54"/>
    </i>
    <i>
      <x v="85"/>
    </i>
    <i>
      <x v="74"/>
    </i>
    <i>
      <x v="93"/>
    </i>
    <i>
      <x v="37"/>
    </i>
    <i>
      <x v="45"/>
    </i>
    <i>
      <x v="99"/>
    </i>
    <i>
      <x v="49"/>
    </i>
    <i>
      <x v="6"/>
    </i>
    <i>
      <x v="34"/>
    </i>
    <i>
      <x v="38"/>
    </i>
    <i>
      <x v="30"/>
    </i>
    <i>
      <x v="7"/>
    </i>
    <i>
      <x v="88"/>
    </i>
    <i>
      <x v="11"/>
    </i>
    <i>
      <x v="58"/>
    </i>
    <i>
      <x v="105"/>
    </i>
    <i>
      <x v="27"/>
    </i>
    <i>
      <x v="57"/>
    </i>
    <i>
      <x v="68"/>
    </i>
    <i>
      <x v="89"/>
    </i>
    <i>
      <x v="61"/>
    </i>
    <i>
      <x v="101"/>
    </i>
    <i>
      <x v="15"/>
    </i>
    <i>
      <x v="17"/>
    </i>
    <i>
      <x v="60"/>
    </i>
    <i>
      <x v="71"/>
    </i>
    <i>
      <x v="50"/>
    </i>
    <i>
      <x v="81"/>
    </i>
    <i>
      <x v="43"/>
    </i>
    <i>
      <x v="83"/>
    </i>
    <i>
      <x v="100"/>
    </i>
    <i>
      <x v="64"/>
    </i>
    <i>
      <x v="1"/>
    </i>
    <i>
      <x v="14"/>
    </i>
    <i t="grand">
      <x/>
    </i>
  </rowItems>
  <colItems count="1">
    <i/>
  </colItems>
  <dataFields count="1">
    <dataField name="Sum of Annual CTC in Lakhs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E103D-2708-431E-B0A9-BEA45B244F06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ignation">
  <location ref="M16:U26" firstHeaderRow="1" firstDataRow="2" firstDataCol="1"/>
  <pivotFields count="8">
    <pivotField showAll="0"/>
    <pivotField showAll="0"/>
    <pivotField showAll="0"/>
    <pivotField axis="axisRow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nnual CTC in Lakhs" fld="7" subtotal="average" baseField="3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49676-8188-485B-BD71-17BB46A9A6A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ignation">
  <location ref="M3:U13" firstHeaderRow="1" firstDataRow="2" firstDataCol="1"/>
  <pivotFields count="8">
    <pivotField showAll="0"/>
    <pivotField showAll="0"/>
    <pivotField dataField="1" showAll="0"/>
    <pivotField axis="axisRow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numFmtId="16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mploye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D3F64-C4A4-4607-9F67-D674E29A0B6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6:J25" firstHeaderRow="1" firstDataRow="2" firstDataCol="1"/>
  <pivotFields count="8">
    <pivotField showAll="0"/>
    <pivotField showAll="0"/>
    <pivotField showAll="0"/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nnual CTC in Lakhs" fld="7" subtotal="average" baseField="4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A1333-AE77-4CEC-9806-BB135569DE4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J12" firstHeaderRow="1" firstDataRow="2" firstDataCol="1"/>
  <pivotFields count="8">
    <pivotField showAll="0"/>
    <pivotField showAll="0"/>
    <pivotField dataField="1" showAll="0"/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Employe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9F8D-DF22-43AA-B5D8-5FFAAAA2EA62}">
  <dimension ref="A1:H107"/>
  <sheetViews>
    <sheetView tabSelected="1" zoomScale="115" zoomScaleNormal="115" workbookViewId="0">
      <selection activeCell="D15" sqref="A1:H107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5.7109375" bestFit="1" customWidth="1"/>
    <col min="4" max="4" width="16.28515625" bestFit="1" customWidth="1"/>
    <col min="5" max="5" width="16.140625" bestFit="1" customWidth="1"/>
    <col min="6" max="6" width="11.28515625" bestFit="1" customWidth="1"/>
    <col min="7" max="7" width="11" bestFit="1" customWidth="1"/>
    <col min="8" max="8" width="18.7109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236</v>
      </c>
    </row>
    <row r="2" spans="1:8" x14ac:dyDescent="0.25">
      <c r="A2">
        <v>1</v>
      </c>
      <c r="B2" t="s">
        <v>7</v>
      </c>
      <c r="C2" t="s">
        <v>127</v>
      </c>
      <c r="D2" t="s">
        <v>8</v>
      </c>
      <c r="E2" t="s">
        <v>9</v>
      </c>
      <c r="F2" s="1">
        <v>42980</v>
      </c>
      <c r="G2">
        <v>420360</v>
      </c>
      <c r="H2" s="4">
        <f>G2/100000</f>
        <v>4.2035999999999998</v>
      </c>
    </row>
    <row r="3" spans="1:8" x14ac:dyDescent="0.25">
      <c r="A3">
        <f>A2+1</f>
        <v>2</v>
      </c>
      <c r="B3" t="s">
        <v>10</v>
      </c>
      <c r="C3" t="s">
        <v>128</v>
      </c>
      <c r="D3" t="s">
        <v>11</v>
      </c>
      <c r="E3" t="s">
        <v>9</v>
      </c>
      <c r="F3" s="1">
        <v>43080</v>
      </c>
      <c r="G3">
        <v>408504</v>
      </c>
      <c r="H3" s="4">
        <f t="shared" ref="H3:H66" si="0">G3/100000</f>
        <v>4.0850400000000002</v>
      </c>
    </row>
    <row r="4" spans="1:8" x14ac:dyDescent="0.25">
      <c r="A4">
        <f t="shared" ref="A4:A67" si="1">A3+1</f>
        <v>3</v>
      </c>
      <c r="B4" t="s">
        <v>12</v>
      </c>
      <c r="C4" t="s">
        <v>129</v>
      </c>
      <c r="D4" t="s">
        <v>11</v>
      </c>
      <c r="E4" t="s">
        <v>9</v>
      </c>
      <c r="F4" s="1">
        <v>43101</v>
      </c>
      <c r="G4">
        <v>505800</v>
      </c>
      <c r="H4" s="4">
        <f t="shared" si="0"/>
        <v>5.0579999999999998</v>
      </c>
    </row>
    <row r="5" spans="1:8" x14ac:dyDescent="0.25">
      <c r="A5">
        <f t="shared" si="1"/>
        <v>4</v>
      </c>
      <c r="B5" t="s">
        <v>233</v>
      </c>
      <c r="C5" t="s">
        <v>130</v>
      </c>
      <c r="D5" t="s">
        <v>13</v>
      </c>
      <c r="E5" t="s">
        <v>14</v>
      </c>
      <c r="F5" s="1">
        <v>43172</v>
      </c>
      <c r="G5">
        <v>214272</v>
      </c>
      <c r="H5" s="4">
        <f t="shared" si="0"/>
        <v>2.1427200000000002</v>
      </c>
    </row>
    <row r="6" spans="1:8" x14ac:dyDescent="0.25">
      <c r="A6">
        <f t="shared" si="1"/>
        <v>5</v>
      </c>
      <c r="B6" t="s">
        <v>15</v>
      </c>
      <c r="C6" t="s">
        <v>131</v>
      </c>
      <c r="D6" t="s">
        <v>11</v>
      </c>
      <c r="E6" t="s">
        <v>9</v>
      </c>
      <c r="F6" s="1">
        <v>43287</v>
      </c>
      <c r="G6">
        <v>576000</v>
      </c>
      <c r="H6" s="4">
        <f t="shared" si="0"/>
        <v>5.76</v>
      </c>
    </row>
    <row r="7" spans="1:8" x14ac:dyDescent="0.25">
      <c r="A7">
        <f t="shared" si="1"/>
        <v>6</v>
      </c>
      <c r="B7" t="s">
        <v>16</v>
      </c>
      <c r="C7" t="s">
        <v>132</v>
      </c>
      <c r="D7" t="s">
        <v>13</v>
      </c>
      <c r="E7" t="s">
        <v>17</v>
      </c>
      <c r="F7" s="1">
        <v>43282</v>
      </c>
      <c r="G7">
        <v>420000</v>
      </c>
      <c r="H7" s="4">
        <f t="shared" si="0"/>
        <v>4.2</v>
      </c>
    </row>
    <row r="8" spans="1:8" x14ac:dyDescent="0.25">
      <c r="A8">
        <f t="shared" si="1"/>
        <v>7</v>
      </c>
      <c r="B8" t="s">
        <v>18</v>
      </c>
      <c r="C8" t="s">
        <v>133</v>
      </c>
      <c r="D8" t="s">
        <v>13</v>
      </c>
      <c r="E8" t="s">
        <v>9</v>
      </c>
      <c r="F8" s="1">
        <v>43466</v>
      </c>
      <c r="G8">
        <v>275760</v>
      </c>
      <c r="H8" s="4">
        <f t="shared" si="0"/>
        <v>2.7576000000000001</v>
      </c>
    </row>
    <row r="9" spans="1:8" x14ac:dyDescent="0.25">
      <c r="A9">
        <f t="shared" si="1"/>
        <v>8</v>
      </c>
      <c r="B9" t="s">
        <v>19</v>
      </c>
      <c r="C9" t="s">
        <v>134</v>
      </c>
      <c r="D9" t="s">
        <v>20</v>
      </c>
      <c r="E9" t="s">
        <v>100</v>
      </c>
      <c r="F9" s="1">
        <v>43507</v>
      </c>
      <c r="G9">
        <v>2600004</v>
      </c>
      <c r="H9" s="4">
        <f t="shared" si="0"/>
        <v>26.000039999999998</v>
      </c>
    </row>
    <row r="10" spans="1:8" x14ac:dyDescent="0.25">
      <c r="A10">
        <f t="shared" si="1"/>
        <v>9</v>
      </c>
      <c r="B10" t="s">
        <v>21</v>
      </c>
      <c r="C10" t="s">
        <v>135</v>
      </c>
      <c r="D10" t="s">
        <v>22</v>
      </c>
      <c r="E10" t="s">
        <v>23</v>
      </c>
      <c r="F10" s="1">
        <v>43570</v>
      </c>
      <c r="G10">
        <v>5000004</v>
      </c>
      <c r="H10" s="4">
        <f t="shared" si="0"/>
        <v>50.000039999999998</v>
      </c>
    </row>
    <row r="11" spans="1:8" x14ac:dyDescent="0.25">
      <c r="A11">
        <f t="shared" si="1"/>
        <v>10</v>
      </c>
      <c r="B11" t="s">
        <v>24</v>
      </c>
      <c r="C11" t="s">
        <v>136</v>
      </c>
      <c r="D11" t="s">
        <v>25</v>
      </c>
      <c r="E11" t="s">
        <v>23</v>
      </c>
      <c r="F11" s="1">
        <v>43587</v>
      </c>
      <c r="G11">
        <v>660000</v>
      </c>
      <c r="H11" s="4">
        <f t="shared" si="0"/>
        <v>6.6</v>
      </c>
    </row>
    <row r="12" spans="1:8" x14ac:dyDescent="0.25">
      <c r="A12">
        <f t="shared" si="1"/>
        <v>11</v>
      </c>
      <c r="B12" t="s">
        <v>26</v>
      </c>
      <c r="C12" t="s">
        <v>137</v>
      </c>
      <c r="D12" t="s">
        <v>13</v>
      </c>
      <c r="E12" t="s">
        <v>27</v>
      </c>
      <c r="F12" s="1">
        <v>43628</v>
      </c>
      <c r="G12">
        <v>365064</v>
      </c>
      <c r="H12" s="4">
        <f t="shared" si="0"/>
        <v>3.6506400000000001</v>
      </c>
    </row>
    <row r="13" spans="1:8" x14ac:dyDescent="0.25">
      <c r="A13">
        <f t="shared" si="1"/>
        <v>12</v>
      </c>
      <c r="B13" t="s">
        <v>28</v>
      </c>
      <c r="C13" t="s">
        <v>138</v>
      </c>
      <c r="D13" t="s">
        <v>32</v>
      </c>
      <c r="E13" t="s">
        <v>14</v>
      </c>
      <c r="F13" s="1">
        <v>43617</v>
      </c>
      <c r="G13">
        <v>1006128</v>
      </c>
      <c r="H13" s="4">
        <f t="shared" si="0"/>
        <v>10.06128</v>
      </c>
    </row>
    <row r="14" spans="1:8" x14ac:dyDescent="0.25">
      <c r="A14">
        <f t="shared" si="1"/>
        <v>13</v>
      </c>
      <c r="B14" t="s">
        <v>29</v>
      </c>
      <c r="C14" t="s">
        <v>139</v>
      </c>
      <c r="D14" t="s">
        <v>13</v>
      </c>
      <c r="E14" t="s">
        <v>23</v>
      </c>
      <c r="F14" s="1">
        <v>43690</v>
      </c>
      <c r="G14">
        <v>324000</v>
      </c>
      <c r="H14" s="4">
        <f t="shared" si="0"/>
        <v>3.24</v>
      </c>
    </row>
    <row r="15" spans="1:8" x14ac:dyDescent="0.25">
      <c r="A15">
        <f t="shared" si="1"/>
        <v>14</v>
      </c>
      <c r="B15" t="s">
        <v>30</v>
      </c>
      <c r="C15" t="s">
        <v>140</v>
      </c>
      <c r="D15" t="s">
        <v>13</v>
      </c>
      <c r="E15" t="s">
        <v>27</v>
      </c>
      <c r="F15" s="1">
        <v>43696</v>
      </c>
      <c r="G15">
        <v>334584</v>
      </c>
      <c r="H15" s="4">
        <f t="shared" si="0"/>
        <v>3.3458399999999999</v>
      </c>
    </row>
    <row r="16" spans="1:8" x14ac:dyDescent="0.25">
      <c r="A16">
        <f t="shared" si="1"/>
        <v>15</v>
      </c>
      <c r="B16" t="s">
        <v>31</v>
      </c>
      <c r="C16" t="s">
        <v>141</v>
      </c>
      <c r="D16" t="s">
        <v>32</v>
      </c>
      <c r="E16" t="s">
        <v>33</v>
      </c>
      <c r="F16" s="1">
        <v>43711</v>
      </c>
      <c r="G16">
        <v>1700004</v>
      </c>
      <c r="H16" s="4">
        <f t="shared" si="0"/>
        <v>17.000039999999998</v>
      </c>
    </row>
    <row r="17" spans="1:8" x14ac:dyDescent="0.25">
      <c r="A17">
        <f t="shared" si="1"/>
        <v>16</v>
      </c>
      <c r="B17" t="s">
        <v>34</v>
      </c>
      <c r="C17" t="s">
        <v>142</v>
      </c>
      <c r="D17" t="s">
        <v>13</v>
      </c>
      <c r="E17" t="s">
        <v>17</v>
      </c>
      <c r="F17" s="1">
        <v>43767</v>
      </c>
      <c r="G17">
        <v>288000</v>
      </c>
      <c r="H17" s="4">
        <f t="shared" si="0"/>
        <v>2.88</v>
      </c>
    </row>
    <row r="18" spans="1:8" x14ac:dyDescent="0.25">
      <c r="A18">
        <f t="shared" si="1"/>
        <v>17</v>
      </c>
      <c r="B18" t="s">
        <v>35</v>
      </c>
      <c r="C18" t="s">
        <v>143</v>
      </c>
      <c r="D18" t="s">
        <v>13</v>
      </c>
      <c r="E18" t="s">
        <v>17</v>
      </c>
      <c r="F18" s="1">
        <v>43752</v>
      </c>
      <c r="G18">
        <v>318096</v>
      </c>
      <c r="H18" s="4">
        <f t="shared" si="0"/>
        <v>3.1809599999999998</v>
      </c>
    </row>
    <row r="19" spans="1:8" x14ac:dyDescent="0.25">
      <c r="A19">
        <f t="shared" si="1"/>
        <v>18</v>
      </c>
      <c r="B19" t="s">
        <v>36</v>
      </c>
      <c r="C19" t="s">
        <v>144</v>
      </c>
      <c r="D19" t="s">
        <v>32</v>
      </c>
      <c r="E19" t="s">
        <v>17</v>
      </c>
      <c r="F19" s="1">
        <v>43752</v>
      </c>
      <c r="G19">
        <v>1700004</v>
      </c>
      <c r="H19" s="4">
        <f t="shared" si="0"/>
        <v>17.000039999999998</v>
      </c>
    </row>
    <row r="20" spans="1:8" x14ac:dyDescent="0.25">
      <c r="A20">
        <f t="shared" si="1"/>
        <v>19</v>
      </c>
      <c r="B20" t="s">
        <v>37</v>
      </c>
      <c r="C20" t="s">
        <v>145</v>
      </c>
      <c r="D20" t="s">
        <v>32</v>
      </c>
      <c r="E20" t="s">
        <v>17</v>
      </c>
      <c r="F20" s="1">
        <v>43755</v>
      </c>
      <c r="G20">
        <v>1375008</v>
      </c>
      <c r="H20" s="4">
        <f t="shared" si="0"/>
        <v>13.750080000000001</v>
      </c>
    </row>
    <row r="21" spans="1:8" x14ac:dyDescent="0.25">
      <c r="A21">
        <f t="shared" si="1"/>
        <v>20</v>
      </c>
      <c r="B21" t="s">
        <v>38</v>
      </c>
      <c r="C21" t="s">
        <v>146</v>
      </c>
      <c r="D21" t="s">
        <v>13</v>
      </c>
      <c r="E21" t="s">
        <v>9</v>
      </c>
      <c r="F21" s="1">
        <v>43784</v>
      </c>
      <c r="G21">
        <v>224544</v>
      </c>
      <c r="H21" s="4">
        <f t="shared" si="0"/>
        <v>2.2454399999999999</v>
      </c>
    </row>
    <row r="22" spans="1:8" x14ac:dyDescent="0.25">
      <c r="A22">
        <f t="shared" si="1"/>
        <v>21</v>
      </c>
      <c r="B22" t="s">
        <v>39</v>
      </c>
      <c r="C22" t="s">
        <v>147</v>
      </c>
      <c r="D22" t="s">
        <v>32</v>
      </c>
      <c r="E22" t="s">
        <v>17</v>
      </c>
      <c r="F22" s="1">
        <v>43823</v>
      </c>
      <c r="G22">
        <v>1450008</v>
      </c>
      <c r="H22" s="4">
        <f t="shared" si="0"/>
        <v>14.500080000000001</v>
      </c>
    </row>
    <row r="23" spans="1:8" x14ac:dyDescent="0.25">
      <c r="A23">
        <f t="shared" si="1"/>
        <v>22</v>
      </c>
      <c r="B23" t="s">
        <v>40</v>
      </c>
      <c r="C23" t="s">
        <v>148</v>
      </c>
      <c r="D23" t="s">
        <v>32</v>
      </c>
      <c r="E23" t="s">
        <v>33</v>
      </c>
      <c r="F23" s="1">
        <v>43891</v>
      </c>
      <c r="G23">
        <v>1200000</v>
      </c>
      <c r="H23" s="4">
        <f t="shared" si="0"/>
        <v>12</v>
      </c>
    </row>
    <row r="24" spans="1:8" x14ac:dyDescent="0.25">
      <c r="A24">
        <f t="shared" si="1"/>
        <v>23</v>
      </c>
      <c r="B24" t="s">
        <v>41</v>
      </c>
      <c r="C24" t="s">
        <v>149</v>
      </c>
      <c r="D24" t="s">
        <v>13</v>
      </c>
      <c r="E24" t="s">
        <v>17</v>
      </c>
      <c r="F24" s="1">
        <v>43920</v>
      </c>
      <c r="G24">
        <v>323400</v>
      </c>
      <c r="H24" s="4">
        <f t="shared" si="0"/>
        <v>3.234</v>
      </c>
    </row>
    <row r="25" spans="1:8" x14ac:dyDescent="0.25">
      <c r="A25">
        <f t="shared" si="1"/>
        <v>24</v>
      </c>
      <c r="B25" t="s">
        <v>42</v>
      </c>
      <c r="C25" t="s">
        <v>150</v>
      </c>
      <c r="D25" t="s">
        <v>22</v>
      </c>
      <c r="E25" t="s">
        <v>27</v>
      </c>
      <c r="F25" s="1">
        <v>43930</v>
      </c>
      <c r="G25">
        <v>4150008</v>
      </c>
      <c r="H25" s="4">
        <f t="shared" si="0"/>
        <v>41.500079999999997</v>
      </c>
    </row>
    <row r="26" spans="1:8" x14ac:dyDescent="0.25">
      <c r="A26">
        <f t="shared" si="1"/>
        <v>25</v>
      </c>
      <c r="B26" t="s">
        <v>43</v>
      </c>
      <c r="C26" t="s">
        <v>151</v>
      </c>
      <c r="D26" t="s">
        <v>13</v>
      </c>
      <c r="E26" t="s">
        <v>17</v>
      </c>
      <c r="F26" s="1">
        <v>43957</v>
      </c>
      <c r="G26">
        <v>395400</v>
      </c>
      <c r="H26" s="4">
        <f t="shared" si="0"/>
        <v>3.9540000000000002</v>
      </c>
    </row>
    <row r="27" spans="1:8" x14ac:dyDescent="0.25">
      <c r="A27">
        <f t="shared" si="1"/>
        <v>26</v>
      </c>
      <c r="B27" t="s">
        <v>44</v>
      </c>
      <c r="C27" t="s">
        <v>152</v>
      </c>
      <c r="D27" t="s">
        <v>13</v>
      </c>
      <c r="E27" t="s">
        <v>17</v>
      </c>
      <c r="F27" s="1">
        <v>43957</v>
      </c>
      <c r="G27">
        <v>287676</v>
      </c>
      <c r="H27" s="4">
        <f t="shared" si="0"/>
        <v>2.87676</v>
      </c>
    </row>
    <row r="28" spans="1:8" x14ac:dyDescent="0.25">
      <c r="A28">
        <f t="shared" si="1"/>
        <v>27</v>
      </c>
      <c r="B28" t="s">
        <v>45</v>
      </c>
      <c r="C28" t="s">
        <v>153</v>
      </c>
      <c r="D28" t="s">
        <v>8</v>
      </c>
      <c r="E28" t="s">
        <v>23</v>
      </c>
      <c r="F28" s="1">
        <v>43983</v>
      </c>
      <c r="G28">
        <v>540000</v>
      </c>
      <c r="H28" s="4">
        <f t="shared" si="0"/>
        <v>5.4</v>
      </c>
    </row>
    <row r="29" spans="1:8" x14ac:dyDescent="0.25">
      <c r="A29">
        <f t="shared" si="1"/>
        <v>28</v>
      </c>
      <c r="B29" t="s">
        <v>46</v>
      </c>
      <c r="C29" t="s">
        <v>154</v>
      </c>
      <c r="D29" t="s">
        <v>20</v>
      </c>
      <c r="E29" t="s">
        <v>23</v>
      </c>
      <c r="F29" s="1">
        <v>44011</v>
      </c>
      <c r="G29">
        <v>2500020</v>
      </c>
      <c r="H29" s="4">
        <f t="shared" si="0"/>
        <v>25.0002</v>
      </c>
    </row>
    <row r="30" spans="1:8" x14ac:dyDescent="0.25">
      <c r="A30">
        <f t="shared" si="1"/>
        <v>29</v>
      </c>
      <c r="B30" t="s">
        <v>47</v>
      </c>
      <c r="C30" t="s">
        <v>155</v>
      </c>
      <c r="D30" t="s">
        <v>13</v>
      </c>
      <c r="E30" t="s">
        <v>14</v>
      </c>
      <c r="F30" s="1">
        <v>44025</v>
      </c>
      <c r="G30">
        <v>360000</v>
      </c>
      <c r="H30" s="4">
        <f t="shared" si="0"/>
        <v>3.6</v>
      </c>
    </row>
    <row r="31" spans="1:8" x14ac:dyDescent="0.25">
      <c r="A31">
        <f t="shared" si="1"/>
        <v>30</v>
      </c>
      <c r="B31" t="s">
        <v>48</v>
      </c>
      <c r="C31" t="s">
        <v>156</v>
      </c>
      <c r="D31" t="s">
        <v>32</v>
      </c>
      <c r="E31" t="s">
        <v>14</v>
      </c>
      <c r="F31" s="1">
        <v>44046</v>
      </c>
      <c r="G31">
        <v>1900008</v>
      </c>
      <c r="H31" s="4">
        <f t="shared" si="0"/>
        <v>19.000080000000001</v>
      </c>
    </row>
    <row r="32" spans="1:8" x14ac:dyDescent="0.25">
      <c r="A32">
        <f t="shared" si="1"/>
        <v>31</v>
      </c>
      <c r="B32" t="s">
        <v>49</v>
      </c>
      <c r="C32" t="s">
        <v>157</v>
      </c>
      <c r="D32" t="s">
        <v>25</v>
      </c>
      <c r="E32" t="s">
        <v>27</v>
      </c>
      <c r="F32" s="1">
        <v>44061</v>
      </c>
      <c r="G32">
        <v>1700004</v>
      </c>
      <c r="H32" s="4">
        <f t="shared" si="0"/>
        <v>17.000039999999998</v>
      </c>
    </row>
    <row r="33" spans="1:8" x14ac:dyDescent="0.25">
      <c r="A33">
        <f t="shared" si="1"/>
        <v>32</v>
      </c>
      <c r="B33" t="s">
        <v>50</v>
      </c>
      <c r="C33" t="s">
        <v>158</v>
      </c>
      <c r="D33" t="s">
        <v>20</v>
      </c>
      <c r="E33" t="s">
        <v>33</v>
      </c>
      <c r="F33" s="1">
        <v>44060</v>
      </c>
      <c r="G33">
        <v>2350008</v>
      </c>
      <c r="H33" s="4">
        <f t="shared" si="0"/>
        <v>23.500080000000001</v>
      </c>
    </row>
    <row r="34" spans="1:8" x14ac:dyDescent="0.25">
      <c r="A34">
        <f t="shared" si="1"/>
        <v>33</v>
      </c>
      <c r="B34" t="s">
        <v>51</v>
      </c>
      <c r="C34" t="s">
        <v>159</v>
      </c>
      <c r="D34" t="s">
        <v>8</v>
      </c>
      <c r="E34" t="s">
        <v>9</v>
      </c>
      <c r="F34" s="1">
        <v>44075</v>
      </c>
      <c r="G34">
        <v>600000</v>
      </c>
      <c r="H34" s="4">
        <f t="shared" si="0"/>
        <v>6</v>
      </c>
    </row>
    <row r="35" spans="1:8" x14ac:dyDescent="0.25">
      <c r="A35">
        <f t="shared" si="1"/>
        <v>34</v>
      </c>
      <c r="B35" t="s">
        <v>52</v>
      </c>
      <c r="C35" t="s">
        <v>160</v>
      </c>
      <c r="D35" t="s">
        <v>25</v>
      </c>
      <c r="E35" t="s">
        <v>17</v>
      </c>
      <c r="F35" s="1">
        <v>44078</v>
      </c>
      <c r="G35">
        <v>550020</v>
      </c>
      <c r="H35" s="4">
        <f t="shared" si="0"/>
        <v>5.5002000000000004</v>
      </c>
    </row>
    <row r="36" spans="1:8" x14ac:dyDescent="0.25">
      <c r="A36">
        <f t="shared" si="1"/>
        <v>35</v>
      </c>
      <c r="B36" t="s">
        <v>53</v>
      </c>
      <c r="C36" t="s">
        <v>161</v>
      </c>
      <c r="D36" t="s">
        <v>70</v>
      </c>
      <c r="E36" t="s">
        <v>17</v>
      </c>
      <c r="F36" s="1">
        <v>44078</v>
      </c>
      <c r="G36">
        <v>3100008</v>
      </c>
      <c r="H36" s="4">
        <f t="shared" si="0"/>
        <v>31.000080000000001</v>
      </c>
    </row>
    <row r="37" spans="1:8" x14ac:dyDescent="0.25">
      <c r="A37">
        <f t="shared" si="1"/>
        <v>36</v>
      </c>
      <c r="B37" t="s">
        <v>54</v>
      </c>
      <c r="C37" t="s">
        <v>162</v>
      </c>
      <c r="D37" t="s">
        <v>13</v>
      </c>
      <c r="E37" t="s">
        <v>9</v>
      </c>
      <c r="F37" s="1">
        <v>44084</v>
      </c>
      <c r="G37">
        <v>273084</v>
      </c>
      <c r="H37" s="4">
        <f t="shared" si="0"/>
        <v>2.7308400000000002</v>
      </c>
    </row>
    <row r="38" spans="1:8" x14ac:dyDescent="0.25">
      <c r="A38">
        <f t="shared" si="1"/>
        <v>37</v>
      </c>
      <c r="B38" t="s">
        <v>55</v>
      </c>
      <c r="C38" t="s">
        <v>163</v>
      </c>
      <c r="D38" t="s">
        <v>32</v>
      </c>
      <c r="E38" t="s">
        <v>23</v>
      </c>
      <c r="F38" s="1">
        <v>44090</v>
      </c>
      <c r="G38">
        <v>1050000</v>
      </c>
      <c r="H38" s="4">
        <f t="shared" si="0"/>
        <v>10.5</v>
      </c>
    </row>
    <row r="39" spans="1:8" x14ac:dyDescent="0.25">
      <c r="A39">
        <f t="shared" si="1"/>
        <v>38</v>
      </c>
      <c r="B39" t="s">
        <v>56</v>
      </c>
      <c r="C39" t="s">
        <v>164</v>
      </c>
      <c r="D39" t="s">
        <v>13</v>
      </c>
      <c r="E39" t="s">
        <v>14</v>
      </c>
      <c r="F39" s="1">
        <v>44098</v>
      </c>
      <c r="G39">
        <v>240012</v>
      </c>
      <c r="H39" s="4">
        <f t="shared" si="0"/>
        <v>2.4001199999999998</v>
      </c>
    </row>
    <row r="40" spans="1:8" x14ac:dyDescent="0.25">
      <c r="A40">
        <f t="shared" si="1"/>
        <v>39</v>
      </c>
      <c r="B40" t="s">
        <v>57</v>
      </c>
      <c r="C40" t="s">
        <v>165</v>
      </c>
      <c r="D40" t="s">
        <v>11</v>
      </c>
      <c r="E40" t="s">
        <v>9</v>
      </c>
      <c r="F40" s="1">
        <v>44075</v>
      </c>
      <c r="G40">
        <v>455400</v>
      </c>
      <c r="H40" s="4">
        <f t="shared" si="0"/>
        <v>4.5540000000000003</v>
      </c>
    </row>
    <row r="41" spans="1:8" x14ac:dyDescent="0.25">
      <c r="A41">
        <f t="shared" si="1"/>
        <v>40</v>
      </c>
      <c r="B41" t="s">
        <v>58</v>
      </c>
      <c r="C41" t="s">
        <v>166</v>
      </c>
      <c r="D41" t="s">
        <v>13</v>
      </c>
      <c r="E41" t="s">
        <v>9</v>
      </c>
      <c r="F41" s="1">
        <v>44109</v>
      </c>
      <c r="G41">
        <v>360000</v>
      </c>
      <c r="H41" s="4">
        <f t="shared" si="0"/>
        <v>3.6</v>
      </c>
    </row>
    <row r="42" spans="1:8" x14ac:dyDescent="0.25">
      <c r="A42">
        <f t="shared" si="1"/>
        <v>41</v>
      </c>
      <c r="B42" t="s">
        <v>59</v>
      </c>
      <c r="C42" t="s">
        <v>167</v>
      </c>
      <c r="D42" t="s">
        <v>22</v>
      </c>
      <c r="E42" t="s">
        <v>33</v>
      </c>
      <c r="F42" s="1">
        <v>44109</v>
      </c>
      <c r="G42">
        <v>4500000</v>
      </c>
      <c r="H42" s="4">
        <f t="shared" si="0"/>
        <v>45</v>
      </c>
    </row>
    <row r="43" spans="1:8" x14ac:dyDescent="0.25">
      <c r="A43">
        <f t="shared" si="1"/>
        <v>42</v>
      </c>
      <c r="B43" t="s">
        <v>60</v>
      </c>
      <c r="C43" t="s">
        <v>168</v>
      </c>
      <c r="D43" t="s">
        <v>11</v>
      </c>
      <c r="E43" t="s">
        <v>23</v>
      </c>
      <c r="F43" s="1">
        <v>44119</v>
      </c>
      <c r="G43">
        <v>480000</v>
      </c>
      <c r="H43" s="4">
        <f t="shared" si="0"/>
        <v>4.8</v>
      </c>
    </row>
    <row r="44" spans="1:8" x14ac:dyDescent="0.25">
      <c r="A44">
        <f t="shared" si="1"/>
        <v>43</v>
      </c>
      <c r="B44" t="s">
        <v>61</v>
      </c>
      <c r="C44" t="s">
        <v>169</v>
      </c>
      <c r="D44" t="s">
        <v>13</v>
      </c>
      <c r="E44" t="s">
        <v>17</v>
      </c>
      <c r="F44" s="1">
        <v>44123</v>
      </c>
      <c r="G44">
        <v>342600</v>
      </c>
      <c r="H44" s="4">
        <f t="shared" si="0"/>
        <v>3.4260000000000002</v>
      </c>
    </row>
    <row r="45" spans="1:8" x14ac:dyDescent="0.25">
      <c r="A45">
        <f t="shared" si="1"/>
        <v>44</v>
      </c>
      <c r="B45" t="s">
        <v>62</v>
      </c>
      <c r="C45" t="s">
        <v>170</v>
      </c>
      <c r="D45" t="s">
        <v>25</v>
      </c>
      <c r="E45" t="s">
        <v>17</v>
      </c>
      <c r="F45" s="1">
        <v>44126</v>
      </c>
      <c r="G45">
        <v>320004</v>
      </c>
      <c r="H45" s="4">
        <f t="shared" si="0"/>
        <v>3.20004</v>
      </c>
    </row>
    <row r="46" spans="1:8" x14ac:dyDescent="0.25">
      <c r="A46">
        <f t="shared" si="1"/>
        <v>45</v>
      </c>
      <c r="B46" t="s">
        <v>63</v>
      </c>
      <c r="C46" t="s">
        <v>171</v>
      </c>
      <c r="D46" t="s">
        <v>32</v>
      </c>
      <c r="E46" t="s">
        <v>23</v>
      </c>
      <c r="F46" s="1">
        <v>44130</v>
      </c>
      <c r="G46">
        <v>1200000</v>
      </c>
      <c r="H46" s="4">
        <f t="shared" si="0"/>
        <v>12</v>
      </c>
    </row>
    <row r="47" spans="1:8" x14ac:dyDescent="0.25">
      <c r="A47">
        <f t="shared" si="1"/>
        <v>46</v>
      </c>
      <c r="B47" t="s">
        <v>64</v>
      </c>
      <c r="C47" t="s">
        <v>172</v>
      </c>
      <c r="D47" t="s">
        <v>11</v>
      </c>
      <c r="E47" t="s">
        <v>9</v>
      </c>
      <c r="F47" s="1">
        <v>44136</v>
      </c>
      <c r="G47">
        <v>384276</v>
      </c>
      <c r="H47" s="4">
        <f t="shared" si="0"/>
        <v>3.8427600000000002</v>
      </c>
    </row>
    <row r="48" spans="1:8" x14ac:dyDescent="0.25">
      <c r="A48">
        <f t="shared" si="1"/>
        <v>47</v>
      </c>
      <c r="B48" t="s">
        <v>65</v>
      </c>
      <c r="C48" t="s">
        <v>173</v>
      </c>
      <c r="D48" t="s">
        <v>25</v>
      </c>
      <c r="E48" t="s">
        <v>23</v>
      </c>
      <c r="F48" s="1">
        <v>44140</v>
      </c>
      <c r="G48">
        <v>425004</v>
      </c>
      <c r="H48" s="4">
        <f t="shared" si="0"/>
        <v>4.2500400000000003</v>
      </c>
    </row>
    <row r="49" spans="1:8" x14ac:dyDescent="0.25">
      <c r="A49">
        <f t="shared" si="1"/>
        <v>48</v>
      </c>
      <c r="B49" t="s">
        <v>66</v>
      </c>
      <c r="C49" t="s">
        <v>174</v>
      </c>
      <c r="D49" t="s">
        <v>13</v>
      </c>
      <c r="E49" t="s">
        <v>23</v>
      </c>
      <c r="F49" s="1">
        <v>44144</v>
      </c>
      <c r="G49">
        <v>360000</v>
      </c>
      <c r="H49" s="4">
        <f t="shared" si="0"/>
        <v>3.6</v>
      </c>
    </row>
    <row r="50" spans="1:8" x14ac:dyDescent="0.25">
      <c r="A50">
        <f t="shared" si="1"/>
        <v>49</v>
      </c>
      <c r="B50" t="s">
        <v>67</v>
      </c>
      <c r="C50" t="s">
        <v>175</v>
      </c>
      <c r="D50" t="s">
        <v>11</v>
      </c>
      <c r="E50" t="s">
        <v>23</v>
      </c>
      <c r="F50" s="1">
        <v>44158</v>
      </c>
      <c r="G50">
        <v>480000</v>
      </c>
      <c r="H50" s="4">
        <f t="shared" si="0"/>
        <v>4.8</v>
      </c>
    </row>
    <row r="51" spans="1:8" x14ac:dyDescent="0.25">
      <c r="A51">
        <f t="shared" si="1"/>
        <v>50</v>
      </c>
      <c r="B51" t="s">
        <v>68</v>
      </c>
      <c r="C51" t="s">
        <v>176</v>
      </c>
      <c r="D51" t="s">
        <v>25</v>
      </c>
      <c r="E51" t="s">
        <v>23</v>
      </c>
      <c r="F51" s="1">
        <v>44165</v>
      </c>
      <c r="G51">
        <v>840000</v>
      </c>
      <c r="H51" s="4">
        <f t="shared" si="0"/>
        <v>8.4</v>
      </c>
    </row>
    <row r="52" spans="1:8" x14ac:dyDescent="0.25">
      <c r="A52">
        <f t="shared" si="1"/>
        <v>51</v>
      </c>
      <c r="B52" t="s">
        <v>69</v>
      </c>
      <c r="C52" t="s">
        <v>177</v>
      </c>
      <c r="D52" t="s">
        <v>70</v>
      </c>
      <c r="E52" t="s">
        <v>17</v>
      </c>
      <c r="F52" s="1">
        <v>44165</v>
      </c>
      <c r="G52">
        <v>7500000</v>
      </c>
      <c r="H52" s="4">
        <f t="shared" si="0"/>
        <v>75</v>
      </c>
    </row>
    <row r="53" spans="1:8" x14ac:dyDescent="0.25">
      <c r="A53">
        <f t="shared" si="1"/>
        <v>52</v>
      </c>
      <c r="B53" t="s">
        <v>71</v>
      </c>
      <c r="C53" t="s">
        <v>178</v>
      </c>
      <c r="D53" t="s">
        <v>13</v>
      </c>
      <c r="E53" t="s">
        <v>33</v>
      </c>
      <c r="F53" s="1">
        <v>44167</v>
      </c>
      <c r="G53">
        <v>475008</v>
      </c>
      <c r="H53" s="4">
        <f t="shared" si="0"/>
        <v>4.7500799999999996</v>
      </c>
    </row>
    <row r="54" spans="1:8" x14ac:dyDescent="0.25">
      <c r="A54">
        <f t="shared" si="1"/>
        <v>53</v>
      </c>
      <c r="B54" t="s">
        <v>72</v>
      </c>
      <c r="C54" t="s">
        <v>179</v>
      </c>
      <c r="D54" t="s">
        <v>8</v>
      </c>
      <c r="E54" t="s">
        <v>23</v>
      </c>
      <c r="F54" s="1">
        <v>44179</v>
      </c>
      <c r="G54">
        <v>550008</v>
      </c>
      <c r="H54" s="4">
        <f t="shared" si="0"/>
        <v>5.5000799999999996</v>
      </c>
    </row>
    <row r="55" spans="1:8" x14ac:dyDescent="0.25">
      <c r="A55">
        <f t="shared" si="1"/>
        <v>54</v>
      </c>
      <c r="B55" t="s">
        <v>73</v>
      </c>
      <c r="C55" t="s">
        <v>180</v>
      </c>
      <c r="D55" t="s">
        <v>11</v>
      </c>
      <c r="E55" t="s">
        <v>23</v>
      </c>
      <c r="F55" s="1">
        <v>44180</v>
      </c>
      <c r="G55">
        <v>350004</v>
      </c>
      <c r="H55" s="4">
        <f t="shared" si="0"/>
        <v>3.5000399999999998</v>
      </c>
    </row>
    <row r="56" spans="1:8" x14ac:dyDescent="0.25">
      <c r="A56">
        <f t="shared" si="1"/>
        <v>55</v>
      </c>
      <c r="B56" t="s">
        <v>74</v>
      </c>
      <c r="C56" t="s">
        <v>181</v>
      </c>
      <c r="D56" t="s">
        <v>13</v>
      </c>
      <c r="E56" t="s">
        <v>14</v>
      </c>
      <c r="F56" s="1">
        <v>44186</v>
      </c>
      <c r="G56">
        <v>226872</v>
      </c>
      <c r="H56" s="4">
        <f t="shared" si="0"/>
        <v>2.2687200000000001</v>
      </c>
    </row>
    <row r="57" spans="1:8" x14ac:dyDescent="0.25">
      <c r="A57">
        <f t="shared" si="1"/>
        <v>56</v>
      </c>
      <c r="B57" t="s">
        <v>75</v>
      </c>
      <c r="C57" t="s">
        <v>182</v>
      </c>
      <c r="D57" t="s">
        <v>13</v>
      </c>
      <c r="E57" t="s">
        <v>17</v>
      </c>
      <c r="F57" s="1">
        <v>44186</v>
      </c>
      <c r="G57">
        <v>311400</v>
      </c>
      <c r="H57" s="4">
        <f t="shared" si="0"/>
        <v>3.1139999999999999</v>
      </c>
    </row>
    <row r="58" spans="1:8" x14ac:dyDescent="0.25">
      <c r="A58">
        <f t="shared" si="1"/>
        <v>57</v>
      </c>
      <c r="B58" t="s">
        <v>76</v>
      </c>
      <c r="C58" t="s">
        <v>183</v>
      </c>
      <c r="D58" t="s">
        <v>25</v>
      </c>
      <c r="E58" t="s">
        <v>27</v>
      </c>
      <c r="F58" s="1">
        <v>44198</v>
      </c>
      <c r="G58">
        <v>1400004</v>
      </c>
      <c r="H58" s="4">
        <f t="shared" si="0"/>
        <v>14.00004</v>
      </c>
    </row>
    <row r="59" spans="1:8" x14ac:dyDescent="0.25">
      <c r="A59">
        <f t="shared" si="1"/>
        <v>58</v>
      </c>
      <c r="B59" t="s">
        <v>77</v>
      </c>
      <c r="C59" t="s">
        <v>184</v>
      </c>
      <c r="D59" t="s">
        <v>22</v>
      </c>
      <c r="E59" t="s">
        <v>9</v>
      </c>
      <c r="F59" s="1">
        <v>44200</v>
      </c>
      <c r="G59">
        <v>4500000</v>
      </c>
      <c r="H59" s="4">
        <f t="shared" si="0"/>
        <v>45</v>
      </c>
    </row>
    <row r="60" spans="1:8" x14ac:dyDescent="0.25">
      <c r="A60">
        <f t="shared" si="1"/>
        <v>59</v>
      </c>
      <c r="B60" t="s">
        <v>78</v>
      </c>
      <c r="C60" t="s">
        <v>185</v>
      </c>
      <c r="D60" t="s">
        <v>20</v>
      </c>
      <c r="E60" t="s">
        <v>17</v>
      </c>
      <c r="F60" s="1">
        <v>44201</v>
      </c>
      <c r="G60">
        <v>1900008</v>
      </c>
      <c r="H60" s="4">
        <f t="shared" si="0"/>
        <v>19.000080000000001</v>
      </c>
    </row>
    <row r="61" spans="1:8" x14ac:dyDescent="0.25">
      <c r="A61">
        <f t="shared" si="1"/>
        <v>60</v>
      </c>
      <c r="B61" t="s">
        <v>79</v>
      </c>
      <c r="C61" t="s">
        <v>186</v>
      </c>
      <c r="D61" t="s">
        <v>13</v>
      </c>
      <c r="E61" t="s">
        <v>17</v>
      </c>
      <c r="F61" s="1">
        <v>44197</v>
      </c>
      <c r="G61">
        <v>327000</v>
      </c>
      <c r="H61" s="4">
        <f t="shared" si="0"/>
        <v>3.27</v>
      </c>
    </row>
    <row r="62" spans="1:8" x14ac:dyDescent="0.25">
      <c r="A62">
        <f t="shared" si="1"/>
        <v>61</v>
      </c>
      <c r="B62" t="s">
        <v>80</v>
      </c>
      <c r="C62" t="s">
        <v>187</v>
      </c>
      <c r="D62" t="s">
        <v>8</v>
      </c>
      <c r="E62" t="s">
        <v>17</v>
      </c>
      <c r="F62" s="1">
        <v>44207</v>
      </c>
      <c r="G62">
        <v>400008</v>
      </c>
      <c r="H62" s="4">
        <f t="shared" si="0"/>
        <v>4.0000799999999996</v>
      </c>
    </row>
    <row r="63" spans="1:8" x14ac:dyDescent="0.25">
      <c r="A63">
        <f t="shared" si="1"/>
        <v>62</v>
      </c>
      <c r="B63" t="s">
        <v>81</v>
      </c>
      <c r="C63" t="s">
        <v>188</v>
      </c>
      <c r="D63" t="s">
        <v>32</v>
      </c>
      <c r="E63" t="s">
        <v>33</v>
      </c>
      <c r="F63" s="1">
        <v>44207</v>
      </c>
      <c r="G63">
        <v>1000008</v>
      </c>
      <c r="H63" s="4">
        <f t="shared" si="0"/>
        <v>10.000080000000001</v>
      </c>
    </row>
    <row r="64" spans="1:8" x14ac:dyDescent="0.25">
      <c r="A64">
        <f t="shared" si="1"/>
        <v>63</v>
      </c>
      <c r="B64" t="s">
        <v>82</v>
      </c>
      <c r="C64" t="s">
        <v>189</v>
      </c>
      <c r="D64" t="s">
        <v>13</v>
      </c>
      <c r="E64" t="s">
        <v>33</v>
      </c>
      <c r="F64" s="1">
        <v>44207</v>
      </c>
      <c r="G64">
        <v>475008</v>
      </c>
      <c r="H64" s="4">
        <f t="shared" si="0"/>
        <v>4.7500799999999996</v>
      </c>
    </row>
    <row r="65" spans="1:8" x14ac:dyDescent="0.25">
      <c r="A65">
        <f t="shared" si="1"/>
        <v>64</v>
      </c>
      <c r="B65" t="s">
        <v>83</v>
      </c>
      <c r="C65" t="s">
        <v>190</v>
      </c>
      <c r="D65" t="s">
        <v>13</v>
      </c>
      <c r="E65" t="s">
        <v>17</v>
      </c>
      <c r="F65" s="1">
        <v>44207</v>
      </c>
      <c r="G65">
        <v>407400</v>
      </c>
      <c r="H65" s="4">
        <f t="shared" si="0"/>
        <v>4.0739999999999998</v>
      </c>
    </row>
    <row r="66" spans="1:8" x14ac:dyDescent="0.25">
      <c r="A66">
        <f t="shared" si="1"/>
        <v>65</v>
      </c>
      <c r="B66" t="s">
        <v>84</v>
      </c>
      <c r="C66" t="s">
        <v>191</v>
      </c>
      <c r="D66" t="s">
        <v>13</v>
      </c>
      <c r="E66" t="s">
        <v>17</v>
      </c>
      <c r="F66" s="1">
        <v>44207</v>
      </c>
      <c r="G66">
        <v>347400</v>
      </c>
      <c r="H66" s="4">
        <f t="shared" si="0"/>
        <v>3.4740000000000002</v>
      </c>
    </row>
    <row r="67" spans="1:8" x14ac:dyDescent="0.25">
      <c r="A67">
        <f t="shared" si="1"/>
        <v>66</v>
      </c>
      <c r="B67" t="s">
        <v>85</v>
      </c>
      <c r="C67" t="s">
        <v>192</v>
      </c>
      <c r="D67" t="s">
        <v>13</v>
      </c>
      <c r="E67" t="s">
        <v>17</v>
      </c>
      <c r="F67" s="1">
        <v>44223</v>
      </c>
      <c r="G67">
        <v>345000</v>
      </c>
      <c r="H67" s="4">
        <f t="shared" ref="H67:H107" si="2">G67/100000</f>
        <v>3.45</v>
      </c>
    </row>
    <row r="68" spans="1:8" x14ac:dyDescent="0.25">
      <c r="A68">
        <f t="shared" ref="A68:A107" si="3">A67+1</f>
        <v>67</v>
      </c>
      <c r="B68" t="s">
        <v>86</v>
      </c>
      <c r="C68" t="s">
        <v>193</v>
      </c>
      <c r="D68" t="s">
        <v>20</v>
      </c>
      <c r="E68" t="s">
        <v>33</v>
      </c>
      <c r="F68" s="1">
        <v>44228</v>
      </c>
      <c r="G68">
        <v>3600000</v>
      </c>
      <c r="H68" s="4">
        <f t="shared" si="2"/>
        <v>36</v>
      </c>
    </row>
    <row r="69" spans="1:8" x14ac:dyDescent="0.25">
      <c r="A69">
        <f t="shared" si="3"/>
        <v>68</v>
      </c>
      <c r="B69" t="s">
        <v>87</v>
      </c>
      <c r="C69" t="s">
        <v>194</v>
      </c>
      <c r="D69" t="s">
        <v>25</v>
      </c>
      <c r="E69" t="s">
        <v>14</v>
      </c>
      <c r="F69" s="1">
        <v>44228</v>
      </c>
      <c r="G69">
        <v>610008</v>
      </c>
      <c r="H69" s="4">
        <f t="shared" si="2"/>
        <v>6.1000800000000002</v>
      </c>
    </row>
    <row r="70" spans="1:8" x14ac:dyDescent="0.25">
      <c r="A70">
        <f t="shared" si="3"/>
        <v>69</v>
      </c>
      <c r="B70" t="s">
        <v>88</v>
      </c>
      <c r="C70" t="s">
        <v>195</v>
      </c>
      <c r="D70" t="s">
        <v>22</v>
      </c>
      <c r="E70" t="s">
        <v>14</v>
      </c>
      <c r="F70" s="1">
        <v>44242</v>
      </c>
      <c r="G70">
        <v>4850004</v>
      </c>
      <c r="H70" s="4">
        <f t="shared" si="2"/>
        <v>48.500039999999998</v>
      </c>
    </row>
    <row r="71" spans="1:8" x14ac:dyDescent="0.25">
      <c r="A71">
        <f t="shared" si="3"/>
        <v>70</v>
      </c>
      <c r="B71" t="s">
        <v>89</v>
      </c>
      <c r="C71" t="s">
        <v>196</v>
      </c>
      <c r="D71" t="s">
        <v>13</v>
      </c>
      <c r="E71" t="s">
        <v>9</v>
      </c>
      <c r="F71" s="1">
        <v>44242</v>
      </c>
      <c r="G71">
        <v>335400</v>
      </c>
      <c r="H71" s="4">
        <f t="shared" si="2"/>
        <v>3.3540000000000001</v>
      </c>
    </row>
    <row r="72" spans="1:8" x14ac:dyDescent="0.25">
      <c r="A72">
        <f t="shared" si="3"/>
        <v>71</v>
      </c>
      <c r="B72" t="s">
        <v>90</v>
      </c>
      <c r="C72" t="s">
        <v>197</v>
      </c>
      <c r="D72" t="s">
        <v>11</v>
      </c>
      <c r="E72" t="s">
        <v>9</v>
      </c>
      <c r="F72" s="1">
        <v>44243</v>
      </c>
      <c r="G72">
        <v>500004</v>
      </c>
      <c r="H72" s="4">
        <f t="shared" si="2"/>
        <v>5.0000400000000003</v>
      </c>
    </row>
    <row r="73" spans="1:8" x14ac:dyDescent="0.25">
      <c r="A73">
        <f t="shared" si="3"/>
        <v>72</v>
      </c>
      <c r="B73" t="s">
        <v>91</v>
      </c>
      <c r="C73" t="s">
        <v>198</v>
      </c>
      <c r="D73" t="s">
        <v>32</v>
      </c>
      <c r="E73" t="s">
        <v>9</v>
      </c>
      <c r="F73" s="1">
        <v>44251</v>
      </c>
      <c r="G73">
        <v>1400004</v>
      </c>
      <c r="H73" s="4">
        <f t="shared" si="2"/>
        <v>14.00004</v>
      </c>
    </row>
    <row r="74" spans="1:8" x14ac:dyDescent="0.25">
      <c r="A74">
        <f t="shared" si="3"/>
        <v>73</v>
      </c>
      <c r="B74" t="s">
        <v>92</v>
      </c>
      <c r="C74" t="s">
        <v>199</v>
      </c>
      <c r="D74" t="s">
        <v>13</v>
      </c>
      <c r="E74" t="s">
        <v>14</v>
      </c>
      <c r="F74" s="1">
        <v>44252</v>
      </c>
      <c r="G74">
        <v>210636</v>
      </c>
      <c r="H74" s="4">
        <f t="shared" si="2"/>
        <v>2.10636</v>
      </c>
    </row>
    <row r="75" spans="1:8" x14ac:dyDescent="0.25">
      <c r="A75">
        <f t="shared" si="3"/>
        <v>74</v>
      </c>
      <c r="B75" t="s">
        <v>93</v>
      </c>
      <c r="C75" t="s">
        <v>200</v>
      </c>
      <c r="D75" t="s">
        <v>13</v>
      </c>
      <c r="E75" t="s">
        <v>17</v>
      </c>
      <c r="F75" s="1">
        <v>44252</v>
      </c>
      <c r="G75">
        <v>311400</v>
      </c>
      <c r="H75" s="4">
        <f t="shared" si="2"/>
        <v>3.1139999999999999</v>
      </c>
    </row>
    <row r="76" spans="1:8" x14ac:dyDescent="0.25">
      <c r="A76">
        <f t="shared" si="3"/>
        <v>75</v>
      </c>
      <c r="B76" t="s">
        <v>94</v>
      </c>
      <c r="C76" t="s">
        <v>201</v>
      </c>
      <c r="D76" t="s">
        <v>25</v>
      </c>
      <c r="E76" t="s">
        <v>17</v>
      </c>
      <c r="F76" s="1">
        <v>44252</v>
      </c>
      <c r="G76">
        <v>825000</v>
      </c>
      <c r="H76" s="4">
        <f t="shared" si="2"/>
        <v>8.25</v>
      </c>
    </row>
    <row r="77" spans="1:8" x14ac:dyDescent="0.25">
      <c r="A77">
        <f t="shared" si="3"/>
        <v>76</v>
      </c>
      <c r="B77" t="s">
        <v>95</v>
      </c>
      <c r="C77" t="s">
        <v>202</v>
      </c>
      <c r="D77" t="s">
        <v>13</v>
      </c>
      <c r="E77" t="s">
        <v>23</v>
      </c>
      <c r="F77" s="1">
        <v>44249</v>
      </c>
      <c r="G77">
        <v>293160</v>
      </c>
      <c r="H77" s="4">
        <f t="shared" si="2"/>
        <v>2.9316</v>
      </c>
    </row>
    <row r="78" spans="1:8" x14ac:dyDescent="0.25">
      <c r="A78">
        <f t="shared" si="3"/>
        <v>77</v>
      </c>
      <c r="B78" t="s">
        <v>96</v>
      </c>
      <c r="C78" t="s">
        <v>203</v>
      </c>
      <c r="D78" t="s">
        <v>25</v>
      </c>
      <c r="E78" t="s">
        <v>9</v>
      </c>
      <c r="F78" s="1">
        <v>44256</v>
      </c>
      <c r="G78">
        <v>800004</v>
      </c>
      <c r="H78" s="4">
        <f t="shared" si="2"/>
        <v>8.0000400000000003</v>
      </c>
    </row>
    <row r="79" spans="1:8" x14ac:dyDescent="0.25">
      <c r="A79">
        <f t="shared" si="3"/>
        <v>78</v>
      </c>
      <c r="B79" t="s">
        <v>97</v>
      </c>
      <c r="C79" t="s">
        <v>204</v>
      </c>
      <c r="D79" t="s">
        <v>11</v>
      </c>
      <c r="E79" t="s">
        <v>9</v>
      </c>
      <c r="F79" s="1">
        <v>44270</v>
      </c>
      <c r="G79">
        <v>440004</v>
      </c>
      <c r="H79" s="4">
        <f t="shared" si="2"/>
        <v>4.4000399999999997</v>
      </c>
    </row>
    <row r="80" spans="1:8" x14ac:dyDescent="0.25">
      <c r="A80">
        <f t="shared" si="3"/>
        <v>79</v>
      </c>
      <c r="B80" t="s">
        <v>98</v>
      </c>
      <c r="C80" t="s">
        <v>205</v>
      </c>
      <c r="D80" t="s">
        <v>25</v>
      </c>
      <c r="E80" t="s">
        <v>14</v>
      </c>
      <c r="F80" s="1">
        <v>44287</v>
      </c>
      <c r="G80">
        <v>1350000</v>
      </c>
      <c r="H80" s="4">
        <f t="shared" si="2"/>
        <v>13.5</v>
      </c>
    </row>
    <row r="81" spans="1:8" x14ac:dyDescent="0.25">
      <c r="A81">
        <f t="shared" si="3"/>
        <v>80</v>
      </c>
      <c r="B81" t="s">
        <v>99</v>
      </c>
      <c r="C81" t="s">
        <v>206</v>
      </c>
      <c r="D81" t="s">
        <v>25</v>
      </c>
      <c r="E81" t="s">
        <v>17</v>
      </c>
      <c r="F81" s="1">
        <v>44286</v>
      </c>
      <c r="G81">
        <v>1200000</v>
      </c>
      <c r="H81" s="4">
        <f t="shared" si="2"/>
        <v>12</v>
      </c>
    </row>
    <row r="82" spans="1:8" x14ac:dyDescent="0.25">
      <c r="A82">
        <f t="shared" si="3"/>
        <v>81</v>
      </c>
      <c r="B82" t="s">
        <v>101</v>
      </c>
      <c r="C82" t="s">
        <v>207</v>
      </c>
      <c r="D82" t="s">
        <v>25</v>
      </c>
      <c r="E82" t="s">
        <v>27</v>
      </c>
      <c r="F82" s="1">
        <v>44298</v>
      </c>
      <c r="G82">
        <v>1450008</v>
      </c>
      <c r="H82" s="4">
        <f t="shared" si="2"/>
        <v>14.500080000000001</v>
      </c>
    </row>
    <row r="83" spans="1:8" x14ac:dyDescent="0.25">
      <c r="A83">
        <f t="shared" si="3"/>
        <v>82</v>
      </c>
      <c r="B83" t="s">
        <v>102</v>
      </c>
      <c r="C83" t="s">
        <v>208</v>
      </c>
      <c r="D83" t="s">
        <v>20</v>
      </c>
      <c r="E83" t="s">
        <v>23</v>
      </c>
      <c r="F83" s="1">
        <v>44298</v>
      </c>
      <c r="G83">
        <v>1500000</v>
      </c>
      <c r="H83" s="4">
        <f t="shared" si="2"/>
        <v>15</v>
      </c>
    </row>
    <row r="84" spans="1:8" x14ac:dyDescent="0.25">
      <c r="A84">
        <f t="shared" si="3"/>
        <v>83</v>
      </c>
      <c r="B84" t="s">
        <v>103</v>
      </c>
      <c r="C84" t="s">
        <v>209</v>
      </c>
      <c r="D84" t="s">
        <v>8</v>
      </c>
      <c r="E84" t="s">
        <v>17</v>
      </c>
      <c r="F84" s="1">
        <v>44232</v>
      </c>
      <c r="G84">
        <v>450000</v>
      </c>
      <c r="H84" s="4">
        <f t="shared" si="2"/>
        <v>4.5</v>
      </c>
    </row>
    <row r="85" spans="1:8" x14ac:dyDescent="0.25">
      <c r="A85">
        <f t="shared" si="3"/>
        <v>84</v>
      </c>
      <c r="B85" t="s">
        <v>104</v>
      </c>
      <c r="C85" t="s">
        <v>210</v>
      </c>
      <c r="D85" t="s">
        <v>13</v>
      </c>
      <c r="E85" t="s">
        <v>17</v>
      </c>
      <c r="F85" s="1">
        <v>44273</v>
      </c>
      <c r="G85">
        <v>325080</v>
      </c>
      <c r="H85" s="4">
        <f t="shared" si="2"/>
        <v>3.2507999999999999</v>
      </c>
    </row>
    <row r="86" spans="1:8" x14ac:dyDescent="0.25">
      <c r="A86">
        <f t="shared" si="3"/>
        <v>85</v>
      </c>
      <c r="B86" t="s">
        <v>105</v>
      </c>
      <c r="C86" t="s">
        <v>211</v>
      </c>
      <c r="D86" t="s">
        <v>13</v>
      </c>
      <c r="E86" t="s">
        <v>27</v>
      </c>
      <c r="F86" s="1">
        <v>44291</v>
      </c>
      <c r="G86">
        <v>443400</v>
      </c>
      <c r="H86" s="4">
        <f t="shared" si="2"/>
        <v>4.4340000000000002</v>
      </c>
    </row>
    <row r="87" spans="1:8" x14ac:dyDescent="0.25">
      <c r="A87">
        <f t="shared" si="3"/>
        <v>86</v>
      </c>
      <c r="B87" t="s">
        <v>106</v>
      </c>
      <c r="C87" t="s">
        <v>212</v>
      </c>
      <c r="D87" t="s">
        <v>25</v>
      </c>
      <c r="E87" t="s">
        <v>27</v>
      </c>
      <c r="F87" s="1">
        <v>44291</v>
      </c>
      <c r="G87">
        <v>1100004</v>
      </c>
      <c r="H87" s="4">
        <f t="shared" si="2"/>
        <v>11.00004</v>
      </c>
    </row>
    <row r="88" spans="1:8" x14ac:dyDescent="0.25">
      <c r="A88">
        <f t="shared" si="3"/>
        <v>87</v>
      </c>
      <c r="B88" t="s">
        <v>107</v>
      </c>
      <c r="C88" t="s">
        <v>213</v>
      </c>
      <c r="D88" t="s">
        <v>13</v>
      </c>
      <c r="E88" t="s">
        <v>17</v>
      </c>
      <c r="F88" s="1">
        <v>44291</v>
      </c>
      <c r="G88">
        <v>347400</v>
      </c>
      <c r="H88" s="4">
        <f t="shared" si="2"/>
        <v>3.4740000000000002</v>
      </c>
    </row>
    <row r="89" spans="1:8" x14ac:dyDescent="0.25">
      <c r="A89">
        <f t="shared" si="3"/>
        <v>88</v>
      </c>
      <c r="B89" t="s">
        <v>108</v>
      </c>
      <c r="C89" t="s">
        <v>214</v>
      </c>
      <c r="D89" t="s">
        <v>13</v>
      </c>
      <c r="E89" t="s">
        <v>17</v>
      </c>
      <c r="F89" s="1">
        <v>44301</v>
      </c>
      <c r="G89">
        <v>371400</v>
      </c>
      <c r="H89" s="4">
        <f t="shared" si="2"/>
        <v>3.714</v>
      </c>
    </row>
    <row r="90" spans="1:8" x14ac:dyDescent="0.25">
      <c r="A90">
        <f t="shared" si="3"/>
        <v>89</v>
      </c>
      <c r="B90" t="s">
        <v>109</v>
      </c>
      <c r="C90" t="s">
        <v>215</v>
      </c>
      <c r="D90" t="s">
        <v>32</v>
      </c>
      <c r="E90" t="s">
        <v>14</v>
      </c>
      <c r="F90" s="1">
        <v>44305</v>
      </c>
      <c r="G90">
        <v>2160000</v>
      </c>
      <c r="H90" s="4">
        <f t="shared" si="2"/>
        <v>21.6</v>
      </c>
    </row>
    <row r="91" spans="1:8" x14ac:dyDescent="0.25">
      <c r="A91">
        <f t="shared" si="3"/>
        <v>90</v>
      </c>
      <c r="B91" t="s">
        <v>110</v>
      </c>
      <c r="C91" t="s">
        <v>216</v>
      </c>
      <c r="D91" t="s">
        <v>11</v>
      </c>
      <c r="E91" t="s">
        <v>17</v>
      </c>
      <c r="F91" s="1">
        <v>44303</v>
      </c>
      <c r="G91">
        <v>407400</v>
      </c>
      <c r="H91" s="4">
        <f t="shared" si="2"/>
        <v>4.0739999999999998</v>
      </c>
    </row>
    <row r="92" spans="1:8" x14ac:dyDescent="0.25">
      <c r="A92">
        <f t="shared" si="3"/>
        <v>91</v>
      </c>
      <c r="B92" t="s">
        <v>111</v>
      </c>
      <c r="C92" t="s">
        <v>217</v>
      </c>
      <c r="D92" t="s">
        <v>13</v>
      </c>
      <c r="E92" t="s">
        <v>17</v>
      </c>
      <c r="F92" s="1">
        <v>44307</v>
      </c>
      <c r="G92">
        <v>347400</v>
      </c>
      <c r="H92" s="4">
        <f t="shared" si="2"/>
        <v>3.4740000000000002</v>
      </c>
    </row>
    <row r="93" spans="1:8" x14ac:dyDescent="0.25">
      <c r="A93">
        <f t="shared" si="3"/>
        <v>92</v>
      </c>
      <c r="B93" t="s">
        <v>112</v>
      </c>
      <c r="C93" t="s">
        <v>218</v>
      </c>
      <c r="D93" t="s">
        <v>11</v>
      </c>
      <c r="E93" t="s">
        <v>17</v>
      </c>
      <c r="F93" s="1">
        <v>44309</v>
      </c>
      <c r="G93">
        <v>384000</v>
      </c>
      <c r="H93" s="4">
        <f t="shared" si="2"/>
        <v>3.84</v>
      </c>
    </row>
    <row r="94" spans="1:8" x14ac:dyDescent="0.25">
      <c r="A94">
        <f t="shared" si="3"/>
        <v>93</v>
      </c>
      <c r="B94" t="s">
        <v>113</v>
      </c>
      <c r="C94" t="s">
        <v>219</v>
      </c>
      <c r="D94" t="s">
        <v>32</v>
      </c>
      <c r="E94" t="s">
        <v>9</v>
      </c>
      <c r="F94" s="1">
        <v>44312</v>
      </c>
      <c r="G94">
        <v>1450008</v>
      </c>
      <c r="H94" s="4">
        <f t="shared" si="2"/>
        <v>14.500080000000001</v>
      </c>
    </row>
    <row r="95" spans="1:8" x14ac:dyDescent="0.25">
      <c r="A95">
        <f t="shared" si="3"/>
        <v>94</v>
      </c>
      <c r="B95" t="s">
        <v>114</v>
      </c>
      <c r="C95" t="s">
        <v>220</v>
      </c>
      <c r="D95" t="s">
        <v>13</v>
      </c>
      <c r="E95" t="s">
        <v>23</v>
      </c>
      <c r="F95" s="1">
        <v>44313</v>
      </c>
      <c r="G95">
        <v>359400</v>
      </c>
      <c r="H95" s="4">
        <f t="shared" si="2"/>
        <v>3.5939999999999999</v>
      </c>
    </row>
    <row r="96" spans="1:8" x14ac:dyDescent="0.25">
      <c r="A96">
        <f t="shared" si="3"/>
        <v>95</v>
      </c>
      <c r="B96" t="s">
        <v>115</v>
      </c>
      <c r="C96" t="s">
        <v>221</v>
      </c>
      <c r="D96" t="s">
        <v>13</v>
      </c>
      <c r="E96" t="s">
        <v>17</v>
      </c>
      <c r="F96" s="1">
        <v>44319</v>
      </c>
      <c r="G96">
        <v>347400</v>
      </c>
      <c r="H96" s="4">
        <f t="shared" si="2"/>
        <v>3.4740000000000002</v>
      </c>
    </row>
    <row r="97" spans="1:8" x14ac:dyDescent="0.25">
      <c r="A97">
        <f t="shared" si="3"/>
        <v>96</v>
      </c>
      <c r="B97" t="s">
        <v>116</v>
      </c>
      <c r="C97" t="s">
        <v>222</v>
      </c>
      <c r="D97" t="s">
        <v>25</v>
      </c>
      <c r="E97" t="s">
        <v>23</v>
      </c>
      <c r="F97" s="1">
        <v>44319</v>
      </c>
      <c r="G97">
        <v>970008</v>
      </c>
      <c r="H97" s="4">
        <f t="shared" si="2"/>
        <v>9.7000799999999998</v>
      </c>
    </row>
    <row r="98" spans="1:8" x14ac:dyDescent="0.25">
      <c r="A98">
        <f t="shared" si="3"/>
        <v>97</v>
      </c>
      <c r="B98" t="s">
        <v>117</v>
      </c>
      <c r="C98" t="s">
        <v>223</v>
      </c>
      <c r="D98" t="s">
        <v>13</v>
      </c>
      <c r="E98" t="s">
        <v>17</v>
      </c>
      <c r="F98" s="1">
        <v>44320</v>
      </c>
      <c r="G98">
        <v>389400</v>
      </c>
      <c r="H98" s="4">
        <f t="shared" si="2"/>
        <v>3.8940000000000001</v>
      </c>
    </row>
    <row r="99" spans="1:8" x14ac:dyDescent="0.25">
      <c r="A99">
        <f t="shared" si="3"/>
        <v>98</v>
      </c>
      <c r="B99" t="s">
        <v>118</v>
      </c>
      <c r="C99" t="s">
        <v>224</v>
      </c>
      <c r="D99" t="s">
        <v>20</v>
      </c>
      <c r="E99" t="s">
        <v>100</v>
      </c>
      <c r="F99" s="1">
        <v>44326</v>
      </c>
      <c r="G99">
        <v>2600004</v>
      </c>
      <c r="H99" s="4">
        <f t="shared" si="2"/>
        <v>26.000039999999998</v>
      </c>
    </row>
    <row r="100" spans="1:8" x14ac:dyDescent="0.25">
      <c r="A100">
        <f t="shared" si="3"/>
        <v>99</v>
      </c>
      <c r="B100" t="s">
        <v>119</v>
      </c>
      <c r="C100" t="s">
        <v>225</v>
      </c>
      <c r="D100" t="s">
        <v>25</v>
      </c>
      <c r="E100" t="s">
        <v>17</v>
      </c>
      <c r="F100" s="1">
        <v>44326</v>
      </c>
      <c r="G100">
        <v>1500000</v>
      </c>
      <c r="H100" s="4">
        <f t="shared" si="2"/>
        <v>15</v>
      </c>
    </row>
    <row r="101" spans="1:8" x14ac:dyDescent="0.25">
      <c r="A101">
        <f t="shared" si="3"/>
        <v>100</v>
      </c>
      <c r="B101" t="s">
        <v>120</v>
      </c>
      <c r="C101" t="s">
        <v>226</v>
      </c>
      <c r="D101" t="s">
        <v>13</v>
      </c>
      <c r="E101" t="s">
        <v>17</v>
      </c>
      <c r="F101" s="1">
        <v>44328</v>
      </c>
      <c r="G101">
        <v>267924</v>
      </c>
      <c r="H101" s="4">
        <f t="shared" si="2"/>
        <v>2.6792400000000001</v>
      </c>
    </row>
    <row r="102" spans="1:8" x14ac:dyDescent="0.25">
      <c r="A102">
        <f t="shared" si="3"/>
        <v>101</v>
      </c>
      <c r="B102" t="s">
        <v>121</v>
      </c>
      <c r="C102" t="s">
        <v>227</v>
      </c>
      <c r="D102" t="s">
        <v>20</v>
      </c>
      <c r="E102" t="s">
        <v>9</v>
      </c>
      <c r="F102" s="1">
        <v>44330</v>
      </c>
      <c r="G102">
        <v>3050004</v>
      </c>
      <c r="H102" s="4">
        <f t="shared" si="2"/>
        <v>30.500039999999998</v>
      </c>
    </row>
    <row r="103" spans="1:8" x14ac:dyDescent="0.25">
      <c r="A103">
        <f t="shared" si="3"/>
        <v>102</v>
      </c>
      <c r="B103" t="s">
        <v>122</v>
      </c>
      <c r="C103" t="s">
        <v>228</v>
      </c>
      <c r="D103" t="s">
        <v>13</v>
      </c>
      <c r="E103" t="s">
        <v>23</v>
      </c>
      <c r="F103" s="1">
        <v>44333</v>
      </c>
      <c r="G103">
        <v>359400</v>
      </c>
      <c r="H103" s="4">
        <f t="shared" si="2"/>
        <v>3.5939999999999999</v>
      </c>
    </row>
    <row r="104" spans="1:8" x14ac:dyDescent="0.25">
      <c r="A104">
        <f t="shared" si="3"/>
        <v>103</v>
      </c>
      <c r="B104" t="s">
        <v>123</v>
      </c>
      <c r="C104" t="s">
        <v>229</v>
      </c>
      <c r="D104" t="s">
        <v>25</v>
      </c>
      <c r="E104" t="s">
        <v>14</v>
      </c>
      <c r="F104" s="1">
        <v>44333</v>
      </c>
      <c r="G104">
        <v>1500000</v>
      </c>
      <c r="H104" s="4">
        <f t="shared" si="2"/>
        <v>15</v>
      </c>
    </row>
    <row r="105" spans="1:8" x14ac:dyDescent="0.25">
      <c r="A105">
        <f t="shared" si="3"/>
        <v>104</v>
      </c>
      <c r="B105" t="s">
        <v>124</v>
      </c>
      <c r="C105" t="s">
        <v>230</v>
      </c>
      <c r="D105" t="s">
        <v>11</v>
      </c>
      <c r="E105" t="s">
        <v>23</v>
      </c>
      <c r="F105" s="1">
        <v>44333</v>
      </c>
      <c r="G105">
        <v>480000</v>
      </c>
      <c r="H105" s="4">
        <f t="shared" si="2"/>
        <v>4.8</v>
      </c>
    </row>
    <row r="106" spans="1:8" x14ac:dyDescent="0.25">
      <c r="A106">
        <f t="shared" si="3"/>
        <v>105</v>
      </c>
      <c r="B106" t="s">
        <v>125</v>
      </c>
      <c r="C106" t="s">
        <v>231</v>
      </c>
      <c r="D106" t="s">
        <v>32</v>
      </c>
      <c r="E106" t="s">
        <v>23</v>
      </c>
      <c r="F106" s="1">
        <v>44333</v>
      </c>
      <c r="G106">
        <v>1910004</v>
      </c>
      <c r="H106" s="4">
        <f t="shared" si="2"/>
        <v>19.10004</v>
      </c>
    </row>
    <row r="107" spans="1:8" x14ac:dyDescent="0.25">
      <c r="A107">
        <f t="shared" si="3"/>
        <v>106</v>
      </c>
      <c r="B107" t="s">
        <v>126</v>
      </c>
      <c r="C107" t="s">
        <v>232</v>
      </c>
      <c r="D107" t="s">
        <v>11</v>
      </c>
      <c r="E107" t="s">
        <v>17</v>
      </c>
      <c r="F107" s="1">
        <v>44333</v>
      </c>
      <c r="G107">
        <v>347400</v>
      </c>
      <c r="H107" s="4">
        <f t="shared" si="2"/>
        <v>3.4740000000000002</v>
      </c>
    </row>
  </sheetData>
  <autoFilter ref="A1:G1" xr:uid="{C0BB9F8D-DF22-43AA-B5D8-5FFAAAA2EA6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287-22D3-4982-AE93-A3494DBFC576}">
  <dimension ref="A1:W22"/>
  <sheetViews>
    <sheetView zoomScale="145" zoomScaleNormal="145" workbookViewId="0"/>
  </sheetViews>
  <sheetFormatPr defaultRowHeight="15" x14ac:dyDescent="0.25"/>
  <cols>
    <col min="1" max="1" width="27" bestFit="1" customWidth="1"/>
    <col min="2" max="2" width="15" bestFit="1" customWidth="1"/>
    <col min="3" max="3" width="16" bestFit="1" customWidth="1"/>
    <col min="4" max="4" width="9.7109375" bestFit="1" customWidth="1"/>
    <col min="5" max="5" width="16.7109375" bestFit="1" customWidth="1"/>
    <col min="6" max="6" width="7.140625" bestFit="1" customWidth="1"/>
    <col min="7" max="7" width="9" bestFit="1" customWidth="1"/>
    <col min="8" max="8" width="15.28515625" bestFit="1" customWidth="1"/>
    <col min="9" max="9" width="9.140625" bestFit="1" customWidth="1"/>
    <col min="11" max="11" width="27" bestFit="1" customWidth="1"/>
    <col min="12" max="12" width="10.85546875" bestFit="1" customWidth="1"/>
    <col min="13" max="13" width="16.28515625" bestFit="1" customWidth="1"/>
    <col min="14" max="14" width="6.28515625" bestFit="1" customWidth="1"/>
    <col min="15" max="15" width="12.85546875" bestFit="1" customWidth="1"/>
    <col min="16" max="16" width="10.140625" bestFit="1" customWidth="1"/>
    <col min="17" max="17" width="12.140625" bestFit="1" customWidth="1"/>
    <col min="18" max="18" width="7.85546875" bestFit="1" customWidth="1"/>
    <col min="20" max="20" width="21.140625" bestFit="1" customWidth="1"/>
    <col min="21" max="21" width="16.28515625" bestFit="1" customWidth="1"/>
    <col min="22" max="22" width="16.140625" bestFit="1" customWidth="1"/>
    <col min="23" max="23" width="18.7109375" bestFit="1" customWidth="1"/>
  </cols>
  <sheetData>
    <row r="1" spans="1:23" x14ac:dyDescent="0.25">
      <c r="A1" s="5" t="s">
        <v>237</v>
      </c>
      <c r="K1" s="5" t="s">
        <v>238</v>
      </c>
      <c r="T1" s="5" t="s">
        <v>239</v>
      </c>
    </row>
    <row r="2" spans="1:23" x14ac:dyDescent="0.25">
      <c r="A2" s="3" t="s">
        <v>234</v>
      </c>
      <c r="K2" s="3" t="s">
        <v>234</v>
      </c>
      <c r="T2" s="6" t="s">
        <v>240</v>
      </c>
      <c r="U2" s="6"/>
    </row>
    <row r="3" spans="1:23" x14ac:dyDescent="0.25">
      <c r="A3" s="2" t="s">
        <v>4</v>
      </c>
      <c r="B3" s="2" t="s">
        <v>8</v>
      </c>
      <c r="C3" s="2" t="s">
        <v>11</v>
      </c>
      <c r="D3" s="2" t="s">
        <v>13</v>
      </c>
      <c r="E3" s="2" t="s">
        <v>20</v>
      </c>
      <c r="F3" s="2" t="s">
        <v>22</v>
      </c>
      <c r="G3" s="2" t="s">
        <v>25</v>
      </c>
      <c r="H3" s="2" t="s">
        <v>32</v>
      </c>
      <c r="I3" s="2" t="s">
        <v>70</v>
      </c>
      <c r="K3" s="2" t="s">
        <v>3</v>
      </c>
      <c r="L3" s="2" t="s">
        <v>9</v>
      </c>
      <c r="M3" s="2" t="s">
        <v>14</v>
      </c>
      <c r="N3" s="2" t="s">
        <v>17</v>
      </c>
      <c r="O3" s="2" t="s">
        <v>100</v>
      </c>
      <c r="P3" s="2" t="s">
        <v>23</v>
      </c>
      <c r="Q3" s="2" t="s">
        <v>27</v>
      </c>
      <c r="R3" s="2" t="s">
        <v>33</v>
      </c>
      <c r="T3" s="2" t="s">
        <v>2</v>
      </c>
      <c r="U3" s="2" t="s">
        <v>3</v>
      </c>
      <c r="V3" s="2" t="s">
        <v>4</v>
      </c>
      <c r="W3" s="2" t="s">
        <v>236</v>
      </c>
    </row>
    <row r="4" spans="1:23" x14ac:dyDescent="0.25">
      <c r="A4" t="s">
        <v>9</v>
      </c>
      <c r="B4">
        <f>COUNTIFS('Employee Salary Data'!$E:$E,Analysis!$A4,'Employee Salary Data'!$D:$D,Analysis!B$3)</f>
        <v>2</v>
      </c>
      <c r="C4">
        <f>COUNTIFS('Employee Salary Data'!$E:$E,Analysis!$A4,'Employee Salary Data'!$D:$D,Analysis!C$3)</f>
        <v>7</v>
      </c>
      <c r="D4">
        <f>COUNTIFS('Employee Salary Data'!$E:$E,Analysis!$A4,'Employee Salary Data'!$D:$D,Analysis!D$3)</f>
        <v>5</v>
      </c>
      <c r="E4">
        <f>COUNTIFS('Employee Salary Data'!$E:$E,Analysis!$A4,'Employee Salary Data'!$D:$D,Analysis!E$3)</f>
        <v>1</v>
      </c>
      <c r="F4">
        <f>COUNTIFS('Employee Salary Data'!$E:$E,Analysis!$A4,'Employee Salary Data'!$D:$D,Analysis!F$3)</f>
        <v>1</v>
      </c>
      <c r="G4">
        <f>COUNTIFS('Employee Salary Data'!$E:$E,Analysis!$A4,'Employee Salary Data'!$D:$D,Analysis!G$3)</f>
        <v>1</v>
      </c>
      <c r="H4">
        <f>COUNTIFS('Employee Salary Data'!$E:$E,Analysis!$A4,'Employee Salary Data'!$D:$D,Analysis!H$3)</f>
        <v>2</v>
      </c>
      <c r="I4">
        <f>COUNTIFS('Employee Salary Data'!$E:$E,Analysis!$A4,'Employee Salary Data'!$D:$D,Analysis!I$3)</f>
        <v>0</v>
      </c>
      <c r="K4" t="s">
        <v>8</v>
      </c>
      <c r="L4">
        <f>COUNTIFS('Employee Salary Data'!$D:$D,Analysis!$K4,'Employee Salary Data'!$E:$E,Analysis!L$3)</f>
        <v>2</v>
      </c>
      <c r="M4">
        <f>COUNTIFS('Employee Salary Data'!$D:$D,Analysis!$K4,'Employee Salary Data'!$E:$E,Analysis!M$3)</f>
        <v>0</v>
      </c>
      <c r="N4">
        <f>COUNTIFS('Employee Salary Data'!$D:$D,Analysis!$K4,'Employee Salary Data'!$E:$E,Analysis!N$3)</f>
        <v>2</v>
      </c>
      <c r="O4">
        <f>COUNTIFS('Employee Salary Data'!$D:$D,Analysis!$K4,'Employee Salary Data'!$E:$E,Analysis!O$3)</f>
        <v>0</v>
      </c>
      <c r="P4">
        <f>COUNTIFS('Employee Salary Data'!$D:$D,Analysis!$K4,'Employee Salary Data'!$E:$E,Analysis!P$3)</f>
        <v>2</v>
      </c>
      <c r="Q4">
        <f>COUNTIFS('Employee Salary Data'!$D:$D,Analysis!$K4,'Employee Salary Data'!$E:$E,Analysis!Q$3)</f>
        <v>0</v>
      </c>
      <c r="R4">
        <f>COUNTIFS('Employee Salary Data'!$D:$D,Analysis!$K4,'Employee Salary Data'!$E:$E,Analysis!R$3)</f>
        <v>0</v>
      </c>
      <c r="T4" t="s">
        <v>177</v>
      </c>
      <c r="U4" t="s">
        <v>70</v>
      </c>
      <c r="V4" t="s">
        <v>17</v>
      </c>
      <c r="W4" s="4">
        <v>75</v>
      </c>
    </row>
    <row r="5" spans="1:23" x14ac:dyDescent="0.25">
      <c r="A5" t="s">
        <v>14</v>
      </c>
      <c r="B5">
        <f>COUNTIFS('Employee Salary Data'!$E:$E,Analysis!$A5,'Employee Salary Data'!$D:$D,Analysis!B$3)</f>
        <v>0</v>
      </c>
      <c r="C5">
        <f>COUNTIFS('Employee Salary Data'!$E:$E,Analysis!$A5,'Employee Salary Data'!$D:$D,Analysis!C$3)</f>
        <v>0</v>
      </c>
      <c r="D5">
        <f>COUNTIFS('Employee Salary Data'!$E:$E,Analysis!$A5,'Employee Salary Data'!$D:$D,Analysis!D$3)</f>
        <v>5</v>
      </c>
      <c r="E5">
        <f>COUNTIFS('Employee Salary Data'!$E:$E,Analysis!$A5,'Employee Salary Data'!$D:$D,Analysis!E$3)</f>
        <v>0</v>
      </c>
      <c r="F5">
        <f>COUNTIFS('Employee Salary Data'!$E:$E,Analysis!$A5,'Employee Salary Data'!$D:$D,Analysis!F$3)</f>
        <v>1</v>
      </c>
      <c r="G5">
        <f>COUNTIFS('Employee Salary Data'!$E:$E,Analysis!$A5,'Employee Salary Data'!$D:$D,Analysis!G$3)</f>
        <v>3</v>
      </c>
      <c r="H5">
        <f>COUNTIFS('Employee Salary Data'!$E:$E,Analysis!$A5,'Employee Salary Data'!$D:$D,Analysis!H$3)</f>
        <v>3</v>
      </c>
      <c r="I5">
        <f>COUNTIFS('Employee Salary Data'!$E:$E,Analysis!$A5,'Employee Salary Data'!$D:$D,Analysis!I$3)</f>
        <v>0</v>
      </c>
      <c r="K5" t="s">
        <v>11</v>
      </c>
      <c r="L5">
        <f>COUNTIFS('Employee Salary Data'!$D:$D,Analysis!$K5,'Employee Salary Data'!$E:$E,Analysis!L$3)</f>
        <v>7</v>
      </c>
      <c r="M5">
        <f>COUNTIFS('Employee Salary Data'!$D:$D,Analysis!$K5,'Employee Salary Data'!$E:$E,Analysis!M$3)</f>
        <v>0</v>
      </c>
      <c r="N5">
        <f>COUNTIFS('Employee Salary Data'!$D:$D,Analysis!$K5,'Employee Salary Data'!$E:$E,Analysis!N$3)</f>
        <v>3</v>
      </c>
      <c r="O5">
        <f>COUNTIFS('Employee Salary Data'!$D:$D,Analysis!$K5,'Employee Salary Data'!$E:$E,Analysis!O$3)</f>
        <v>0</v>
      </c>
      <c r="P5">
        <f>COUNTIFS('Employee Salary Data'!$D:$D,Analysis!$K5,'Employee Salary Data'!$E:$E,Analysis!P$3)</f>
        <v>4</v>
      </c>
      <c r="Q5">
        <f>COUNTIFS('Employee Salary Data'!$D:$D,Analysis!$K5,'Employee Salary Data'!$E:$E,Analysis!Q$3)</f>
        <v>0</v>
      </c>
      <c r="R5">
        <f>COUNTIFS('Employee Salary Data'!$D:$D,Analysis!$K5,'Employee Salary Data'!$E:$E,Analysis!R$3)</f>
        <v>0</v>
      </c>
      <c r="T5" t="s">
        <v>135</v>
      </c>
      <c r="U5" t="s">
        <v>22</v>
      </c>
      <c r="V5" t="s">
        <v>23</v>
      </c>
      <c r="W5" s="4">
        <v>50.000039999999998</v>
      </c>
    </row>
    <row r="6" spans="1:23" x14ac:dyDescent="0.25">
      <c r="A6" t="s">
        <v>17</v>
      </c>
      <c r="B6">
        <f>COUNTIFS('Employee Salary Data'!$E:$E,Analysis!$A6,'Employee Salary Data'!$D:$D,Analysis!B$3)</f>
        <v>2</v>
      </c>
      <c r="C6">
        <f>COUNTIFS('Employee Salary Data'!$E:$E,Analysis!$A6,'Employee Salary Data'!$D:$D,Analysis!C$3)</f>
        <v>3</v>
      </c>
      <c r="D6">
        <f>COUNTIFS('Employee Salary Data'!$E:$E,Analysis!$A6,'Employee Salary Data'!$D:$D,Analysis!D$3)</f>
        <v>20</v>
      </c>
      <c r="E6">
        <f>COUNTIFS('Employee Salary Data'!$E:$E,Analysis!$A6,'Employee Salary Data'!$D:$D,Analysis!E$3)</f>
        <v>1</v>
      </c>
      <c r="F6">
        <f>COUNTIFS('Employee Salary Data'!$E:$E,Analysis!$A6,'Employee Salary Data'!$D:$D,Analysis!F$3)</f>
        <v>0</v>
      </c>
      <c r="G6">
        <f>COUNTIFS('Employee Salary Data'!$E:$E,Analysis!$A6,'Employee Salary Data'!$D:$D,Analysis!G$3)</f>
        <v>5</v>
      </c>
      <c r="H6">
        <f>COUNTIFS('Employee Salary Data'!$E:$E,Analysis!$A6,'Employee Salary Data'!$D:$D,Analysis!H$3)</f>
        <v>3</v>
      </c>
      <c r="I6">
        <f>COUNTIFS('Employee Salary Data'!$E:$E,Analysis!$A6,'Employee Salary Data'!$D:$D,Analysis!I$3)</f>
        <v>2</v>
      </c>
      <c r="K6" t="s">
        <v>13</v>
      </c>
      <c r="L6">
        <f>COUNTIFS('Employee Salary Data'!$D:$D,Analysis!$K6,'Employee Salary Data'!$E:$E,Analysis!L$3)</f>
        <v>5</v>
      </c>
      <c r="M6">
        <f>COUNTIFS('Employee Salary Data'!$D:$D,Analysis!$K6,'Employee Salary Data'!$E:$E,Analysis!M$3)</f>
        <v>5</v>
      </c>
      <c r="N6">
        <f>COUNTIFS('Employee Salary Data'!$D:$D,Analysis!$K6,'Employee Salary Data'!$E:$E,Analysis!N$3)</f>
        <v>20</v>
      </c>
      <c r="O6">
        <f>COUNTIFS('Employee Salary Data'!$D:$D,Analysis!$K6,'Employee Salary Data'!$E:$E,Analysis!O$3)</f>
        <v>0</v>
      </c>
      <c r="P6">
        <f>COUNTIFS('Employee Salary Data'!$D:$D,Analysis!$K6,'Employee Salary Data'!$E:$E,Analysis!P$3)</f>
        <v>5</v>
      </c>
      <c r="Q6">
        <f>COUNTIFS('Employee Salary Data'!$D:$D,Analysis!$K6,'Employee Salary Data'!$E:$E,Analysis!Q$3)</f>
        <v>3</v>
      </c>
      <c r="R6">
        <f>COUNTIFS('Employee Salary Data'!$D:$D,Analysis!$K6,'Employee Salary Data'!$E:$E,Analysis!R$3)</f>
        <v>2</v>
      </c>
      <c r="T6" t="s">
        <v>195</v>
      </c>
      <c r="U6" t="s">
        <v>22</v>
      </c>
      <c r="V6" t="s">
        <v>14</v>
      </c>
      <c r="W6" s="4">
        <v>48.500039999999998</v>
      </c>
    </row>
    <row r="7" spans="1:23" x14ac:dyDescent="0.25">
      <c r="A7" t="s">
        <v>100</v>
      </c>
      <c r="B7">
        <f>COUNTIFS('Employee Salary Data'!$E:$E,Analysis!$A7,'Employee Salary Data'!$D:$D,Analysis!B$3)</f>
        <v>0</v>
      </c>
      <c r="C7">
        <f>COUNTIFS('Employee Salary Data'!$E:$E,Analysis!$A7,'Employee Salary Data'!$D:$D,Analysis!C$3)</f>
        <v>0</v>
      </c>
      <c r="D7">
        <f>COUNTIFS('Employee Salary Data'!$E:$E,Analysis!$A7,'Employee Salary Data'!$D:$D,Analysis!D$3)</f>
        <v>0</v>
      </c>
      <c r="E7">
        <f>COUNTIFS('Employee Salary Data'!$E:$E,Analysis!$A7,'Employee Salary Data'!$D:$D,Analysis!E$3)</f>
        <v>2</v>
      </c>
      <c r="F7">
        <f>COUNTIFS('Employee Salary Data'!$E:$E,Analysis!$A7,'Employee Salary Data'!$D:$D,Analysis!F$3)</f>
        <v>0</v>
      </c>
      <c r="G7">
        <f>COUNTIFS('Employee Salary Data'!$E:$E,Analysis!$A7,'Employee Salary Data'!$D:$D,Analysis!G$3)</f>
        <v>0</v>
      </c>
      <c r="H7">
        <f>COUNTIFS('Employee Salary Data'!$E:$E,Analysis!$A7,'Employee Salary Data'!$D:$D,Analysis!H$3)</f>
        <v>0</v>
      </c>
      <c r="I7">
        <f>COUNTIFS('Employee Salary Data'!$E:$E,Analysis!$A7,'Employee Salary Data'!$D:$D,Analysis!I$3)</f>
        <v>0</v>
      </c>
      <c r="K7" t="s">
        <v>20</v>
      </c>
      <c r="L7">
        <f>COUNTIFS('Employee Salary Data'!$D:$D,Analysis!$K7,'Employee Salary Data'!$E:$E,Analysis!L$3)</f>
        <v>1</v>
      </c>
      <c r="M7">
        <f>COUNTIFS('Employee Salary Data'!$D:$D,Analysis!$K7,'Employee Salary Data'!$E:$E,Analysis!M$3)</f>
        <v>0</v>
      </c>
      <c r="N7">
        <f>COUNTIFS('Employee Salary Data'!$D:$D,Analysis!$K7,'Employee Salary Data'!$E:$E,Analysis!N$3)</f>
        <v>1</v>
      </c>
      <c r="O7">
        <f>COUNTIFS('Employee Salary Data'!$D:$D,Analysis!$K7,'Employee Salary Data'!$E:$E,Analysis!O$3)</f>
        <v>2</v>
      </c>
      <c r="P7">
        <f>COUNTIFS('Employee Salary Data'!$D:$D,Analysis!$K7,'Employee Salary Data'!$E:$E,Analysis!P$3)</f>
        <v>2</v>
      </c>
      <c r="Q7">
        <f>COUNTIFS('Employee Salary Data'!$D:$D,Analysis!$K7,'Employee Salary Data'!$E:$E,Analysis!Q$3)</f>
        <v>0</v>
      </c>
      <c r="R7">
        <f>COUNTIFS('Employee Salary Data'!$D:$D,Analysis!$K7,'Employee Salary Data'!$E:$E,Analysis!R$3)</f>
        <v>2</v>
      </c>
      <c r="T7" t="s">
        <v>167</v>
      </c>
      <c r="U7" t="s">
        <v>22</v>
      </c>
      <c r="V7" t="s">
        <v>33</v>
      </c>
      <c r="W7" s="4">
        <v>45</v>
      </c>
    </row>
    <row r="8" spans="1:23" x14ac:dyDescent="0.25">
      <c r="A8" t="s">
        <v>23</v>
      </c>
      <c r="B8">
        <f>COUNTIFS('Employee Salary Data'!$E:$E,Analysis!$A8,'Employee Salary Data'!$D:$D,Analysis!B$3)</f>
        <v>2</v>
      </c>
      <c r="C8">
        <f>COUNTIFS('Employee Salary Data'!$E:$E,Analysis!$A8,'Employee Salary Data'!$D:$D,Analysis!C$3)</f>
        <v>4</v>
      </c>
      <c r="D8">
        <f>COUNTIFS('Employee Salary Data'!$E:$E,Analysis!$A8,'Employee Salary Data'!$D:$D,Analysis!D$3)</f>
        <v>5</v>
      </c>
      <c r="E8">
        <f>COUNTIFS('Employee Salary Data'!$E:$E,Analysis!$A8,'Employee Salary Data'!$D:$D,Analysis!E$3)</f>
        <v>2</v>
      </c>
      <c r="F8">
        <f>COUNTIFS('Employee Salary Data'!$E:$E,Analysis!$A8,'Employee Salary Data'!$D:$D,Analysis!F$3)</f>
        <v>1</v>
      </c>
      <c r="G8">
        <f>COUNTIFS('Employee Salary Data'!$E:$E,Analysis!$A8,'Employee Salary Data'!$D:$D,Analysis!G$3)</f>
        <v>4</v>
      </c>
      <c r="H8">
        <f>COUNTIFS('Employee Salary Data'!$E:$E,Analysis!$A8,'Employee Salary Data'!$D:$D,Analysis!H$3)</f>
        <v>3</v>
      </c>
      <c r="I8">
        <f>COUNTIFS('Employee Salary Data'!$E:$E,Analysis!$A8,'Employee Salary Data'!$D:$D,Analysis!I$3)</f>
        <v>0</v>
      </c>
      <c r="K8" t="s">
        <v>22</v>
      </c>
      <c r="L8">
        <f>COUNTIFS('Employee Salary Data'!$D:$D,Analysis!$K8,'Employee Salary Data'!$E:$E,Analysis!L$3)</f>
        <v>1</v>
      </c>
      <c r="M8">
        <f>COUNTIFS('Employee Salary Data'!$D:$D,Analysis!$K8,'Employee Salary Data'!$E:$E,Analysis!M$3)</f>
        <v>1</v>
      </c>
      <c r="N8">
        <f>COUNTIFS('Employee Salary Data'!$D:$D,Analysis!$K8,'Employee Salary Data'!$E:$E,Analysis!N$3)</f>
        <v>0</v>
      </c>
      <c r="O8">
        <f>COUNTIFS('Employee Salary Data'!$D:$D,Analysis!$K8,'Employee Salary Data'!$E:$E,Analysis!O$3)</f>
        <v>0</v>
      </c>
      <c r="P8">
        <f>COUNTIFS('Employee Salary Data'!$D:$D,Analysis!$K8,'Employee Salary Data'!$E:$E,Analysis!P$3)</f>
        <v>1</v>
      </c>
      <c r="Q8">
        <f>COUNTIFS('Employee Salary Data'!$D:$D,Analysis!$K8,'Employee Salary Data'!$E:$E,Analysis!Q$3)</f>
        <v>1</v>
      </c>
      <c r="R8">
        <f>COUNTIFS('Employee Salary Data'!$D:$D,Analysis!$K8,'Employee Salary Data'!$E:$E,Analysis!R$3)</f>
        <v>1</v>
      </c>
      <c r="T8" t="s">
        <v>184</v>
      </c>
      <c r="U8" t="s">
        <v>22</v>
      </c>
      <c r="V8" t="s">
        <v>9</v>
      </c>
      <c r="W8" s="4">
        <v>45</v>
      </c>
    </row>
    <row r="9" spans="1:23" x14ac:dyDescent="0.25">
      <c r="A9" t="s">
        <v>27</v>
      </c>
      <c r="B9">
        <f>COUNTIFS('Employee Salary Data'!$E:$E,Analysis!$A9,'Employee Salary Data'!$D:$D,Analysis!B$3)</f>
        <v>0</v>
      </c>
      <c r="C9">
        <f>COUNTIFS('Employee Salary Data'!$E:$E,Analysis!$A9,'Employee Salary Data'!$D:$D,Analysis!C$3)</f>
        <v>0</v>
      </c>
      <c r="D9">
        <f>COUNTIFS('Employee Salary Data'!$E:$E,Analysis!$A9,'Employee Salary Data'!$D:$D,Analysis!D$3)</f>
        <v>3</v>
      </c>
      <c r="E9">
        <f>COUNTIFS('Employee Salary Data'!$E:$E,Analysis!$A9,'Employee Salary Data'!$D:$D,Analysis!E$3)</f>
        <v>0</v>
      </c>
      <c r="F9">
        <f>COUNTIFS('Employee Salary Data'!$E:$E,Analysis!$A9,'Employee Salary Data'!$D:$D,Analysis!F$3)</f>
        <v>1</v>
      </c>
      <c r="G9">
        <f>COUNTIFS('Employee Salary Data'!$E:$E,Analysis!$A9,'Employee Salary Data'!$D:$D,Analysis!G$3)</f>
        <v>4</v>
      </c>
      <c r="H9">
        <f>COUNTIFS('Employee Salary Data'!$E:$E,Analysis!$A9,'Employee Salary Data'!$D:$D,Analysis!H$3)</f>
        <v>0</v>
      </c>
      <c r="I9">
        <f>COUNTIFS('Employee Salary Data'!$E:$E,Analysis!$A9,'Employee Salary Data'!$D:$D,Analysis!I$3)</f>
        <v>0</v>
      </c>
      <c r="K9" t="s">
        <v>25</v>
      </c>
      <c r="L9">
        <f>COUNTIFS('Employee Salary Data'!$D:$D,Analysis!$K9,'Employee Salary Data'!$E:$E,Analysis!L$3)</f>
        <v>1</v>
      </c>
      <c r="M9">
        <f>COUNTIFS('Employee Salary Data'!$D:$D,Analysis!$K9,'Employee Salary Data'!$E:$E,Analysis!M$3)</f>
        <v>3</v>
      </c>
      <c r="N9">
        <f>COUNTIFS('Employee Salary Data'!$D:$D,Analysis!$K9,'Employee Salary Data'!$E:$E,Analysis!N$3)</f>
        <v>5</v>
      </c>
      <c r="O9">
        <f>COUNTIFS('Employee Salary Data'!$D:$D,Analysis!$K9,'Employee Salary Data'!$E:$E,Analysis!O$3)</f>
        <v>0</v>
      </c>
      <c r="P9">
        <f>COUNTIFS('Employee Salary Data'!$D:$D,Analysis!$K9,'Employee Salary Data'!$E:$E,Analysis!P$3)</f>
        <v>4</v>
      </c>
      <c r="Q9">
        <f>COUNTIFS('Employee Salary Data'!$D:$D,Analysis!$K9,'Employee Salary Data'!$E:$E,Analysis!Q$3)</f>
        <v>4</v>
      </c>
      <c r="R9">
        <f>COUNTIFS('Employee Salary Data'!$D:$D,Analysis!$K9,'Employee Salary Data'!$E:$E,Analysis!R$3)</f>
        <v>0</v>
      </c>
      <c r="T9" t="s">
        <v>150</v>
      </c>
      <c r="U9" t="s">
        <v>22</v>
      </c>
      <c r="V9" t="s">
        <v>27</v>
      </c>
      <c r="W9" s="4">
        <v>41.500079999999997</v>
      </c>
    </row>
    <row r="10" spans="1:23" x14ac:dyDescent="0.25">
      <c r="A10" t="s">
        <v>33</v>
      </c>
      <c r="B10">
        <f>COUNTIFS('Employee Salary Data'!$E:$E,Analysis!$A10,'Employee Salary Data'!$D:$D,Analysis!B$3)</f>
        <v>0</v>
      </c>
      <c r="C10">
        <f>COUNTIFS('Employee Salary Data'!$E:$E,Analysis!$A10,'Employee Salary Data'!$D:$D,Analysis!C$3)</f>
        <v>0</v>
      </c>
      <c r="D10">
        <f>COUNTIFS('Employee Salary Data'!$E:$E,Analysis!$A10,'Employee Salary Data'!$D:$D,Analysis!D$3)</f>
        <v>2</v>
      </c>
      <c r="E10">
        <f>COUNTIFS('Employee Salary Data'!$E:$E,Analysis!$A10,'Employee Salary Data'!$D:$D,Analysis!E$3)</f>
        <v>2</v>
      </c>
      <c r="F10">
        <f>COUNTIFS('Employee Salary Data'!$E:$E,Analysis!$A10,'Employee Salary Data'!$D:$D,Analysis!F$3)</f>
        <v>1</v>
      </c>
      <c r="G10">
        <f>COUNTIFS('Employee Salary Data'!$E:$E,Analysis!$A10,'Employee Salary Data'!$D:$D,Analysis!G$3)</f>
        <v>0</v>
      </c>
      <c r="H10">
        <f>COUNTIFS('Employee Salary Data'!$E:$E,Analysis!$A10,'Employee Salary Data'!$D:$D,Analysis!H$3)</f>
        <v>3</v>
      </c>
      <c r="I10">
        <f>COUNTIFS('Employee Salary Data'!$E:$E,Analysis!$A10,'Employee Salary Data'!$D:$D,Analysis!I$3)</f>
        <v>0</v>
      </c>
      <c r="K10" t="s">
        <v>32</v>
      </c>
      <c r="L10">
        <f>COUNTIFS('Employee Salary Data'!$D:$D,Analysis!$K10,'Employee Salary Data'!$E:$E,Analysis!L$3)</f>
        <v>2</v>
      </c>
      <c r="M10">
        <f>COUNTIFS('Employee Salary Data'!$D:$D,Analysis!$K10,'Employee Salary Data'!$E:$E,Analysis!M$3)</f>
        <v>3</v>
      </c>
      <c r="N10">
        <f>COUNTIFS('Employee Salary Data'!$D:$D,Analysis!$K10,'Employee Salary Data'!$E:$E,Analysis!N$3)</f>
        <v>3</v>
      </c>
      <c r="O10">
        <f>COUNTIFS('Employee Salary Data'!$D:$D,Analysis!$K10,'Employee Salary Data'!$E:$E,Analysis!O$3)</f>
        <v>0</v>
      </c>
      <c r="P10">
        <f>COUNTIFS('Employee Salary Data'!$D:$D,Analysis!$K10,'Employee Salary Data'!$E:$E,Analysis!P$3)</f>
        <v>3</v>
      </c>
      <c r="Q10">
        <f>COUNTIFS('Employee Salary Data'!$D:$D,Analysis!$K10,'Employee Salary Data'!$E:$E,Analysis!Q$3)</f>
        <v>0</v>
      </c>
      <c r="R10">
        <f>COUNTIFS('Employee Salary Data'!$D:$D,Analysis!$K10,'Employee Salary Data'!$E:$E,Analysis!R$3)</f>
        <v>3</v>
      </c>
      <c r="T10" t="s">
        <v>193</v>
      </c>
      <c r="U10" t="s">
        <v>20</v>
      </c>
      <c r="V10" t="s">
        <v>33</v>
      </c>
      <c r="W10" s="4">
        <v>36</v>
      </c>
    </row>
    <row r="11" spans="1:23" x14ac:dyDescent="0.25">
      <c r="K11" t="s">
        <v>70</v>
      </c>
      <c r="L11">
        <f>COUNTIFS('Employee Salary Data'!$D:$D,Analysis!$K11,'Employee Salary Data'!$E:$E,Analysis!L$3)</f>
        <v>0</v>
      </c>
      <c r="M11">
        <f>COUNTIFS('Employee Salary Data'!$D:$D,Analysis!$K11,'Employee Salary Data'!$E:$E,Analysis!M$3)</f>
        <v>0</v>
      </c>
      <c r="N11">
        <f>COUNTIFS('Employee Salary Data'!$D:$D,Analysis!$K11,'Employee Salary Data'!$E:$E,Analysis!N$3)</f>
        <v>2</v>
      </c>
      <c r="O11">
        <f>COUNTIFS('Employee Salary Data'!$D:$D,Analysis!$K11,'Employee Salary Data'!$E:$E,Analysis!O$3)</f>
        <v>0</v>
      </c>
      <c r="P11">
        <f>COUNTIFS('Employee Salary Data'!$D:$D,Analysis!$K11,'Employee Salary Data'!$E:$E,Analysis!P$3)</f>
        <v>0</v>
      </c>
      <c r="Q11">
        <f>COUNTIFS('Employee Salary Data'!$D:$D,Analysis!$K11,'Employee Salary Data'!$E:$E,Analysis!Q$3)</f>
        <v>0</v>
      </c>
      <c r="R11">
        <f>COUNTIFS('Employee Salary Data'!$D:$D,Analysis!$K11,'Employee Salary Data'!$E:$E,Analysis!R$3)</f>
        <v>0</v>
      </c>
      <c r="T11" t="s">
        <v>161</v>
      </c>
      <c r="U11" t="s">
        <v>70</v>
      </c>
      <c r="V11" t="s">
        <v>17</v>
      </c>
      <c r="W11" s="4">
        <v>31.000080000000001</v>
      </c>
    </row>
    <row r="12" spans="1:23" x14ac:dyDescent="0.25">
      <c r="A12" s="3" t="s">
        <v>235</v>
      </c>
      <c r="T12" t="s">
        <v>227</v>
      </c>
      <c r="U12" t="s">
        <v>20</v>
      </c>
      <c r="V12" t="s">
        <v>9</v>
      </c>
      <c r="W12" s="4">
        <v>30.500039999999998</v>
      </c>
    </row>
    <row r="13" spans="1:23" x14ac:dyDescent="0.25">
      <c r="A13" s="2" t="s">
        <v>4</v>
      </c>
      <c r="B13" s="2" t="s">
        <v>8</v>
      </c>
      <c r="C13" s="2" t="s">
        <v>11</v>
      </c>
      <c r="D13" s="2" t="s">
        <v>13</v>
      </c>
      <c r="E13" s="2" t="s">
        <v>20</v>
      </c>
      <c r="F13" s="2" t="s">
        <v>22</v>
      </c>
      <c r="G13" s="2" t="s">
        <v>25</v>
      </c>
      <c r="H13" s="2" t="s">
        <v>32</v>
      </c>
      <c r="I13" s="2" t="s">
        <v>70</v>
      </c>
      <c r="K13" s="3" t="s">
        <v>235</v>
      </c>
      <c r="T13" t="s">
        <v>134</v>
      </c>
      <c r="U13" t="s">
        <v>20</v>
      </c>
      <c r="V13" t="s">
        <v>100</v>
      </c>
      <c r="W13" s="4">
        <v>26.000039999999998</v>
      </c>
    </row>
    <row r="14" spans="1:23" x14ac:dyDescent="0.25">
      <c r="A14" t="s">
        <v>9</v>
      </c>
      <c r="B14" s="4">
        <f>IFERROR(AVERAGEIFS('Employee Salary Data'!$H:$H,'Employee Salary Data'!$E:$E,Analysis!$A14,'Employee Salary Data'!$D:$D,Analysis!B$13),0)</f>
        <v>5.1017999999999999</v>
      </c>
      <c r="C14" s="4">
        <f>IFERROR(AVERAGEIFS('Employee Salary Data'!$H:$H,'Employee Salary Data'!$E:$E,Analysis!$A14,'Employee Salary Data'!$D:$D,Analysis!C$13),0)</f>
        <v>4.6714114285714272</v>
      </c>
      <c r="D14" s="4">
        <f>IFERROR(AVERAGEIFS('Employee Salary Data'!$H:$H,'Employee Salary Data'!$E:$E,Analysis!$A14,'Employee Salary Data'!$D:$D,Analysis!D$13),0)</f>
        <v>2.937576</v>
      </c>
      <c r="E14" s="4">
        <f>IFERROR(AVERAGEIFS('Employee Salary Data'!$H:$H,'Employee Salary Data'!$E:$E,Analysis!$A14,'Employee Salary Data'!$D:$D,Analysis!E$13),0)</f>
        <v>30.500039999999998</v>
      </c>
      <c r="F14" s="4">
        <f>IFERROR(AVERAGEIFS('Employee Salary Data'!$H:$H,'Employee Salary Data'!$E:$E,Analysis!$A14,'Employee Salary Data'!$D:$D,Analysis!F$13),0)</f>
        <v>45</v>
      </c>
      <c r="G14" s="4">
        <f>IFERROR(AVERAGEIFS('Employee Salary Data'!$H:$H,'Employee Salary Data'!$E:$E,Analysis!$A14,'Employee Salary Data'!$D:$D,Analysis!G$13),0)</f>
        <v>8.0000400000000003</v>
      </c>
      <c r="H14" s="4">
        <f>IFERROR(AVERAGEIFS('Employee Salary Data'!$H:$H,'Employee Salary Data'!$E:$E,Analysis!$A14,'Employee Salary Data'!$D:$D,Analysis!H$13),0)</f>
        <v>14.250060000000001</v>
      </c>
      <c r="I14" s="4">
        <f>IFERROR(AVERAGEIFS('Employee Salary Data'!$H:$H,'Employee Salary Data'!$E:$E,Analysis!$A14,'Employee Salary Data'!$D:$D,Analysis!I$13),0)</f>
        <v>0</v>
      </c>
      <c r="K14" s="2" t="s">
        <v>3</v>
      </c>
      <c r="L14" s="2" t="s">
        <v>9</v>
      </c>
      <c r="M14" s="2" t="s">
        <v>14</v>
      </c>
      <c r="N14" s="2" t="s">
        <v>17</v>
      </c>
      <c r="O14" s="2" t="s">
        <v>100</v>
      </c>
      <c r="P14" s="2" t="s">
        <v>23</v>
      </c>
      <c r="Q14" s="2" t="s">
        <v>27</v>
      </c>
      <c r="R14" s="2" t="s">
        <v>33</v>
      </c>
    </row>
    <row r="15" spans="1:23" x14ac:dyDescent="0.25">
      <c r="A15" t="s">
        <v>14</v>
      </c>
      <c r="B15" s="4">
        <f>IFERROR(AVERAGEIFS('Employee Salary Data'!$H:$H,'Employee Salary Data'!$E:$E,Analysis!$A15,'Employee Salary Data'!$D:$D,Analysis!B$13),0)</f>
        <v>0</v>
      </c>
      <c r="C15" s="4">
        <f>IFERROR(AVERAGEIFS('Employee Salary Data'!$H:$H,'Employee Salary Data'!$E:$E,Analysis!$A15,'Employee Salary Data'!$D:$D,Analysis!C$13),0)</f>
        <v>0</v>
      </c>
      <c r="D15" s="4">
        <f>IFERROR(AVERAGEIFS('Employee Salary Data'!$H:$H,'Employee Salary Data'!$E:$E,Analysis!$A15,'Employee Salary Data'!$D:$D,Analysis!D$13),0)</f>
        <v>2.503584</v>
      </c>
      <c r="E15" s="4">
        <f>IFERROR(AVERAGEIFS('Employee Salary Data'!$H:$H,'Employee Salary Data'!$E:$E,Analysis!$A15,'Employee Salary Data'!$D:$D,Analysis!E$13),0)</f>
        <v>0</v>
      </c>
      <c r="F15" s="4">
        <f>IFERROR(AVERAGEIFS('Employee Salary Data'!$H:$H,'Employee Salary Data'!$E:$E,Analysis!$A15,'Employee Salary Data'!$D:$D,Analysis!F$13),0)</f>
        <v>48.500039999999998</v>
      </c>
      <c r="G15" s="4">
        <f>IFERROR(AVERAGEIFS('Employee Salary Data'!$H:$H,'Employee Salary Data'!$E:$E,Analysis!$A15,'Employee Salary Data'!$D:$D,Analysis!G$13),0)</f>
        <v>11.53336</v>
      </c>
      <c r="H15" s="4">
        <f>IFERROR(AVERAGEIFS('Employee Salary Data'!$H:$H,'Employee Salary Data'!$E:$E,Analysis!$A15,'Employee Salary Data'!$D:$D,Analysis!H$13),0)</f>
        <v>16.887119999999999</v>
      </c>
      <c r="I15" s="4">
        <f>IFERROR(AVERAGEIFS('Employee Salary Data'!$H:$H,'Employee Salary Data'!$E:$E,Analysis!$A15,'Employee Salary Data'!$D:$D,Analysis!I$13),0)</f>
        <v>0</v>
      </c>
      <c r="K15" t="s">
        <v>8</v>
      </c>
      <c r="L15" s="4">
        <f>IFERROR(AVERAGEIFS('Employee Salary Data'!$H:$H,'Employee Salary Data'!$D:$D,Analysis!$K15,'Employee Salary Data'!$E:$E,Analysis!L$14),0)</f>
        <v>5.1017999999999999</v>
      </c>
      <c r="M15" s="4">
        <f>IFERROR(AVERAGEIFS('Employee Salary Data'!$H:$H,'Employee Salary Data'!$D:$D,Analysis!$K15,'Employee Salary Data'!$E:$E,Analysis!M$14),0)</f>
        <v>0</v>
      </c>
      <c r="N15" s="4">
        <f>IFERROR(AVERAGEIFS('Employee Salary Data'!$H:$H,'Employee Salary Data'!$D:$D,Analysis!$K15,'Employee Salary Data'!$E:$E,Analysis!N$14),0)</f>
        <v>4.2500400000000003</v>
      </c>
      <c r="O15" s="4">
        <f>IFERROR(AVERAGEIFS('Employee Salary Data'!$H:$H,'Employee Salary Data'!$D:$D,Analysis!$K15,'Employee Salary Data'!$E:$E,Analysis!O$14),0)</f>
        <v>0</v>
      </c>
      <c r="P15" s="4">
        <f>IFERROR(AVERAGEIFS('Employee Salary Data'!$H:$H,'Employee Salary Data'!$D:$D,Analysis!$K15,'Employee Salary Data'!$E:$E,Analysis!P$14),0)</f>
        <v>5.4500399999999996</v>
      </c>
      <c r="Q15" s="4">
        <f>IFERROR(AVERAGEIFS('Employee Salary Data'!$H:$H,'Employee Salary Data'!$D:$D,Analysis!$K15,'Employee Salary Data'!$E:$E,Analysis!Q$14),0)</f>
        <v>0</v>
      </c>
      <c r="R15" s="4">
        <f>IFERROR(AVERAGEIFS('Employee Salary Data'!$H:$H,'Employee Salary Data'!$D:$D,Analysis!$K15,'Employee Salary Data'!$E:$E,Analysis!R$14),0)</f>
        <v>0</v>
      </c>
    </row>
    <row r="16" spans="1:23" x14ac:dyDescent="0.25">
      <c r="A16" t="s">
        <v>17</v>
      </c>
      <c r="B16" s="4">
        <f>IFERROR(AVERAGEIFS('Employee Salary Data'!$H:$H,'Employee Salary Data'!$E:$E,Analysis!$A16,'Employee Salary Data'!$D:$D,Analysis!B$13),0)</f>
        <v>4.2500400000000003</v>
      </c>
      <c r="C16" s="4">
        <f>IFERROR(AVERAGEIFS('Employee Salary Data'!$H:$H,'Employee Salary Data'!$E:$E,Analysis!$A16,'Employee Salary Data'!$D:$D,Analysis!C$13),0)</f>
        <v>3.7959999999999998</v>
      </c>
      <c r="D16" s="4">
        <f>IFERROR(AVERAGEIFS('Employee Salary Data'!$H:$H,'Employee Salary Data'!$E:$E,Analysis!$A16,'Employee Salary Data'!$D:$D,Analysis!D$13),0)</f>
        <v>3.4103880000000002</v>
      </c>
      <c r="E16" s="4">
        <f>IFERROR(AVERAGEIFS('Employee Salary Data'!$H:$H,'Employee Salary Data'!$E:$E,Analysis!$A16,'Employee Salary Data'!$D:$D,Analysis!E$13),0)</f>
        <v>19.000080000000001</v>
      </c>
      <c r="F16" s="4">
        <f>IFERROR(AVERAGEIFS('Employee Salary Data'!$H:$H,'Employee Salary Data'!$E:$E,Analysis!$A16,'Employee Salary Data'!$D:$D,Analysis!F$13),0)</f>
        <v>0</v>
      </c>
      <c r="G16" s="4">
        <f>IFERROR(AVERAGEIFS('Employee Salary Data'!$H:$H,'Employee Salary Data'!$E:$E,Analysis!$A16,'Employee Salary Data'!$D:$D,Analysis!G$13),0)</f>
        <v>8.7900480000000005</v>
      </c>
      <c r="H16" s="4">
        <f>IFERROR(AVERAGEIFS('Employee Salary Data'!$H:$H,'Employee Salary Data'!$E:$E,Analysis!$A16,'Employee Salary Data'!$D:$D,Analysis!H$13),0)</f>
        <v>15.083399999999999</v>
      </c>
      <c r="I16" s="4">
        <f>IFERROR(AVERAGEIFS('Employee Salary Data'!$H:$H,'Employee Salary Data'!$E:$E,Analysis!$A16,'Employee Salary Data'!$D:$D,Analysis!I$13),0)</f>
        <v>53.000039999999998</v>
      </c>
      <c r="K16" t="s">
        <v>11</v>
      </c>
      <c r="L16" s="4">
        <f>IFERROR(AVERAGEIFS('Employee Salary Data'!$H:$H,'Employee Salary Data'!$D:$D,Analysis!$K16,'Employee Salary Data'!$E:$E,Analysis!L$14),0)</f>
        <v>4.6714114285714272</v>
      </c>
      <c r="M16" s="4">
        <f>IFERROR(AVERAGEIFS('Employee Salary Data'!$H:$H,'Employee Salary Data'!$D:$D,Analysis!$K16,'Employee Salary Data'!$E:$E,Analysis!M$14),0)</f>
        <v>0</v>
      </c>
      <c r="N16" s="4">
        <f>IFERROR(AVERAGEIFS('Employee Salary Data'!$H:$H,'Employee Salary Data'!$D:$D,Analysis!$K16,'Employee Salary Data'!$E:$E,Analysis!N$14),0)</f>
        <v>3.7959999999999998</v>
      </c>
      <c r="O16" s="4">
        <f>IFERROR(AVERAGEIFS('Employee Salary Data'!$H:$H,'Employee Salary Data'!$D:$D,Analysis!$K16,'Employee Salary Data'!$E:$E,Analysis!O$14),0)</f>
        <v>0</v>
      </c>
      <c r="P16" s="4">
        <f>IFERROR(AVERAGEIFS('Employee Salary Data'!$H:$H,'Employee Salary Data'!$D:$D,Analysis!$K16,'Employee Salary Data'!$E:$E,Analysis!P$14),0)</f>
        <v>4.4750100000000002</v>
      </c>
      <c r="Q16" s="4">
        <f>IFERROR(AVERAGEIFS('Employee Salary Data'!$H:$H,'Employee Salary Data'!$D:$D,Analysis!$K16,'Employee Salary Data'!$E:$E,Analysis!Q$14),0)</f>
        <v>0</v>
      </c>
      <c r="R16" s="4">
        <f>IFERROR(AVERAGEIFS('Employee Salary Data'!$H:$H,'Employee Salary Data'!$D:$D,Analysis!$K16,'Employee Salary Data'!$E:$E,Analysis!R$14),0)</f>
        <v>0</v>
      </c>
    </row>
    <row r="17" spans="1:18" x14ac:dyDescent="0.25">
      <c r="A17" t="s">
        <v>100</v>
      </c>
      <c r="B17" s="4">
        <f>IFERROR(AVERAGEIFS('Employee Salary Data'!$H:$H,'Employee Salary Data'!$E:$E,Analysis!$A17,'Employee Salary Data'!$D:$D,Analysis!B$13),0)</f>
        <v>0</v>
      </c>
      <c r="C17" s="4">
        <f>IFERROR(AVERAGEIFS('Employee Salary Data'!$H:$H,'Employee Salary Data'!$E:$E,Analysis!$A17,'Employee Salary Data'!$D:$D,Analysis!C$13),0)</f>
        <v>0</v>
      </c>
      <c r="D17" s="4">
        <f>IFERROR(AVERAGEIFS('Employee Salary Data'!$H:$H,'Employee Salary Data'!$E:$E,Analysis!$A17,'Employee Salary Data'!$D:$D,Analysis!D$13),0)</f>
        <v>0</v>
      </c>
      <c r="E17" s="4">
        <f>IFERROR(AVERAGEIFS('Employee Salary Data'!$H:$H,'Employee Salary Data'!$E:$E,Analysis!$A17,'Employee Salary Data'!$D:$D,Analysis!E$13),0)</f>
        <v>26.000039999999998</v>
      </c>
      <c r="F17" s="4">
        <f>IFERROR(AVERAGEIFS('Employee Salary Data'!$H:$H,'Employee Salary Data'!$E:$E,Analysis!$A17,'Employee Salary Data'!$D:$D,Analysis!F$13),0)</f>
        <v>0</v>
      </c>
      <c r="G17" s="4">
        <f>IFERROR(AVERAGEIFS('Employee Salary Data'!$H:$H,'Employee Salary Data'!$E:$E,Analysis!$A17,'Employee Salary Data'!$D:$D,Analysis!G$13),0)</f>
        <v>0</v>
      </c>
      <c r="H17" s="4">
        <f>IFERROR(AVERAGEIFS('Employee Salary Data'!$H:$H,'Employee Salary Data'!$E:$E,Analysis!$A17,'Employee Salary Data'!$D:$D,Analysis!H$13),0)</f>
        <v>0</v>
      </c>
      <c r="I17" s="4">
        <f>IFERROR(AVERAGEIFS('Employee Salary Data'!$H:$H,'Employee Salary Data'!$E:$E,Analysis!$A17,'Employee Salary Data'!$D:$D,Analysis!I$13),0)</f>
        <v>0</v>
      </c>
      <c r="K17" t="s">
        <v>13</v>
      </c>
      <c r="L17" s="4">
        <f>IFERROR(AVERAGEIFS('Employee Salary Data'!$H:$H,'Employee Salary Data'!$D:$D,Analysis!$K17,'Employee Salary Data'!$E:$E,Analysis!L$14),0)</f>
        <v>2.937576</v>
      </c>
      <c r="M17" s="4">
        <f>IFERROR(AVERAGEIFS('Employee Salary Data'!$H:$H,'Employee Salary Data'!$D:$D,Analysis!$K17,'Employee Salary Data'!$E:$E,Analysis!M$14),0)</f>
        <v>2.503584</v>
      </c>
      <c r="N17" s="4">
        <f>IFERROR(AVERAGEIFS('Employee Salary Data'!$H:$H,'Employee Salary Data'!$D:$D,Analysis!$K17,'Employee Salary Data'!$E:$E,Analysis!N$14),0)</f>
        <v>3.4103880000000002</v>
      </c>
      <c r="O17" s="4">
        <f>IFERROR(AVERAGEIFS('Employee Salary Data'!$H:$H,'Employee Salary Data'!$D:$D,Analysis!$K17,'Employee Salary Data'!$E:$E,Analysis!O$14),0)</f>
        <v>0</v>
      </c>
      <c r="P17" s="4">
        <f>IFERROR(AVERAGEIFS('Employee Salary Data'!$H:$H,'Employee Salary Data'!$D:$D,Analysis!$K17,'Employee Salary Data'!$E:$E,Analysis!P$14),0)</f>
        <v>3.3919199999999998</v>
      </c>
      <c r="Q17" s="4">
        <f>IFERROR(AVERAGEIFS('Employee Salary Data'!$H:$H,'Employee Salary Data'!$D:$D,Analysis!$K17,'Employee Salary Data'!$E:$E,Analysis!Q$14),0)</f>
        <v>3.8101599999999998</v>
      </c>
      <c r="R17" s="4">
        <f>IFERROR(AVERAGEIFS('Employee Salary Data'!$H:$H,'Employee Salary Data'!$D:$D,Analysis!$K17,'Employee Salary Data'!$E:$E,Analysis!R$14),0)</f>
        <v>4.7500799999999996</v>
      </c>
    </row>
    <row r="18" spans="1:18" x14ac:dyDescent="0.25">
      <c r="A18" t="s">
        <v>23</v>
      </c>
      <c r="B18" s="4">
        <f>IFERROR(AVERAGEIFS('Employee Salary Data'!$H:$H,'Employee Salary Data'!$E:$E,Analysis!$A18,'Employee Salary Data'!$D:$D,Analysis!B$13),0)</f>
        <v>5.4500399999999996</v>
      </c>
      <c r="C18" s="4">
        <f>IFERROR(AVERAGEIFS('Employee Salary Data'!$H:$H,'Employee Salary Data'!$E:$E,Analysis!$A18,'Employee Salary Data'!$D:$D,Analysis!C$13),0)</f>
        <v>4.4750100000000002</v>
      </c>
      <c r="D18" s="4">
        <f>IFERROR(AVERAGEIFS('Employee Salary Data'!$H:$H,'Employee Salary Data'!$E:$E,Analysis!$A18,'Employee Salary Data'!$D:$D,Analysis!D$13),0)</f>
        <v>3.3919199999999998</v>
      </c>
      <c r="E18" s="4">
        <f>IFERROR(AVERAGEIFS('Employee Salary Data'!$H:$H,'Employee Salary Data'!$E:$E,Analysis!$A18,'Employee Salary Data'!$D:$D,Analysis!E$13),0)</f>
        <v>20.0001</v>
      </c>
      <c r="F18" s="4">
        <f>IFERROR(AVERAGEIFS('Employee Salary Data'!$H:$H,'Employee Salary Data'!$E:$E,Analysis!$A18,'Employee Salary Data'!$D:$D,Analysis!F$13),0)</f>
        <v>50.000039999999998</v>
      </c>
      <c r="G18" s="4">
        <f>IFERROR(AVERAGEIFS('Employee Salary Data'!$H:$H,'Employee Salary Data'!$E:$E,Analysis!$A18,'Employee Salary Data'!$D:$D,Analysis!G$13),0)</f>
        <v>7.2375299999999996</v>
      </c>
      <c r="H18" s="4">
        <f>IFERROR(AVERAGEIFS('Employee Salary Data'!$H:$H,'Employee Salary Data'!$E:$E,Analysis!$A18,'Employee Salary Data'!$D:$D,Analysis!H$13),0)</f>
        <v>13.866680000000001</v>
      </c>
      <c r="I18" s="4">
        <f>IFERROR(AVERAGEIFS('Employee Salary Data'!$H:$H,'Employee Salary Data'!$E:$E,Analysis!$A18,'Employee Salary Data'!$D:$D,Analysis!I$13),0)</f>
        <v>0</v>
      </c>
      <c r="K18" t="s">
        <v>20</v>
      </c>
      <c r="L18" s="4">
        <f>IFERROR(AVERAGEIFS('Employee Salary Data'!$H:$H,'Employee Salary Data'!$D:$D,Analysis!$K18,'Employee Salary Data'!$E:$E,Analysis!L$14),0)</f>
        <v>30.500039999999998</v>
      </c>
      <c r="M18" s="4">
        <f>IFERROR(AVERAGEIFS('Employee Salary Data'!$H:$H,'Employee Salary Data'!$D:$D,Analysis!$K18,'Employee Salary Data'!$E:$E,Analysis!M$14),0)</f>
        <v>0</v>
      </c>
      <c r="N18" s="4">
        <f>IFERROR(AVERAGEIFS('Employee Salary Data'!$H:$H,'Employee Salary Data'!$D:$D,Analysis!$K18,'Employee Salary Data'!$E:$E,Analysis!N$14),0)</f>
        <v>19.000080000000001</v>
      </c>
      <c r="O18" s="4">
        <f>IFERROR(AVERAGEIFS('Employee Salary Data'!$H:$H,'Employee Salary Data'!$D:$D,Analysis!$K18,'Employee Salary Data'!$E:$E,Analysis!O$14),0)</f>
        <v>26.000039999999998</v>
      </c>
      <c r="P18" s="4">
        <f>IFERROR(AVERAGEIFS('Employee Salary Data'!$H:$H,'Employee Salary Data'!$D:$D,Analysis!$K18,'Employee Salary Data'!$E:$E,Analysis!P$14),0)</f>
        <v>20.0001</v>
      </c>
      <c r="Q18" s="4">
        <f>IFERROR(AVERAGEIFS('Employee Salary Data'!$H:$H,'Employee Salary Data'!$D:$D,Analysis!$K18,'Employee Salary Data'!$E:$E,Analysis!Q$14),0)</f>
        <v>0</v>
      </c>
      <c r="R18" s="4">
        <f>IFERROR(AVERAGEIFS('Employee Salary Data'!$H:$H,'Employee Salary Data'!$D:$D,Analysis!$K18,'Employee Salary Data'!$E:$E,Analysis!R$14),0)</f>
        <v>29.750039999999998</v>
      </c>
    </row>
    <row r="19" spans="1:18" x14ac:dyDescent="0.25">
      <c r="A19" t="s">
        <v>27</v>
      </c>
      <c r="B19" s="4">
        <f>IFERROR(AVERAGEIFS('Employee Salary Data'!$H:$H,'Employee Salary Data'!$E:$E,Analysis!$A19,'Employee Salary Data'!$D:$D,Analysis!B$13),0)</f>
        <v>0</v>
      </c>
      <c r="C19" s="4">
        <f>IFERROR(AVERAGEIFS('Employee Salary Data'!$H:$H,'Employee Salary Data'!$E:$E,Analysis!$A19,'Employee Salary Data'!$D:$D,Analysis!C$13),0)</f>
        <v>0</v>
      </c>
      <c r="D19" s="4">
        <f>IFERROR(AVERAGEIFS('Employee Salary Data'!$H:$H,'Employee Salary Data'!$E:$E,Analysis!$A19,'Employee Salary Data'!$D:$D,Analysis!D$13),0)</f>
        <v>3.8101599999999998</v>
      </c>
      <c r="E19" s="4">
        <f>IFERROR(AVERAGEIFS('Employee Salary Data'!$H:$H,'Employee Salary Data'!$E:$E,Analysis!$A19,'Employee Salary Data'!$D:$D,Analysis!E$13),0)</f>
        <v>0</v>
      </c>
      <c r="F19" s="4">
        <f>IFERROR(AVERAGEIFS('Employee Salary Data'!$H:$H,'Employee Salary Data'!$E:$E,Analysis!$A19,'Employee Salary Data'!$D:$D,Analysis!F$13),0)</f>
        <v>41.500079999999997</v>
      </c>
      <c r="G19" s="4">
        <f>IFERROR(AVERAGEIFS('Employee Salary Data'!$H:$H,'Employee Salary Data'!$E:$E,Analysis!$A19,'Employee Salary Data'!$D:$D,Analysis!G$13),0)</f>
        <v>14.125049999999998</v>
      </c>
      <c r="H19" s="4">
        <f>IFERROR(AVERAGEIFS('Employee Salary Data'!$H:$H,'Employee Salary Data'!$E:$E,Analysis!$A19,'Employee Salary Data'!$D:$D,Analysis!H$13),0)</f>
        <v>0</v>
      </c>
      <c r="I19" s="4">
        <f>IFERROR(AVERAGEIFS('Employee Salary Data'!$H:$H,'Employee Salary Data'!$E:$E,Analysis!$A19,'Employee Salary Data'!$D:$D,Analysis!I$13),0)</f>
        <v>0</v>
      </c>
      <c r="K19" t="s">
        <v>22</v>
      </c>
      <c r="L19" s="4">
        <f>IFERROR(AVERAGEIFS('Employee Salary Data'!$H:$H,'Employee Salary Data'!$D:$D,Analysis!$K19,'Employee Salary Data'!$E:$E,Analysis!L$14),0)</f>
        <v>45</v>
      </c>
      <c r="M19" s="4">
        <f>IFERROR(AVERAGEIFS('Employee Salary Data'!$H:$H,'Employee Salary Data'!$D:$D,Analysis!$K19,'Employee Salary Data'!$E:$E,Analysis!M$14),0)</f>
        <v>48.500039999999998</v>
      </c>
      <c r="N19" s="4">
        <f>IFERROR(AVERAGEIFS('Employee Salary Data'!$H:$H,'Employee Salary Data'!$D:$D,Analysis!$K19,'Employee Salary Data'!$E:$E,Analysis!N$14),0)</f>
        <v>0</v>
      </c>
      <c r="O19" s="4">
        <f>IFERROR(AVERAGEIFS('Employee Salary Data'!$H:$H,'Employee Salary Data'!$D:$D,Analysis!$K19,'Employee Salary Data'!$E:$E,Analysis!O$14),0)</f>
        <v>0</v>
      </c>
      <c r="P19" s="4">
        <f>IFERROR(AVERAGEIFS('Employee Salary Data'!$H:$H,'Employee Salary Data'!$D:$D,Analysis!$K19,'Employee Salary Data'!$E:$E,Analysis!P$14),0)</f>
        <v>50.000039999999998</v>
      </c>
      <c r="Q19" s="4">
        <f>IFERROR(AVERAGEIFS('Employee Salary Data'!$H:$H,'Employee Salary Data'!$D:$D,Analysis!$K19,'Employee Salary Data'!$E:$E,Analysis!Q$14),0)</f>
        <v>41.500079999999997</v>
      </c>
      <c r="R19" s="4">
        <f>IFERROR(AVERAGEIFS('Employee Salary Data'!$H:$H,'Employee Salary Data'!$D:$D,Analysis!$K19,'Employee Salary Data'!$E:$E,Analysis!R$14),0)</f>
        <v>45</v>
      </c>
    </row>
    <row r="20" spans="1:18" x14ac:dyDescent="0.25">
      <c r="A20" t="s">
        <v>33</v>
      </c>
      <c r="B20" s="4">
        <f>IFERROR(AVERAGEIFS('Employee Salary Data'!$H:$H,'Employee Salary Data'!$E:$E,Analysis!$A20,'Employee Salary Data'!$D:$D,Analysis!B$13),0)</f>
        <v>0</v>
      </c>
      <c r="C20" s="4">
        <f>IFERROR(AVERAGEIFS('Employee Salary Data'!$H:$H,'Employee Salary Data'!$E:$E,Analysis!$A20,'Employee Salary Data'!$D:$D,Analysis!C$13),0)</f>
        <v>0</v>
      </c>
      <c r="D20" s="4">
        <f>IFERROR(AVERAGEIFS('Employee Salary Data'!$H:$H,'Employee Salary Data'!$E:$E,Analysis!$A20,'Employee Salary Data'!$D:$D,Analysis!D$13),0)</f>
        <v>4.7500799999999996</v>
      </c>
      <c r="E20" s="4">
        <f>IFERROR(AVERAGEIFS('Employee Salary Data'!$H:$H,'Employee Salary Data'!$E:$E,Analysis!$A20,'Employee Salary Data'!$D:$D,Analysis!E$13),0)</f>
        <v>29.750039999999998</v>
      </c>
      <c r="F20" s="4">
        <f>IFERROR(AVERAGEIFS('Employee Salary Data'!$H:$H,'Employee Salary Data'!$E:$E,Analysis!$A20,'Employee Salary Data'!$D:$D,Analysis!F$13),0)</f>
        <v>45</v>
      </c>
      <c r="G20" s="4">
        <f>IFERROR(AVERAGEIFS('Employee Salary Data'!$H:$H,'Employee Salary Data'!$E:$E,Analysis!$A20,'Employee Salary Data'!$D:$D,Analysis!G$13),0)</f>
        <v>0</v>
      </c>
      <c r="H20" s="4">
        <f>IFERROR(AVERAGEIFS('Employee Salary Data'!$H:$H,'Employee Salary Data'!$E:$E,Analysis!$A20,'Employee Salary Data'!$D:$D,Analysis!H$13),0)</f>
        <v>13.000039999999998</v>
      </c>
      <c r="I20" s="4">
        <f>IFERROR(AVERAGEIFS('Employee Salary Data'!$H:$H,'Employee Salary Data'!$E:$E,Analysis!$A20,'Employee Salary Data'!$D:$D,Analysis!I$13),0)</f>
        <v>0</v>
      </c>
      <c r="K20" t="s">
        <v>25</v>
      </c>
      <c r="L20" s="4">
        <f>IFERROR(AVERAGEIFS('Employee Salary Data'!$H:$H,'Employee Salary Data'!$D:$D,Analysis!$K20,'Employee Salary Data'!$E:$E,Analysis!L$14),0)</f>
        <v>8.0000400000000003</v>
      </c>
      <c r="M20" s="4">
        <f>IFERROR(AVERAGEIFS('Employee Salary Data'!$H:$H,'Employee Salary Data'!$D:$D,Analysis!$K20,'Employee Salary Data'!$E:$E,Analysis!M$14),0)</f>
        <v>11.53336</v>
      </c>
      <c r="N20" s="4">
        <f>IFERROR(AVERAGEIFS('Employee Salary Data'!$H:$H,'Employee Salary Data'!$D:$D,Analysis!$K20,'Employee Salary Data'!$E:$E,Analysis!N$14),0)</f>
        <v>8.7900480000000005</v>
      </c>
      <c r="O20" s="4">
        <f>IFERROR(AVERAGEIFS('Employee Salary Data'!$H:$H,'Employee Salary Data'!$D:$D,Analysis!$K20,'Employee Salary Data'!$E:$E,Analysis!O$14),0)</f>
        <v>0</v>
      </c>
      <c r="P20" s="4">
        <f>IFERROR(AVERAGEIFS('Employee Salary Data'!$H:$H,'Employee Salary Data'!$D:$D,Analysis!$K20,'Employee Salary Data'!$E:$E,Analysis!P$14),0)</f>
        <v>7.2375299999999996</v>
      </c>
      <c r="Q20" s="4">
        <f>IFERROR(AVERAGEIFS('Employee Salary Data'!$H:$H,'Employee Salary Data'!$D:$D,Analysis!$K20,'Employee Salary Data'!$E:$E,Analysis!Q$14),0)</f>
        <v>14.125049999999998</v>
      </c>
      <c r="R20" s="4">
        <f>IFERROR(AVERAGEIFS('Employee Salary Data'!$H:$H,'Employee Salary Data'!$D:$D,Analysis!$K20,'Employee Salary Data'!$E:$E,Analysis!R$14),0)</f>
        <v>0</v>
      </c>
    </row>
    <row r="21" spans="1:18" x14ac:dyDescent="0.25">
      <c r="K21" t="s">
        <v>32</v>
      </c>
      <c r="L21" s="4">
        <f>IFERROR(AVERAGEIFS('Employee Salary Data'!$H:$H,'Employee Salary Data'!$D:$D,Analysis!$K21,'Employee Salary Data'!$E:$E,Analysis!L$14),0)</f>
        <v>14.250060000000001</v>
      </c>
      <c r="M21" s="4">
        <f>IFERROR(AVERAGEIFS('Employee Salary Data'!$H:$H,'Employee Salary Data'!$D:$D,Analysis!$K21,'Employee Salary Data'!$E:$E,Analysis!M$14),0)</f>
        <v>16.887119999999999</v>
      </c>
      <c r="N21" s="4">
        <f>IFERROR(AVERAGEIFS('Employee Salary Data'!$H:$H,'Employee Salary Data'!$D:$D,Analysis!$K21,'Employee Salary Data'!$E:$E,Analysis!N$14),0)</f>
        <v>15.083399999999999</v>
      </c>
      <c r="O21" s="4">
        <f>IFERROR(AVERAGEIFS('Employee Salary Data'!$H:$H,'Employee Salary Data'!$D:$D,Analysis!$K21,'Employee Salary Data'!$E:$E,Analysis!O$14),0)</f>
        <v>0</v>
      </c>
      <c r="P21" s="4">
        <f>IFERROR(AVERAGEIFS('Employee Salary Data'!$H:$H,'Employee Salary Data'!$D:$D,Analysis!$K21,'Employee Salary Data'!$E:$E,Analysis!P$14),0)</f>
        <v>13.866680000000001</v>
      </c>
      <c r="Q21" s="4">
        <f>IFERROR(AVERAGEIFS('Employee Salary Data'!$H:$H,'Employee Salary Data'!$D:$D,Analysis!$K21,'Employee Salary Data'!$E:$E,Analysis!Q$14),0)</f>
        <v>0</v>
      </c>
      <c r="R21" s="4">
        <f>IFERROR(AVERAGEIFS('Employee Salary Data'!$H:$H,'Employee Salary Data'!$D:$D,Analysis!$K21,'Employee Salary Data'!$E:$E,Analysis!R$14),0)</f>
        <v>13.000039999999998</v>
      </c>
    </row>
    <row r="22" spans="1:18" x14ac:dyDescent="0.25">
      <c r="K22" t="s">
        <v>70</v>
      </c>
      <c r="L22" s="4">
        <f>IFERROR(AVERAGEIFS('Employee Salary Data'!$H:$H,'Employee Salary Data'!$D:$D,Analysis!$K22,'Employee Salary Data'!$E:$E,Analysis!L$14),0)</f>
        <v>0</v>
      </c>
      <c r="M22" s="4">
        <f>IFERROR(AVERAGEIFS('Employee Salary Data'!$H:$H,'Employee Salary Data'!$D:$D,Analysis!$K22,'Employee Salary Data'!$E:$E,Analysis!M$14),0)</f>
        <v>0</v>
      </c>
      <c r="N22" s="4">
        <f>IFERROR(AVERAGEIFS('Employee Salary Data'!$H:$H,'Employee Salary Data'!$D:$D,Analysis!$K22,'Employee Salary Data'!$E:$E,Analysis!N$14),0)</f>
        <v>53.000039999999998</v>
      </c>
      <c r="O22" s="4">
        <f>IFERROR(AVERAGEIFS('Employee Salary Data'!$H:$H,'Employee Salary Data'!$D:$D,Analysis!$K22,'Employee Salary Data'!$E:$E,Analysis!O$14),0)</f>
        <v>0</v>
      </c>
      <c r="P22" s="4">
        <f>IFERROR(AVERAGEIFS('Employee Salary Data'!$H:$H,'Employee Salary Data'!$D:$D,Analysis!$K22,'Employee Salary Data'!$E:$E,Analysis!P$14),0)</f>
        <v>0</v>
      </c>
      <c r="Q22" s="4">
        <f>IFERROR(AVERAGEIFS('Employee Salary Data'!$H:$H,'Employee Salary Data'!$D:$D,Analysis!$K22,'Employee Salary Data'!$E:$E,Analysis!Q$14),0)</f>
        <v>0</v>
      </c>
      <c r="R22" s="4">
        <f>IFERROR(AVERAGEIFS('Employee Salary Data'!$H:$H,'Employee Salary Data'!$D:$D,Analysis!$K22,'Employee Salary Data'!$E:$E,Analysis!R$14),0)</f>
        <v>0</v>
      </c>
    </row>
  </sheetData>
  <mergeCells count="1">
    <mergeCell ref="T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2553-85C4-48D6-A28D-43B28F8D6325}">
  <dimension ref="A1:X110"/>
  <sheetViews>
    <sheetView zoomScale="145" zoomScaleNormal="145" workbookViewId="0"/>
  </sheetViews>
  <sheetFormatPr defaultRowHeight="15" x14ac:dyDescent="0.25"/>
  <cols>
    <col min="1" max="1" width="29" bestFit="1" customWidth="1"/>
    <col min="2" max="2" width="16.28515625" bestFit="1" customWidth="1"/>
    <col min="3" max="3" width="9.5703125" bestFit="1" customWidth="1"/>
    <col min="4" max="4" width="16.5703125" bestFit="1" customWidth="1"/>
    <col min="5" max="5" width="14.85546875" bestFit="1" customWidth="1"/>
    <col min="6" max="6" width="12.85546875" bestFit="1" customWidth="1"/>
    <col min="7" max="7" width="15.85546875" bestFit="1" customWidth="1"/>
    <col min="8" max="8" width="15.140625" bestFit="1" customWidth="1"/>
    <col min="9" max="9" width="10.7109375" bestFit="1" customWidth="1"/>
    <col min="10" max="10" width="12.85546875" bestFit="1" customWidth="1"/>
    <col min="13" max="13" width="29" bestFit="1" customWidth="1"/>
    <col min="14" max="15" width="16.28515625" bestFit="1" customWidth="1"/>
    <col min="16" max="17" width="12.85546875" bestFit="1" customWidth="1"/>
    <col min="18" max="18" width="12.140625" bestFit="1" customWidth="1"/>
    <col min="19" max="19" width="12.85546875" bestFit="1" customWidth="1"/>
    <col min="20" max="20" width="10.7109375" bestFit="1" customWidth="1"/>
    <col min="21" max="21" width="12.85546875" bestFit="1" customWidth="1"/>
    <col min="22" max="22" width="11.28515625" bestFit="1" customWidth="1"/>
    <col min="23" max="23" width="18" bestFit="1" customWidth="1"/>
    <col min="24" max="24" width="25.5703125" bestFit="1" customWidth="1"/>
    <col min="25" max="25" width="16.28515625" bestFit="1" customWidth="1"/>
    <col min="26" max="26" width="12.85546875" bestFit="1" customWidth="1"/>
    <col min="27" max="27" width="10.140625" bestFit="1" customWidth="1"/>
    <col min="28" max="28" width="12.140625" bestFit="1" customWidth="1"/>
    <col min="29" max="29" width="10.85546875" bestFit="1" customWidth="1"/>
    <col min="30" max="30" width="7.85546875" bestFit="1" customWidth="1"/>
    <col min="31" max="31" width="11.28515625" bestFit="1" customWidth="1"/>
  </cols>
  <sheetData>
    <row r="1" spans="1:24" x14ac:dyDescent="0.25">
      <c r="A1" s="5" t="s">
        <v>237</v>
      </c>
      <c r="M1" s="5" t="s">
        <v>238</v>
      </c>
      <c r="W1" s="5" t="s">
        <v>239</v>
      </c>
    </row>
    <row r="2" spans="1:24" x14ac:dyDescent="0.25">
      <c r="A2" s="3" t="s">
        <v>234</v>
      </c>
      <c r="M2" s="3" t="s">
        <v>234</v>
      </c>
      <c r="W2" s="6" t="s">
        <v>240</v>
      </c>
      <c r="X2" s="6"/>
    </row>
    <row r="3" spans="1:24" x14ac:dyDescent="0.25">
      <c r="A3" s="7" t="s">
        <v>243</v>
      </c>
      <c r="B3" s="7" t="s">
        <v>242</v>
      </c>
      <c r="M3" s="7" t="s">
        <v>243</v>
      </c>
      <c r="N3" s="7" t="s">
        <v>242</v>
      </c>
      <c r="W3" s="7" t="s">
        <v>2</v>
      </c>
      <c r="X3" t="s">
        <v>244</v>
      </c>
    </row>
    <row r="4" spans="1:24" x14ac:dyDescent="0.25">
      <c r="A4" s="7" t="s">
        <v>4</v>
      </c>
      <c r="B4" t="s">
        <v>70</v>
      </c>
      <c r="C4" t="s">
        <v>13</v>
      </c>
      <c r="D4" t="s">
        <v>20</v>
      </c>
      <c r="E4" t="s">
        <v>8</v>
      </c>
      <c r="F4" t="s">
        <v>25</v>
      </c>
      <c r="G4" t="s">
        <v>11</v>
      </c>
      <c r="H4" t="s">
        <v>32</v>
      </c>
      <c r="I4" t="s">
        <v>22</v>
      </c>
      <c r="J4" t="s">
        <v>241</v>
      </c>
      <c r="M4" s="7" t="s">
        <v>3</v>
      </c>
      <c r="N4" t="s">
        <v>17</v>
      </c>
      <c r="O4" t="s">
        <v>14</v>
      </c>
      <c r="P4" t="s">
        <v>100</v>
      </c>
      <c r="Q4" t="s">
        <v>23</v>
      </c>
      <c r="R4" t="s">
        <v>27</v>
      </c>
      <c r="S4" t="s">
        <v>9</v>
      </c>
      <c r="T4" t="s">
        <v>33</v>
      </c>
      <c r="U4" t="s">
        <v>241</v>
      </c>
      <c r="W4" s="8" t="s">
        <v>177</v>
      </c>
      <c r="X4" s="4">
        <v>75</v>
      </c>
    </row>
    <row r="5" spans="1:24" x14ac:dyDescent="0.25">
      <c r="A5" s="8" t="s">
        <v>17</v>
      </c>
      <c r="B5" s="9">
        <v>2</v>
      </c>
      <c r="C5" s="9">
        <v>20</v>
      </c>
      <c r="D5" s="9">
        <v>1</v>
      </c>
      <c r="E5" s="9">
        <v>2</v>
      </c>
      <c r="F5" s="9">
        <v>5</v>
      </c>
      <c r="G5" s="9">
        <v>3</v>
      </c>
      <c r="H5" s="9">
        <v>3</v>
      </c>
      <c r="I5" s="9"/>
      <c r="J5" s="9">
        <v>36</v>
      </c>
      <c r="M5" s="8" t="s">
        <v>70</v>
      </c>
      <c r="N5" s="9">
        <v>2</v>
      </c>
      <c r="O5" s="9"/>
      <c r="P5" s="9"/>
      <c r="Q5" s="9"/>
      <c r="R5" s="9"/>
      <c r="S5" s="9"/>
      <c r="T5" s="9"/>
      <c r="U5" s="9">
        <v>2</v>
      </c>
      <c r="W5" s="8" t="s">
        <v>135</v>
      </c>
      <c r="X5" s="4">
        <v>50.000039999999998</v>
      </c>
    </row>
    <row r="6" spans="1:24" x14ac:dyDescent="0.25">
      <c r="A6" s="8" t="s">
        <v>14</v>
      </c>
      <c r="B6" s="9"/>
      <c r="C6" s="9">
        <v>5</v>
      </c>
      <c r="D6" s="9"/>
      <c r="E6" s="9"/>
      <c r="F6" s="9">
        <v>3</v>
      </c>
      <c r="G6" s="9"/>
      <c r="H6" s="9">
        <v>3</v>
      </c>
      <c r="I6" s="9">
        <v>1</v>
      </c>
      <c r="J6" s="9">
        <v>12</v>
      </c>
      <c r="M6" s="8" t="s">
        <v>13</v>
      </c>
      <c r="N6" s="9">
        <v>20</v>
      </c>
      <c r="O6" s="9">
        <v>5</v>
      </c>
      <c r="P6" s="9"/>
      <c r="Q6" s="9">
        <v>5</v>
      </c>
      <c r="R6" s="9">
        <v>3</v>
      </c>
      <c r="S6" s="9">
        <v>5</v>
      </c>
      <c r="T6" s="9">
        <v>2</v>
      </c>
      <c r="U6" s="9">
        <v>40</v>
      </c>
      <c r="W6" s="8" t="s">
        <v>195</v>
      </c>
      <c r="X6" s="4">
        <v>48.500039999999998</v>
      </c>
    </row>
    <row r="7" spans="1:24" x14ac:dyDescent="0.25">
      <c r="A7" s="8" t="s">
        <v>100</v>
      </c>
      <c r="B7" s="9"/>
      <c r="C7" s="9"/>
      <c r="D7" s="9">
        <v>2</v>
      </c>
      <c r="E7" s="9"/>
      <c r="F7" s="9"/>
      <c r="G7" s="9"/>
      <c r="H7" s="9"/>
      <c r="I7" s="9"/>
      <c r="J7" s="9">
        <v>2</v>
      </c>
      <c r="M7" s="8" t="s">
        <v>20</v>
      </c>
      <c r="N7" s="9">
        <v>1</v>
      </c>
      <c r="O7" s="9"/>
      <c r="P7" s="9">
        <v>2</v>
      </c>
      <c r="Q7" s="9">
        <v>2</v>
      </c>
      <c r="R7" s="9"/>
      <c r="S7" s="9">
        <v>1</v>
      </c>
      <c r="T7" s="9">
        <v>2</v>
      </c>
      <c r="U7" s="9">
        <v>8</v>
      </c>
      <c r="W7" s="8" t="s">
        <v>167</v>
      </c>
      <c r="X7" s="4">
        <v>45</v>
      </c>
    </row>
    <row r="8" spans="1:24" x14ac:dyDescent="0.25">
      <c r="A8" s="8" t="s">
        <v>23</v>
      </c>
      <c r="B8" s="9"/>
      <c r="C8" s="9">
        <v>5</v>
      </c>
      <c r="D8" s="9">
        <v>2</v>
      </c>
      <c r="E8" s="9">
        <v>2</v>
      </c>
      <c r="F8" s="9">
        <v>4</v>
      </c>
      <c r="G8" s="9">
        <v>4</v>
      </c>
      <c r="H8" s="9">
        <v>3</v>
      </c>
      <c r="I8" s="9">
        <v>1</v>
      </c>
      <c r="J8" s="9">
        <v>21</v>
      </c>
      <c r="M8" s="8" t="s">
        <v>8</v>
      </c>
      <c r="N8" s="9">
        <v>2</v>
      </c>
      <c r="O8" s="9"/>
      <c r="P8" s="9"/>
      <c r="Q8" s="9">
        <v>2</v>
      </c>
      <c r="R8" s="9"/>
      <c r="S8" s="9">
        <v>2</v>
      </c>
      <c r="T8" s="9"/>
      <c r="U8" s="9">
        <v>6</v>
      </c>
      <c r="W8" s="8" t="s">
        <v>184</v>
      </c>
      <c r="X8" s="4">
        <v>45</v>
      </c>
    </row>
    <row r="9" spans="1:24" x14ac:dyDescent="0.25">
      <c r="A9" s="8" t="s">
        <v>27</v>
      </c>
      <c r="B9" s="9"/>
      <c r="C9" s="9">
        <v>3</v>
      </c>
      <c r="D9" s="9"/>
      <c r="E9" s="9"/>
      <c r="F9" s="9">
        <v>4</v>
      </c>
      <c r="G9" s="9"/>
      <c r="H9" s="9"/>
      <c r="I9" s="9">
        <v>1</v>
      </c>
      <c r="J9" s="9">
        <v>8</v>
      </c>
      <c r="M9" s="8" t="s">
        <v>25</v>
      </c>
      <c r="N9" s="9">
        <v>5</v>
      </c>
      <c r="O9" s="9">
        <v>3</v>
      </c>
      <c r="P9" s="9"/>
      <c r="Q9" s="9">
        <v>4</v>
      </c>
      <c r="R9" s="9">
        <v>4</v>
      </c>
      <c r="S9" s="9">
        <v>1</v>
      </c>
      <c r="T9" s="9"/>
      <c r="U9" s="9">
        <v>17</v>
      </c>
      <c r="W9" s="8" t="s">
        <v>150</v>
      </c>
      <c r="X9" s="4">
        <v>41.500079999999997</v>
      </c>
    </row>
    <row r="10" spans="1:24" x14ac:dyDescent="0.25">
      <c r="A10" s="8" t="s">
        <v>9</v>
      </c>
      <c r="B10" s="9"/>
      <c r="C10" s="9">
        <v>5</v>
      </c>
      <c r="D10" s="9">
        <v>1</v>
      </c>
      <c r="E10" s="9">
        <v>2</v>
      </c>
      <c r="F10" s="9">
        <v>1</v>
      </c>
      <c r="G10" s="9">
        <v>7</v>
      </c>
      <c r="H10" s="9">
        <v>2</v>
      </c>
      <c r="I10" s="9">
        <v>1</v>
      </c>
      <c r="J10" s="9">
        <v>19</v>
      </c>
      <c r="M10" s="8" t="s">
        <v>11</v>
      </c>
      <c r="N10" s="9">
        <v>3</v>
      </c>
      <c r="O10" s="9"/>
      <c r="P10" s="9"/>
      <c r="Q10" s="9">
        <v>4</v>
      </c>
      <c r="R10" s="9"/>
      <c r="S10" s="9">
        <v>7</v>
      </c>
      <c r="T10" s="9"/>
      <c r="U10" s="9">
        <v>14</v>
      </c>
      <c r="W10" s="8" t="s">
        <v>193</v>
      </c>
      <c r="X10" s="4">
        <v>36</v>
      </c>
    </row>
    <row r="11" spans="1:24" x14ac:dyDescent="0.25">
      <c r="A11" s="8" t="s">
        <v>33</v>
      </c>
      <c r="B11" s="9"/>
      <c r="C11" s="9">
        <v>2</v>
      </c>
      <c r="D11" s="9">
        <v>2</v>
      </c>
      <c r="E11" s="9"/>
      <c r="F11" s="9"/>
      <c r="G11" s="9"/>
      <c r="H11" s="9">
        <v>3</v>
      </c>
      <c r="I11" s="9">
        <v>1</v>
      </c>
      <c r="J11" s="9">
        <v>8</v>
      </c>
      <c r="M11" s="8" t="s">
        <v>32</v>
      </c>
      <c r="N11" s="9">
        <v>3</v>
      </c>
      <c r="O11" s="9">
        <v>3</v>
      </c>
      <c r="P11" s="9"/>
      <c r="Q11" s="9">
        <v>3</v>
      </c>
      <c r="R11" s="9"/>
      <c r="S11" s="9">
        <v>2</v>
      </c>
      <c r="T11" s="9">
        <v>3</v>
      </c>
      <c r="U11" s="9">
        <v>14</v>
      </c>
      <c r="W11" s="8" t="s">
        <v>161</v>
      </c>
      <c r="X11" s="4">
        <v>31.000080000000001</v>
      </c>
    </row>
    <row r="12" spans="1:24" x14ac:dyDescent="0.25">
      <c r="A12" s="8" t="s">
        <v>241</v>
      </c>
      <c r="B12" s="9">
        <v>2</v>
      </c>
      <c r="C12" s="9">
        <v>40</v>
      </c>
      <c r="D12" s="9">
        <v>8</v>
      </c>
      <c r="E12" s="9">
        <v>6</v>
      </c>
      <c r="F12" s="9">
        <v>17</v>
      </c>
      <c r="G12" s="9">
        <v>14</v>
      </c>
      <c r="H12" s="9">
        <v>14</v>
      </c>
      <c r="I12" s="9">
        <v>5</v>
      </c>
      <c r="J12" s="9">
        <v>106</v>
      </c>
      <c r="M12" s="8" t="s">
        <v>22</v>
      </c>
      <c r="N12" s="9"/>
      <c r="O12" s="9">
        <v>1</v>
      </c>
      <c r="P12" s="9"/>
      <c r="Q12" s="9">
        <v>1</v>
      </c>
      <c r="R12" s="9">
        <v>1</v>
      </c>
      <c r="S12" s="9">
        <v>1</v>
      </c>
      <c r="T12" s="9">
        <v>1</v>
      </c>
      <c r="U12" s="9">
        <v>5</v>
      </c>
      <c r="W12" s="8" t="s">
        <v>227</v>
      </c>
      <c r="X12" s="4">
        <v>30.500039999999998</v>
      </c>
    </row>
    <row r="13" spans="1:24" x14ac:dyDescent="0.25">
      <c r="M13" s="8" t="s">
        <v>241</v>
      </c>
      <c r="N13" s="9">
        <v>36</v>
      </c>
      <c r="O13" s="9">
        <v>12</v>
      </c>
      <c r="P13" s="9">
        <v>2</v>
      </c>
      <c r="Q13" s="9">
        <v>21</v>
      </c>
      <c r="R13" s="9">
        <v>8</v>
      </c>
      <c r="S13" s="9">
        <v>19</v>
      </c>
      <c r="T13" s="9">
        <v>8</v>
      </c>
      <c r="U13" s="9">
        <v>106</v>
      </c>
      <c r="W13" s="8" t="s">
        <v>134</v>
      </c>
      <c r="X13" s="4">
        <v>26.000039999999998</v>
      </c>
    </row>
    <row r="14" spans="1:24" x14ac:dyDescent="0.25">
      <c r="W14" s="8" t="s">
        <v>224</v>
      </c>
      <c r="X14" s="4">
        <v>26.000039999999998</v>
      </c>
    </row>
    <row r="15" spans="1:24" x14ac:dyDescent="0.25">
      <c r="A15" s="3" t="s">
        <v>235</v>
      </c>
      <c r="M15" s="3" t="s">
        <v>235</v>
      </c>
      <c r="W15" s="8" t="s">
        <v>154</v>
      </c>
      <c r="X15" s="4">
        <v>25.0002</v>
      </c>
    </row>
    <row r="16" spans="1:24" x14ac:dyDescent="0.25">
      <c r="A16" s="7" t="s">
        <v>245</v>
      </c>
      <c r="B16" s="7" t="s">
        <v>242</v>
      </c>
      <c r="M16" s="7" t="s">
        <v>245</v>
      </c>
      <c r="N16" s="7" t="s">
        <v>242</v>
      </c>
      <c r="W16" s="8" t="s">
        <v>158</v>
      </c>
      <c r="X16" s="4">
        <v>23.500080000000001</v>
      </c>
    </row>
    <row r="17" spans="1:24" x14ac:dyDescent="0.25">
      <c r="A17" s="7" t="s">
        <v>4</v>
      </c>
      <c r="B17" t="s">
        <v>70</v>
      </c>
      <c r="C17" t="s">
        <v>13</v>
      </c>
      <c r="D17" t="s">
        <v>20</v>
      </c>
      <c r="E17" t="s">
        <v>8</v>
      </c>
      <c r="F17" t="s">
        <v>25</v>
      </c>
      <c r="G17" t="s">
        <v>11</v>
      </c>
      <c r="H17" t="s">
        <v>32</v>
      </c>
      <c r="I17" t="s">
        <v>22</v>
      </c>
      <c r="J17" t="s">
        <v>241</v>
      </c>
      <c r="M17" s="7" t="s">
        <v>3</v>
      </c>
      <c r="N17" t="s">
        <v>17</v>
      </c>
      <c r="O17" t="s">
        <v>14</v>
      </c>
      <c r="P17" t="s">
        <v>100</v>
      </c>
      <c r="Q17" t="s">
        <v>23</v>
      </c>
      <c r="R17" t="s">
        <v>27</v>
      </c>
      <c r="S17" t="s">
        <v>9</v>
      </c>
      <c r="T17" t="s">
        <v>33</v>
      </c>
      <c r="U17" t="s">
        <v>241</v>
      </c>
      <c r="W17" s="8" t="s">
        <v>215</v>
      </c>
      <c r="X17" s="4">
        <v>21.6</v>
      </c>
    </row>
    <row r="18" spans="1:24" x14ac:dyDescent="0.25">
      <c r="A18" s="8" t="s">
        <v>17</v>
      </c>
      <c r="B18" s="4">
        <v>53.000039999999998</v>
      </c>
      <c r="C18" s="4">
        <v>3.4103880000000002</v>
      </c>
      <c r="D18" s="4">
        <v>19.000080000000001</v>
      </c>
      <c r="E18" s="4">
        <v>4.2500400000000003</v>
      </c>
      <c r="F18" s="4">
        <v>8.7900480000000005</v>
      </c>
      <c r="G18" s="4">
        <v>3.7959999999999998</v>
      </c>
      <c r="H18" s="4">
        <v>15.083399999999999</v>
      </c>
      <c r="I18" s="4"/>
      <c r="J18" s="4">
        <v>8.3971233333333331</v>
      </c>
      <c r="M18" s="8" t="s">
        <v>70</v>
      </c>
      <c r="N18" s="4">
        <v>53.000039999999998</v>
      </c>
      <c r="O18" s="4"/>
      <c r="P18" s="4"/>
      <c r="Q18" s="4"/>
      <c r="R18" s="4"/>
      <c r="S18" s="4"/>
      <c r="T18" s="4"/>
      <c r="U18" s="4">
        <v>53.000039999999998</v>
      </c>
      <c r="W18" s="8" t="s">
        <v>231</v>
      </c>
      <c r="X18" s="4">
        <v>19.10004</v>
      </c>
    </row>
    <row r="19" spans="1:24" x14ac:dyDescent="0.25">
      <c r="A19" s="8" t="s">
        <v>14</v>
      </c>
      <c r="B19" s="4"/>
      <c r="C19" s="4">
        <v>2.503584</v>
      </c>
      <c r="D19" s="4"/>
      <c r="E19" s="4"/>
      <c r="F19" s="4">
        <v>11.53336</v>
      </c>
      <c r="G19" s="4"/>
      <c r="H19" s="4">
        <v>16.887119999999999</v>
      </c>
      <c r="I19" s="4">
        <v>48.500039999999998</v>
      </c>
      <c r="J19" s="4">
        <v>12.189950000000001</v>
      </c>
      <c r="M19" s="8" t="s">
        <v>13</v>
      </c>
      <c r="N19" s="4">
        <v>3.4103880000000002</v>
      </c>
      <c r="O19" s="4">
        <v>2.503584</v>
      </c>
      <c r="P19" s="4"/>
      <c r="Q19" s="4">
        <v>3.3919199999999998</v>
      </c>
      <c r="R19" s="4">
        <v>3.8101599999999998</v>
      </c>
      <c r="S19" s="4">
        <v>2.937576</v>
      </c>
      <c r="T19" s="4">
        <v>4.7500799999999996</v>
      </c>
      <c r="U19" s="4">
        <v>3.3325949999999991</v>
      </c>
      <c r="W19" s="8" t="s">
        <v>156</v>
      </c>
      <c r="X19" s="4">
        <v>19.000080000000001</v>
      </c>
    </row>
    <row r="20" spans="1:24" x14ac:dyDescent="0.25">
      <c r="A20" s="8" t="s">
        <v>100</v>
      </c>
      <c r="B20" s="4"/>
      <c r="C20" s="4"/>
      <c r="D20" s="4">
        <v>26.000039999999998</v>
      </c>
      <c r="E20" s="4"/>
      <c r="F20" s="4"/>
      <c r="G20" s="4"/>
      <c r="H20" s="4"/>
      <c r="I20" s="4"/>
      <c r="J20" s="4">
        <v>26.000039999999998</v>
      </c>
      <c r="M20" s="8" t="s">
        <v>20</v>
      </c>
      <c r="N20" s="4">
        <v>19.000080000000001</v>
      </c>
      <c r="O20" s="4"/>
      <c r="P20" s="4">
        <v>26.000039999999998</v>
      </c>
      <c r="Q20" s="4">
        <v>20.0001</v>
      </c>
      <c r="R20" s="4"/>
      <c r="S20" s="4">
        <v>30.500039999999998</v>
      </c>
      <c r="T20" s="4">
        <v>29.750039999999998</v>
      </c>
      <c r="U20" s="4">
        <v>25.125060000000001</v>
      </c>
      <c r="W20" s="8" t="s">
        <v>185</v>
      </c>
      <c r="X20" s="4">
        <v>19.000080000000001</v>
      </c>
    </row>
    <row r="21" spans="1:24" x14ac:dyDescent="0.25">
      <c r="A21" s="8" t="s">
        <v>23</v>
      </c>
      <c r="B21" s="4"/>
      <c r="C21" s="4">
        <v>3.3919199999999998</v>
      </c>
      <c r="D21" s="4">
        <v>20.0001</v>
      </c>
      <c r="E21" s="4">
        <v>5.4500399999999996</v>
      </c>
      <c r="F21" s="4">
        <v>7.2375299999999996</v>
      </c>
      <c r="G21" s="4">
        <v>4.4750100000000002</v>
      </c>
      <c r="H21" s="4">
        <v>13.866680000000001</v>
      </c>
      <c r="I21" s="4">
        <v>50.000039999999998</v>
      </c>
      <c r="J21" s="4">
        <v>9.8242914285714278</v>
      </c>
      <c r="M21" s="8" t="s">
        <v>8</v>
      </c>
      <c r="N21" s="4">
        <v>4.2500400000000003</v>
      </c>
      <c r="O21" s="4"/>
      <c r="P21" s="4"/>
      <c r="Q21" s="4">
        <v>5.4500399999999996</v>
      </c>
      <c r="R21" s="4"/>
      <c r="S21" s="4">
        <v>5.1017999999999999</v>
      </c>
      <c r="T21" s="4"/>
      <c r="U21" s="4">
        <v>4.9339599999999999</v>
      </c>
      <c r="W21" s="8" t="s">
        <v>157</v>
      </c>
      <c r="X21" s="4">
        <v>17.000039999999998</v>
      </c>
    </row>
    <row r="22" spans="1:24" x14ac:dyDescent="0.25">
      <c r="A22" s="8" t="s">
        <v>27</v>
      </c>
      <c r="B22" s="4"/>
      <c r="C22" s="4">
        <v>3.8101599999999998</v>
      </c>
      <c r="D22" s="4"/>
      <c r="E22" s="4"/>
      <c r="F22" s="4">
        <v>14.125049999999998</v>
      </c>
      <c r="G22" s="4"/>
      <c r="H22" s="4"/>
      <c r="I22" s="4">
        <v>41.500079999999997</v>
      </c>
      <c r="J22" s="4">
        <v>13.678844999999999</v>
      </c>
      <c r="M22" s="8" t="s">
        <v>25</v>
      </c>
      <c r="N22" s="4">
        <v>8.7900480000000005</v>
      </c>
      <c r="O22" s="4">
        <v>11.53336</v>
      </c>
      <c r="P22" s="4"/>
      <c r="Q22" s="4">
        <v>7.2375299999999996</v>
      </c>
      <c r="R22" s="4">
        <v>14.125049999999998</v>
      </c>
      <c r="S22" s="4">
        <v>8.0000400000000003</v>
      </c>
      <c r="T22" s="4"/>
      <c r="U22" s="4">
        <v>10.117687058823531</v>
      </c>
      <c r="W22" s="8" t="s">
        <v>144</v>
      </c>
      <c r="X22" s="4">
        <v>17.000039999999998</v>
      </c>
    </row>
    <row r="23" spans="1:24" x14ac:dyDescent="0.25">
      <c r="A23" s="8" t="s">
        <v>9</v>
      </c>
      <c r="B23" s="4"/>
      <c r="C23" s="4">
        <v>2.937576</v>
      </c>
      <c r="D23" s="4">
        <v>30.500039999999998</v>
      </c>
      <c r="E23" s="4">
        <v>5.1017999999999999</v>
      </c>
      <c r="F23" s="4">
        <v>8.0000400000000003</v>
      </c>
      <c r="G23" s="4">
        <v>4.6714114285714272</v>
      </c>
      <c r="H23" s="4">
        <v>14.250060000000001</v>
      </c>
      <c r="I23" s="4">
        <v>45</v>
      </c>
      <c r="J23" s="4">
        <v>8.925871578947369</v>
      </c>
      <c r="M23" s="8" t="s">
        <v>11</v>
      </c>
      <c r="N23" s="4">
        <v>3.7959999999999998</v>
      </c>
      <c r="O23" s="4"/>
      <c r="P23" s="4"/>
      <c r="Q23" s="4">
        <v>4.4750100000000002</v>
      </c>
      <c r="R23" s="4"/>
      <c r="S23" s="4">
        <v>4.6714114285714272</v>
      </c>
      <c r="T23" s="4"/>
      <c r="U23" s="4">
        <v>4.4277085714285711</v>
      </c>
      <c r="W23" s="8" t="s">
        <v>141</v>
      </c>
      <c r="X23" s="4">
        <v>17.000039999999998</v>
      </c>
    </row>
    <row r="24" spans="1:24" x14ac:dyDescent="0.25">
      <c r="A24" s="8" t="s">
        <v>33</v>
      </c>
      <c r="B24" s="4"/>
      <c r="C24" s="4">
        <v>4.7500799999999996</v>
      </c>
      <c r="D24" s="4">
        <v>29.750039999999998</v>
      </c>
      <c r="E24" s="4"/>
      <c r="F24" s="4"/>
      <c r="G24" s="4"/>
      <c r="H24" s="4">
        <v>13.000039999999998</v>
      </c>
      <c r="I24" s="4">
        <v>45</v>
      </c>
      <c r="J24" s="4">
        <v>19.125045</v>
      </c>
      <c r="M24" s="8" t="s">
        <v>32</v>
      </c>
      <c r="N24" s="4">
        <v>15.083399999999999</v>
      </c>
      <c r="O24" s="4">
        <v>16.887119999999999</v>
      </c>
      <c r="P24" s="4"/>
      <c r="Q24" s="4">
        <v>13.866680000000001</v>
      </c>
      <c r="R24" s="4"/>
      <c r="S24" s="4">
        <v>14.250060000000001</v>
      </c>
      <c r="T24" s="4">
        <v>13.000039999999998</v>
      </c>
      <c r="U24" s="4">
        <v>14.643702857142859</v>
      </c>
      <c r="W24" s="8" t="s">
        <v>229</v>
      </c>
      <c r="X24" s="4">
        <v>15</v>
      </c>
    </row>
    <row r="25" spans="1:24" x14ac:dyDescent="0.25">
      <c r="A25" s="8" t="s">
        <v>241</v>
      </c>
      <c r="B25" s="4">
        <v>53.000039999999998</v>
      </c>
      <c r="C25" s="4">
        <v>3.3325949999999991</v>
      </c>
      <c r="D25" s="4">
        <v>25.125060000000001</v>
      </c>
      <c r="E25" s="4">
        <v>4.9339599999999999</v>
      </c>
      <c r="F25" s="4">
        <v>10.117687058823531</v>
      </c>
      <c r="G25" s="4">
        <v>4.4277085714285711</v>
      </c>
      <c r="H25" s="4">
        <v>14.643702857142859</v>
      </c>
      <c r="I25" s="4">
        <v>46.000031999999997</v>
      </c>
      <c r="J25" s="4">
        <v>10.744421886792452</v>
      </c>
      <c r="M25" s="8" t="s">
        <v>22</v>
      </c>
      <c r="N25" s="4"/>
      <c r="O25" s="4">
        <v>48.500039999999998</v>
      </c>
      <c r="P25" s="4"/>
      <c r="Q25" s="4">
        <v>50.000039999999998</v>
      </c>
      <c r="R25" s="4">
        <v>41.500079999999997</v>
      </c>
      <c r="S25" s="4">
        <v>45</v>
      </c>
      <c r="T25" s="4">
        <v>45</v>
      </c>
      <c r="U25" s="4">
        <v>46.000031999999997</v>
      </c>
      <c r="W25" s="8" t="s">
        <v>208</v>
      </c>
      <c r="X25" s="4">
        <v>15</v>
      </c>
    </row>
    <row r="26" spans="1:24" x14ac:dyDescent="0.25">
      <c r="M26" s="8" t="s">
        <v>241</v>
      </c>
      <c r="N26" s="4">
        <v>8.3971233333333331</v>
      </c>
      <c r="O26" s="4">
        <v>12.189950000000001</v>
      </c>
      <c r="P26" s="4">
        <v>26.000039999999998</v>
      </c>
      <c r="Q26" s="4">
        <v>9.8242914285714278</v>
      </c>
      <c r="R26" s="4">
        <v>13.678844999999999</v>
      </c>
      <c r="S26" s="4">
        <v>8.925871578947369</v>
      </c>
      <c r="T26" s="4">
        <v>19.125045</v>
      </c>
      <c r="U26" s="4">
        <v>10.744421886792454</v>
      </c>
      <c r="W26" s="8" t="s">
        <v>225</v>
      </c>
      <c r="X26" s="4">
        <v>15</v>
      </c>
    </row>
    <row r="27" spans="1:24" x14ac:dyDescent="0.25">
      <c r="W27" s="8" t="s">
        <v>207</v>
      </c>
      <c r="X27" s="4">
        <v>14.500080000000001</v>
      </c>
    </row>
    <row r="28" spans="1:24" x14ac:dyDescent="0.25">
      <c r="W28" s="8" t="s">
        <v>219</v>
      </c>
      <c r="X28" s="4">
        <v>14.500080000000001</v>
      </c>
    </row>
    <row r="29" spans="1:24" x14ac:dyDescent="0.25">
      <c r="W29" s="8" t="s">
        <v>147</v>
      </c>
      <c r="X29" s="4">
        <v>14.500080000000001</v>
      </c>
    </row>
    <row r="30" spans="1:24" x14ac:dyDescent="0.25">
      <c r="W30" s="8" t="s">
        <v>198</v>
      </c>
      <c r="X30" s="4">
        <v>14.00004</v>
      </c>
    </row>
    <row r="31" spans="1:24" x14ac:dyDescent="0.25">
      <c r="W31" s="8" t="s">
        <v>183</v>
      </c>
      <c r="X31" s="4">
        <v>14.00004</v>
      </c>
    </row>
    <row r="32" spans="1:24" x14ac:dyDescent="0.25">
      <c r="W32" s="8" t="s">
        <v>145</v>
      </c>
      <c r="X32" s="4">
        <v>13.750080000000001</v>
      </c>
    </row>
    <row r="33" spans="23:24" x14ac:dyDescent="0.25">
      <c r="W33" s="8" t="s">
        <v>205</v>
      </c>
      <c r="X33" s="4">
        <v>13.5</v>
      </c>
    </row>
    <row r="34" spans="23:24" x14ac:dyDescent="0.25">
      <c r="W34" s="8" t="s">
        <v>171</v>
      </c>
      <c r="X34" s="4">
        <v>12</v>
      </c>
    </row>
    <row r="35" spans="23:24" x14ac:dyDescent="0.25">
      <c r="W35" s="8" t="s">
        <v>206</v>
      </c>
      <c r="X35" s="4">
        <v>12</v>
      </c>
    </row>
    <row r="36" spans="23:24" x14ac:dyDescent="0.25">
      <c r="W36" s="8" t="s">
        <v>148</v>
      </c>
      <c r="X36" s="4">
        <v>12</v>
      </c>
    </row>
    <row r="37" spans="23:24" x14ac:dyDescent="0.25">
      <c r="W37" s="8" t="s">
        <v>212</v>
      </c>
      <c r="X37" s="4">
        <v>11.00004</v>
      </c>
    </row>
    <row r="38" spans="23:24" x14ac:dyDescent="0.25">
      <c r="W38" s="8" t="s">
        <v>163</v>
      </c>
      <c r="X38" s="4">
        <v>10.5</v>
      </c>
    </row>
    <row r="39" spans="23:24" x14ac:dyDescent="0.25">
      <c r="W39" s="8" t="s">
        <v>138</v>
      </c>
      <c r="X39" s="4">
        <v>10.06128</v>
      </c>
    </row>
    <row r="40" spans="23:24" x14ac:dyDescent="0.25">
      <c r="W40" s="8" t="s">
        <v>188</v>
      </c>
      <c r="X40" s="4">
        <v>10.000080000000001</v>
      </c>
    </row>
    <row r="41" spans="23:24" x14ac:dyDescent="0.25">
      <c r="W41" s="8" t="s">
        <v>222</v>
      </c>
      <c r="X41" s="4">
        <v>9.7000799999999998</v>
      </c>
    </row>
    <row r="42" spans="23:24" x14ac:dyDescent="0.25">
      <c r="W42" s="8" t="s">
        <v>176</v>
      </c>
      <c r="X42" s="4">
        <v>8.4</v>
      </c>
    </row>
    <row r="43" spans="23:24" x14ac:dyDescent="0.25">
      <c r="W43" s="8" t="s">
        <v>201</v>
      </c>
      <c r="X43" s="4">
        <v>8.25</v>
      </c>
    </row>
    <row r="44" spans="23:24" x14ac:dyDescent="0.25">
      <c r="W44" s="8" t="s">
        <v>203</v>
      </c>
      <c r="X44" s="4">
        <v>8.0000400000000003</v>
      </c>
    </row>
    <row r="45" spans="23:24" x14ac:dyDescent="0.25">
      <c r="W45" s="8" t="s">
        <v>136</v>
      </c>
      <c r="X45" s="4">
        <v>6.6</v>
      </c>
    </row>
    <row r="46" spans="23:24" x14ac:dyDescent="0.25">
      <c r="W46" s="8" t="s">
        <v>194</v>
      </c>
      <c r="X46" s="4">
        <v>6.1000800000000002</v>
      </c>
    </row>
    <row r="47" spans="23:24" x14ac:dyDescent="0.25">
      <c r="W47" s="8" t="s">
        <v>159</v>
      </c>
      <c r="X47" s="4">
        <v>6</v>
      </c>
    </row>
    <row r="48" spans="23:24" x14ac:dyDescent="0.25">
      <c r="W48" s="8" t="s">
        <v>131</v>
      </c>
      <c r="X48" s="4">
        <v>5.76</v>
      </c>
    </row>
    <row r="49" spans="23:24" x14ac:dyDescent="0.25">
      <c r="W49" s="8" t="s">
        <v>160</v>
      </c>
      <c r="X49" s="4">
        <v>5.5002000000000004</v>
      </c>
    </row>
    <row r="50" spans="23:24" x14ac:dyDescent="0.25">
      <c r="W50" s="8" t="s">
        <v>179</v>
      </c>
      <c r="X50" s="4">
        <v>5.5000799999999996</v>
      </c>
    </row>
    <row r="51" spans="23:24" x14ac:dyDescent="0.25">
      <c r="W51" s="8" t="s">
        <v>153</v>
      </c>
      <c r="X51" s="4">
        <v>5.4</v>
      </c>
    </row>
    <row r="52" spans="23:24" x14ac:dyDescent="0.25">
      <c r="W52" s="8" t="s">
        <v>129</v>
      </c>
      <c r="X52" s="4">
        <v>5.0579999999999998</v>
      </c>
    </row>
    <row r="53" spans="23:24" x14ac:dyDescent="0.25">
      <c r="W53" s="8" t="s">
        <v>197</v>
      </c>
      <c r="X53" s="4">
        <v>5.0000400000000003</v>
      </c>
    </row>
    <row r="54" spans="23:24" x14ac:dyDescent="0.25">
      <c r="W54" s="8" t="s">
        <v>168</v>
      </c>
      <c r="X54" s="4">
        <v>4.8</v>
      </c>
    </row>
    <row r="55" spans="23:24" x14ac:dyDescent="0.25">
      <c r="W55" s="8" t="s">
        <v>230</v>
      </c>
      <c r="X55" s="4">
        <v>4.8</v>
      </c>
    </row>
    <row r="56" spans="23:24" x14ac:dyDescent="0.25">
      <c r="W56" s="8" t="s">
        <v>175</v>
      </c>
      <c r="X56" s="4">
        <v>4.8</v>
      </c>
    </row>
    <row r="57" spans="23:24" x14ac:dyDescent="0.25">
      <c r="W57" s="8" t="s">
        <v>178</v>
      </c>
      <c r="X57" s="4">
        <v>4.7500799999999996</v>
      </c>
    </row>
    <row r="58" spans="23:24" x14ac:dyDescent="0.25">
      <c r="W58" s="8" t="s">
        <v>189</v>
      </c>
      <c r="X58" s="4">
        <v>4.7500799999999996</v>
      </c>
    </row>
    <row r="59" spans="23:24" x14ac:dyDescent="0.25">
      <c r="W59" s="8" t="s">
        <v>165</v>
      </c>
      <c r="X59" s="4">
        <v>4.5540000000000003</v>
      </c>
    </row>
    <row r="60" spans="23:24" x14ac:dyDescent="0.25">
      <c r="W60" s="8" t="s">
        <v>209</v>
      </c>
      <c r="X60" s="4">
        <v>4.5</v>
      </c>
    </row>
    <row r="61" spans="23:24" x14ac:dyDescent="0.25">
      <c r="W61" s="8" t="s">
        <v>211</v>
      </c>
      <c r="X61" s="4">
        <v>4.4340000000000002</v>
      </c>
    </row>
    <row r="62" spans="23:24" x14ac:dyDescent="0.25">
      <c r="W62" s="8" t="s">
        <v>204</v>
      </c>
      <c r="X62" s="4">
        <v>4.4000399999999997</v>
      </c>
    </row>
    <row r="63" spans="23:24" x14ac:dyDescent="0.25">
      <c r="W63" s="8" t="s">
        <v>173</v>
      </c>
      <c r="X63" s="4">
        <v>4.2500400000000003</v>
      </c>
    </row>
    <row r="64" spans="23:24" x14ac:dyDescent="0.25">
      <c r="W64" s="8" t="s">
        <v>127</v>
      </c>
      <c r="X64" s="4">
        <v>4.2035999999999998</v>
      </c>
    </row>
    <row r="65" spans="23:24" x14ac:dyDescent="0.25">
      <c r="W65" s="8" t="s">
        <v>132</v>
      </c>
      <c r="X65" s="4">
        <v>4.2</v>
      </c>
    </row>
    <row r="66" spans="23:24" x14ac:dyDescent="0.25">
      <c r="W66" s="8" t="s">
        <v>128</v>
      </c>
      <c r="X66" s="4">
        <v>4.0850400000000002</v>
      </c>
    </row>
    <row r="67" spans="23:24" x14ac:dyDescent="0.25">
      <c r="W67" s="8" t="s">
        <v>190</v>
      </c>
      <c r="X67" s="4">
        <v>4.0739999999999998</v>
      </c>
    </row>
    <row r="68" spans="23:24" x14ac:dyDescent="0.25">
      <c r="W68" s="8" t="s">
        <v>216</v>
      </c>
      <c r="X68" s="4">
        <v>4.0739999999999998</v>
      </c>
    </row>
    <row r="69" spans="23:24" x14ac:dyDescent="0.25">
      <c r="W69" s="8" t="s">
        <v>187</v>
      </c>
      <c r="X69" s="4">
        <v>4.0000799999999996</v>
      </c>
    </row>
    <row r="70" spans="23:24" x14ac:dyDescent="0.25">
      <c r="W70" s="8" t="s">
        <v>151</v>
      </c>
      <c r="X70" s="4">
        <v>3.9540000000000002</v>
      </c>
    </row>
    <row r="71" spans="23:24" x14ac:dyDescent="0.25">
      <c r="W71" s="8" t="s">
        <v>223</v>
      </c>
      <c r="X71" s="4">
        <v>3.8940000000000001</v>
      </c>
    </row>
    <row r="72" spans="23:24" x14ac:dyDescent="0.25">
      <c r="W72" s="8" t="s">
        <v>172</v>
      </c>
      <c r="X72" s="4">
        <v>3.8427600000000002</v>
      </c>
    </row>
    <row r="73" spans="23:24" x14ac:dyDescent="0.25">
      <c r="W73" s="8" t="s">
        <v>218</v>
      </c>
      <c r="X73" s="4">
        <v>3.84</v>
      </c>
    </row>
    <row r="74" spans="23:24" x14ac:dyDescent="0.25">
      <c r="W74" s="8" t="s">
        <v>214</v>
      </c>
      <c r="X74" s="4">
        <v>3.714</v>
      </c>
    </row>
    <row r="75" spans="23:24" x14ac:dyDescent="0.25">
      <c r="W75" s="8" t="s">
        <v>137</v>
      </c>
      <c r="X75" s="4">
        <v>3.6506400000000001</v>
      </c>
    </row>
    <row r="76" spans="23:24" x14ac:dyDescent="0.25">
      <c r="W76" s="8" t="s">
        <v>166</v>
      </c>
      <c r="X76" s="4">
        <v>3.6</v>
      </c>
    </row>
    <row r="77" spans="23:24" x14ac:dyDescent="0.25">
      <c r="W77" s="8" t="s">
        <v>155</v>
      </c>
      <c r="X77" s="4">
        <v>3.6</v>
      </c>
    </row>
    <row r="78" spans="23:24" x14ac:dyDescent="0.25">
      <c r="W78" s="8" t="s">
        <v>174</v>
      </c>
      <c r="X78" s="4">
        <v>3.6</v>
      </c>
    </row>
    <row r="79" spans="23:24" x14ac:dyDescent="0.25">
      <c r="W79" s="8" t="s">
        <v>220</v>
      </c>
      <c r="X79" s="4">
        <v>3.5939999999999999</v>
      </c>
    </row>
    <row r="80" spans="23:24" x14ac:dyDescent="0.25">
      <c r="W80" s="8" t="s">
        <v>228</v>
      </c>
      <c r="X80" s="4">
        <v>3.5939999999999999</v>
      </c>
    </row>
    <row r="81" spans="23:24" x14ac:dyDescent="0.25">
      <c r="W81" s="8" t="s">
        <v>180</v>
      </c>
      <c r="X81" s="4">
        <v>3.5000399999999998</v>
      </c>
    </row>
    <row r="82" spans="23:24" x14ac:dyDescent="0.25">
      <c r="W82" s="8" t="s">
        <v>232</v>
      </c>
      <c r="X82" s="4">
        <v>3.4740000000000002</v>
      </c>
    </row>
    <row r="83" spans="23:24" x14ac:dyDescent="0.25">
      <c r="W83" s="8" t="s">
        <v>191</v>
      </c>
      <c r="X83" s="4">
        <v>3.4740000000000002</v>
      </c>
    </row>
    <row r="84" spans="23:24" x14ac:dyDescent="0.25">
      <c r="W84" s="8" t="s">
        <v>217</v>
      </c>
      <c r="X84" s="4">
        <v>3.4740000000000002</v>
      </c>
    </row>
    <row r="85" spans="23:24" x14ac:dyDescent="0.25">
      <c r="W85" s="8" t="s">
        <v>221</v>
      </c>
      <c r="X85" s="4">
        <v>3.4740000000000002</v>
      </c>
    </row>
    <row r="86" spans="23:24" x14ac:dyDescent="0.25">
      <c r="W86" s="8" t="s">
        <v>213</v>
      </c>
      <c r="X86" s="4">
        <v>3.4740000000000002</v>
      </c>
    </row>
    <row r="87" spans="23:24" x14ac:dyDescent="0.25">
      <c r="W87" s="8" t="s">
        <v>192</v>
      </c>
      <c r="X87" s="4">
        <v>3.45</v>
      </c>
    </row>
    <row r="88" spans="23:24" x14ac:dyDescent="0.25">
      <c r="W88" s="8" t="s">
        <v>169</v>
      </c>
      <c r="X88" s="4">
        <v>3.4260000000000002</v>
      </c>
    </row>
    <row r="89" spans="23:24" x14ac:dyDescent="0.25">
      <c r="W89" s="8" t="s">
        <v>196</v>
      </c>
      <c r="X89" s="4">
        <v>3.3540000000000001</v>
      </c>
    </row>
    <row r="90" spans="23:24" x14ac:dyDescent="0.25">
      <c r="W90" s="8" t="s">
        <v>140</v>
      </c>
      <c r="X90" s="4">
        <v>3.3458399999999999</v>
      </c>
    </row>
    <row r="91" spans="23:24" x14ac:dyDescent="0.25">
      <c r="W91" s="8" t="s">
        <v>186</v>
      </c>
      <c r="X91" s="4">
        <v>3.27</v>
      </c>
    </row>
    <row r="92" spans="23:24" x14ac:dyDescent="0.25">
      <c r="W92" s="8" t="s">
        <v>210</v>
      </c>
      <c r="X92" s="4">
        <v>3.2507999999999999</v>
      </c>
    </row>
    <row r="93" spans="23:24" x14ac:dyDescent="0.25">
      <c r="W93" s="8" t="s">
        <v>139</v>
      </c>
      <c r="X93" s="4">
        <v>3.24</v>
      </c>
    </row>
    <row r="94" spans="23:24" x14ac:dyDescent="0.25">
      <c r="W94" s="8" t="s">
        <v>149</v>
      </c>
      <c r="X94" s="4">
        <v>3.234</v>
      </c>
    </row>
    <row r="95" spans="23:24" x14ac:dyDescent="0.25">
      <c r="W95" s="8" t="s">
        <v>170</v>
      </c>
      <c r="X95" s="4">
        <v>3.20004</v>
      </c>
    </row>
    <row r="96" spans="23:24" x14ac:dyDescent="0.25">
      <c r="W96" s="8" t="s">
        <v>143</v>
      </c>
      <c r="X96" s="4">
        <v>3.1809599999999998</v>
      </c>
    </row>
    <row r="97" spans="23:24" x14ac:dyDescent="0.25">
      <c r="W97" s="8" t="s">
        <v>182</v>
      </c>
      <c r="X97" s="4">
        <v>3.1139999999999999</v>
      </c>
    </row>
    <row r="98" spans="23:24" x14ac:dyDescent="0.25">
      <c r="W98" s="8" t="s">
        <v>200</v>
      </c>
      <c r="X98" s="4">
        <v>3.1139999999999999</v>
      </c>
    </row>
    <row r="99" spans="23:24" x14ac:dyDescent="0.25">
      <c r="W99" s="8" t="s">
        <v>202</v>
      </c>
      <c r="X99" s="4">
        <v>2.9316</v>
      </c>
    </row>
    <row r="100" spans="23:24" x14ac:dyDescent="0.25">
      <c r="W100" s="8" t="s">
        <v>142</v>
      </c>
      <c r="X100" s="4">
        <v>2.88</v>
      </c>
    </row>
    <row r="101" spans="23:24" x14ac:dyDescent="0.25">
      <c r="W101" s="8" t="s">
        <v>152</v>
      </c>
      <c r="X101" s="4">
        <v>2.87676</v>
      </c>
    </row>
    <row r="102" spans="23:24" x14ac:dyDescent="0.25">
      <c r="W102" s="8" t="s">
        <v>133</v>
      </c>
      <c r="X102" s="4">
        <v>2.7576000000000001</v>
      </c>
    </row>
    <row r="103" spans="23:24" x14ac:dyDescent="0.25">
      <c r="W103" s="8" t="s">
        <v>162</v>
      </c>
      <c r="X103" s="4">
        <v>2.7308400000000002</v>
      </c>
    </row>
    <row r="104" spans="23:24" x14ac:dyDescent="0.25">
      <c r="W104" s="8" t="s">
        <v>226</v>
      </c>
      <c r="X104" s="4">
        <v>2.6792400000000001</v>
      </c>
    </row>
    <row r="105" spans="23:24" x14ac:dyDescent="0.25">
      <c r="W105" s="8" t="s">
        <v>164</v>
      </c>
      <c r="X105" s="4">
        <v>2.4001199999999998</v>
      </c>
    </row>
    <row r="106" spans="23:24" x14ac:dyDescent="0.25">
      <c r="W106" s="8" t="s">
        <v>181</v>
      </c>
      <c r="X106" s="4">
        <v>2.2687200000000001</v>
      </c>
    </row>
    <row r="107" spans="23:24" x14ac:dyDescent="0.25">
      <c r="W107" s="8" t="s">
        <v>146</v>
      </c>
      <c r="X107" s="4">
        <v>2.2454399999999999</v>
      </c>
    </row>
    <row r="108" spans="23:24" x14ac:dyDescent="0.25">
      <c r="W108" s="8" t="s">
        <v>130</v>
      </c>
      <c r="X108" s="4">
        <v>2.1427200000000002</v>
      </c>
    </row>
    <row r="109" spans="23:24" x14ac:dyDescent="0.25">
      <c r="W109" s="8" t="s">
        <v>199</v>
      </c>
      <c r="X109" s="4">
        <v>2.10636</v>
      </c>
    </row>
    <row r="110" spans="23:24" x14ac:dyDescent="0.25">
      <c r="W110" s="8" t="s">
        <v>241</v>
      </c>
      <c r="X110" s="4">
        <v>1138.9087199999999</v>
      </c>
    </row>
  </sheetData>
  <mergeCells count="1"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F7F4-E3D7-4C81-8DAE-C298907FC351}">
  <dimension ref="A1:D107"/>
  <sheetViews>
    <sheetView workbookViewId="0">
      <selection sqref="A1:D11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6.140625" bestFit="1" customWidth="1"/>
    <col min="4" max="4" width="18.7109375" bestFit="1" customWidth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236</v>
      </c>
    </row>
    <row r="2" spans="1:4" x14ac:dyDescent="0.25">
      <c r="A2" t="s">
        <v>177</v>
      </c>
      <c r="B2" t="s">
        <v>70</v>
      </c>
      <c r="C2" t="s">
        <v>17</v>
      </c>
      <c r="D2" s="4">
        <v>75</v>
      </c>
    </row>
    <row r="3" spans="1:4" x14ac:dyDescent="0.25">
      <c r="A3" t="s">
        <v>135</v>
      </c>
      <c r="B3" t="s">
        <v>22</v>
      </c>
      <c r="C3" t="s">
        <v>23</v>
      </c>
      <c r="D3" s="4">
        <v>50.000039999999998</v>
      </c>
    </row>
    <row r="4" spans="1:4" x14ac:dyDescent="0.25">
      <c r="A4" t="s">
        <v>195</v>
      </c>
      <c r="B4" t="s">
        <v>22</v>
      </c>
      <c r="C4" t="s">
        <v>14</v>
      </c>
      <c r="D4" s="4">
        <v>48.500039999999998</v>
      </c>
    </row>
    <row r="5" spans="1:4" x14ac:dyDescent="0.25">
      <c r="A5" t="s">
        <v>167</v>
      </c>
      <c r="B5" t="s">
        <v>22</v>
      </c>
      <c r="C5" t="s">
        <v>33</v>
      </c>
      <c r="D5" s="4">
        <v>45</v>
      </c>
    </row>
    <row r="6" spans="1:4" x14ac:dyDescent="0.25">
      <c r="A6" t="s">
        <v>184</v>
      </c>
      <c r="B6" t="s">
        <v>22</v>
      </c>
      <c r="C6" t="s">
        <v>9</v>
      </c>
      <c r="D6" s="4">
        <v>45</v>
      </c>
    </row>
    <row r="7" spans="1:4" x14ac:dyDescent="0.25">
      <c r="A7" t="s">
        <v>150</v>
      </c>
      <c r="B7" t="s">
        <v>22</v>
      </c>
      <c r="C7" t="s">
        <v>27</v>
      </c>
      <c r="D7" s="4">
        <v>41.500079999999997</v>
      </c>
    </row>
    <row r="8" spans="1:4" x14ac:dyDescent="0.25">
      <c r="A8" t="s">
        <v>193</v>
      </c>
      <c r="B8" t="s">
        <v>20</v>
      </c>
      <c r="C8" t="s">
        <v>33</v>
      </c>
      <c r="D8" s="4">
        <v>36</v>
      </c>
    </row>
    <row r="9" spans="1:4" x14ac:dyDescent="0.25">
      <c r="A9" t="s">
        <v>161</v>
      </c>
      <c r="B9" t="s">
        <v>70</v>
      </c>
      <c r="C9" t="s">
        <v>17</v>
      </c>
      <c r="D9" s="4">
        <v>31.000080000000001</v>
      </c>
    </row>
    <row r="10" spans="1:4" x14ac:dyDescent="0.25">
      <c r="A10" t="s">
        <v>227</v>
      </c>
      <c r="B10" t="s">
        <v>20</v>
      </c>
      <c r="C10" t="s">
        <v>9</v>
      </c>
      <c r="D10" s="4">
        <v>30.500039999999998</v>
      </c>
    </row>
    <row r="11" spans="1:4" x14ac:dyDescent="0.25">
      <c r="A11" t="s">
        <v>134</v>
      </c>
      <c r="B11" t="s">
        <v>20</v>
      </c>
      <c r="C11" t="s">
        <v>100</v>
      </c>
      <c r="D11" s="4">
        <v>26.000039999999998</v>
      </c>
    </row>
    <row r="12" spans="1:4" x14ac:dyDescent="0.25">
      <c r="A12" t="s">
        <v>224</v>
      </c>
      <c r="B12" t="s">
        <v>20</v>
      </c>
      <c r="C12" t="s">
        <v>100</v>
      </c>
      <c r="D12" s="4">
        <v>26.000039999999998</v>
      </c>
    </row>
    <row r="13" spans="1:4" x14ac:dyDescent="0.25">
      <c r="A13" t="s">
        <v>154</v>
      </c>
      <c r="B13" t="s">
        <v>20</v>
      </c>
      <c r="C13" t="s">
        <v>23</v>
      </c>
      <c r="D13" s="4">
        <v>25.0002</v>
      </c>
    </row>
    <row r="14" spans="1:4" x14ac:dyDescent="0.25">
      <c r="A14" t="s">
        <v>158</v>
      </c>
      <c r="B14" t="s">
        <v>20</v>
      </c>
      <c r="C14" t="s">
        <v>33</v>
      </c>
      <c r="D14" s="4">
        <v>23.500080000000001</v>
      </c>
    </row>
    <row r="15" spans="1:4" x14ac:dyDescent="0.25">
      <c r="A15" t="s">
        <v>215</v>
      </c>
      <c r="B15" t="s">
        <v>32</v>
      </c>
      <c r="C15" t="s">
        <v>14</v>
      </c>
      <c r="D15" s="4">
        <v>21.6</v>
      </c>
    </row>
    <row r="16" spans="1:4" x14ac:dyDescent="0.25">
      <c r="A16" t="s">
        <v>231</v>
      </c>
      <c r="B16" t="s">
        <v>32</v>
      </c>
      <c r="C16" t="s">
        <v>23</v>
      </c>
      <c r="D16" s="4">
        <v>19.10004</v>
      </c>
    </row>
    <row r="17" spans="1:4" x14ac:dyDescent="0.25">
      <c r="A17" t="s">
        <v>156</v>
      </c>
      <c r="B17" t="s">
        <v>32</v>
      </c>
      <c r="C17" t="s">
        <v>14</v>
      </c>
      <c r="D17" s="4">
        <v>19.000080000000001</v>
      </c>
    </row>
    <row r="18" spans="1:4" x14ac:dyDescent="0.25">
      <c r="A18" t="s">
        <v>185</v>
      </c>
      <c r="B18" t="s">
        <v>20</v>
      </c>
      <c r="C18" t="s">
        <v>17</v>
      </c>
      <c r="D18" s="4">
        <v>19.000080000000001</v>
      </c>
    </row>
    <row r="19" spans="1:4" x14ac:dyDescent="0.25">
      <c r="A19" t="s">
        <v>141</v>
      </c>
      <c r="B19" t="s">
        <v>32</v>
      </c>
      <c r="C19" t="s">
        <v>33</v>
      </c>
      <c r="D19" s="4">
        <v>17.000039999999998</v>
      </c>
    </row>
    <row r="20" spans="1:4" x14ac:dyDescent="0.25">
      <c r="A20" t="s">
        <v>144</v>
      </c>
      <c r="B20" t="s">
        <v>32</v>
      </c>
      <c r="C20" t="s">
        <v>17</v>
      </c>
      <c r="D20" s="4">
        <v>17.000039999999998</v>
      </c>
    </row>
    <row r="21" spans="1:4" x14ac:dyDescent="0.25">
      <c r="A21" t="s">
        <v>157</v>
      </c>
      <c r="B21" t="s">
        <v>25</v>
      </c>
      <c r="C21" t="s">
        <v>27</v>
      </c>
      <c r="D21" s="4">
        <v>17.000039999999998</v>
      </c>
    </row>
    <row r="22" spans="1:4" x14ac:dyDescent="0.25">
      <c r="A22" t="s">
        <v>208</v>
      </c>
      <c r="B22" t="s">
        <v>20</v>
      </c>
      <c r="C22" t="s">
        <v>23</v>
      </c>
      <c r="D22" s="4">
        <v>15</v>
      </c>
    </row>
    <row r="23" spans="1:4" x14ac:dyDescent="0.25">
      <c r="A23" t="s">
        <v>225</v>
      </c>
      <c r="B23" t="s">
        <v>25</v>
      </c>
      <c r="C23" t="s">
        <v>17</v>
      </c>
      <c r="D23" s="4">
        <v>15</v>
      </c>
    </row>
    <row r="24" spans="1:4" x14ac:dyDescent="0.25">
      <c r="A24" t="s">
        <v>229</v>
      </c>
      <c r="B24" t="s">
        <v>25</v>
      </c>
      <c r="C24" t="s">
        <v>14</v>
      </c>
      <c r="D24" s="4">
        <v>15</v>
      </c>
    </row>
    <row r="25" spans="1:4" x14ac:dyDescent="0.25">
      <c r="A25" t="s">
        <v>147</v>
      </c>
      <c r="B25" t="s">
        <v>32</v>
      </c>
      <c r="C25" t="s">
        <v>17</v>
      </c>
      <c r="D25" s="4">
        <v>14.500080000000001</v>
      </c>
    </row>
    <row r="26" spans="1:4" x14ac:dyDescent="0.25">
      <c r="A26" t="s">
        <v>207</v>
      </c>
      <c r="B26" t="s">
        <v>25</v>
      </c>
      <c r="C26" t="s">
        <v>27</v>
      </c>
      <c r="D26" s="4">
        <v>14.500080000000001</v>
      </c>
    </row>
    <row r="27" spans="1:4" x14ac:dyDescent="0.25">
      <c r="A27" t="s">
        <v>219</v>
      </c>
      <c r="B27" t="s">
        <v>32</v>
      </c>
      <c r="C27" t="s">
        <v>9</v>
      </c>
      <c r="D27" s="4">
        <v>14.500080000000001</v>
      </c>
    </row>
    <row r="28" spans="1:4" x14ac:dyDescent="0.25">
      <c r="A28" t="s">
        <v>183</v>
      </c>
      <c r="B28" t="s">
        <v>25</v>
      </c>
      <c r="C28" t="s">
        <v>27</v>
      </c>
      <c r="D28" s="4">
        <v>14.00004</v>
      </c>
    </row>
    <row r="29" spans="1:4" x14ac:dyDescent="0.25">
      <c r="A29" t="s">
        <v>198</v>
      </c>
      <c r="B29" t="s">
        <v>32</v>
      </c>
      <c r="C29" t="s">
        <v>9</v>
      </c>
      <c r="D29" s="4">
        <v>14.00004</v>
      </c>
    </row>
    <row r="30" spans="1:4" x14ac:dyDescent="0.25">
      <c r="A30" t="s">
        <v>145</v>
      </c>
      <c r="B30" t="s">
        <v>32</v>
      </c>
      <c r="C30" t="s">
        <v>17</v>
      </c>
      <c r="D30" s="4">
        <v>13.750080000000001</v>
      </c>
    </row>
    <row r="31" spans="1:4" x14ac:dyDescent="0.25">
      <c r="A31" t="s">
        <v>205</v>
      </c>
      <c r="B31" t="s">
        <v>25</v>
      </c>
      <c r="C31" t="s">
        <v>14</v>
      </c>
      <c r="D31" s="4">
        <v>13.5</v>
      </c>
    </row>
    <row r="32" spans="1:4" x14ac:dyDescent="0.25">
      <c r="A32" t="s">
        <v>148</v>
      </c>
      <c r="B32" t="s">
        <v>32</v>
      </c>
      <c r="C32" t="s">
        <v>33</v>
      </c>
      <c r="D32" s="4">
        <v>12</v>
      </c>
    </row>
    <row r="33" spans="1:4" x14ac:dyDescent="0.25">
      <c r="A33" t="s">
        <v>171</v>
      </c>
      <c r="B33" t="s">
        <v>32</v>
      </c>
      <c r="C33" t="s">
        <v>23</v>
      </c>
      <c r="D33" s="4">
        <v>12</v>
      </c>
    </row>
    <row r="34" spans="1:4" x14ac:dyDescent="0.25">
      <c r="A34" t="s">
        <v>206</v>
      </c>
      <c r="B34" t="s">
        <v>25</v>
      </c>
      <c r="C34" t="s">
        <v>17</v>
      </c>
      <c r="D34" s="4">
        <v>12</v>
      </c>
    </row>
    <row r="35" spans="1:4" x14ac:dyDescent="0.25">
      <c r="A35" t="s">
        <v>212</v>
      </c>
      <c r="B35" t="s">
        <v>25</v>
      </c>
      <c r="C35" t="s">
        <v>27</v>
      </c>
      <c r="D35" s="4">
        <v>11.00004</v>
      </c>
    </row>
    <row r="36" spans="1:4" x14ac:dyDescent="0.25">
      <c r="A36" t="s">
        <v>163</v>
      </c>
      <c r="B36" t="s">
        <v>32</v>
      </c>
      <c r="C36" t="s">
        <v>23</v>
      </c>
      <c r="D36" s="4">
        <v>10.5</v>
      </c>
    </row>
    <row r="37" spans="1:4" x14ac:dyDescent="0.25">
      <c r="A37" t="s">
        <v>138</v>
      </c>
      <c r="B37" t="s">
        <v>32</v>
      </c>
      <c r="C37" t="s">
        <v>14</v>
      </c>
      <c r="D37" s="4">
        <v>10.06128</v>
      </c>
    </row>
    <row r="38" spans="1:4" x14ac:dyDescent="0.25">
      <c r="A38" t="s">
        <v>188</v>
      </c>
      <c r="B38" t="s">
        <v>32</v>
      </c>
      <c r="C38" t="s">
        <v>33</v>
      </c>
      <c r="D38" s="4">
        <v>10.000080000000001</v>
      </c>
    </row>
    <row r="39" spans="1:4" x14ac:dyDescent="0.25">
      <c r="A39" t="s">
        <v>222</v>
      </c>
      <c r="B39" t="s">
        <v>25</v>
      </c>
      <c r="C39" t="s">
        <v>23</v>
      </c>
      <c r="D39" s="4">
        <v>9.7000799999999998</v>
      </c>
    </row>
    <row r="40" spans="1:4" x14ac:dyDescent="0.25">
      <c r="A40" t="s">
        <v>176</v>
      </c>
      <c r="B40" t="s">
        <v>25</v>
      </c>
      <c r="C40" t="s">
        <v>23</v>
      </c>
      <c r="D40" s="4">
        <v>8.4</v>
      </c>
    </row>
    <row r="41" spans="1:4" x14ac:dyDescent="0.25">
      <c r="A41" t="s">
        <v>201</v>
      </c>
      <c r="B41" t="s">
        <v>25</v>
      </c>
      <c r="C41" t="s">
        <v>17</v>
      </c>
      <c r="D41" s="4">
        <v>8.25</v>
      </c>
    </row>
    <row r="42" spans="1:4" x14ac:dyDescent="0.25">
      <c r="A42" t="s">
        <v>203</v>
      </c>
      <c r="B42" t="s">
        <v>25</v>
      </c>
      <c r="C42" t="s">
        <v>9</v>
      </c>
      <c r="D42" s="4">
        <v>8.0000400000000003</v>
      </c>
    </row>
    <row r="43" spans="1:4" x14ac:dyDescent="0.25">
      <c r="A43" t="s">
        <v>136</v>
      </c>
      <c r="B43" t="s">
        <v>25</v>
      </c>
      <c r="C43" t="s">
        <v>23</v>
      </c>
      <c r="D43" s="4">
        <v>6.6</v>
      </c>
    </row>
    <row r="44" spans="1:4" x14ac:dyDescent="0.25">
      <c r="A44" t="s">
        <v>194</v>
      </c>
      <c r="B44" t="s">
        <v>25</v>
      </c>
      <c r="C44" t="s">
        <v>14</v>
      </c>
      <c r="D44" s="4">
        <v>6.1000800000000002</v>
      </c>
    </row>
    <row r="45" spans="1:4" x14ac:dyDescent="0.25">
      <c r="A45" t="s">
        <v>159</v>
      </c>
      <c r="B45" t="s">
        <v>8</v>
      </c>
      <c r="C45" t="s">
        <v>9</v>
      </c>
      <c r="D45" s="4">
        <v>6</v>
      </c>
    </row>
    <row r="46" spans="1:4" x14ac:dyDescent="0.25">
      <c r="A46" t="s">
        <v>131</v>
      </c>
      <c r="B46" t="s">
        <v>11</v>
      </c>
      <c r="C46" t="s">
        <v>9</v>
      </c>
      <c r="D46" s="4">
        <v>5.76</v>
      </c>
    </row>
    <row r="47" spans="1:4" x14ac:dyDescent="0.25">
      <c r="A47" t="s">
        <v>160</v>
      </c>
      <c r="B47" t="s">
        <v>25</v>
      </c>
      <c r="C47" t="s">
        <v>17</v>
      </c>
      <c r="D47" s="4">
        <v>5.5002000000000004</v>
      </c>
    </row>
    <row r="48" spans="1:4" x14ac:dyDescent="0.25">
      <c r="A48" t="s">
        <v>179</v>
      </c>
      <c r="B48" t="s">
        <v>8</v>
      </c>
      <c r="C48" t="s">
        <v>23</v>
      </c>
      <c r="D48" s="4">
        <v>5.5000799999999996</v>
      </c>
    </row>
    <row r="49" spans="1:4" x14ac:dyDescent="0.25">
      <c r="A49" t="s">
        <v>153</v>
      </c>
      <c r="B49" t="s">
        <v>8</v>
      </c>
      <c r="C49" t="s">
        <v>23</v>
      </c>
      <c r="D49" s="4">
        <v>5.4</v>
      </c>
    </row>
    <row r="50" spans="1:4" x14ac:dyDescent="0.25">
      <c r="A50" t="s">
        <v>129</v>
      </c>
      <c r="B50" t="s">
        <v>11</v>
      </c>
      <c r="C50" t="s">
        <v>9</v>
      </c>
      <c r="D50" s="4">
        <v>5.0579999999999998</v>
      </c>
    </row>
    <row r="51" spans="1:4" x14ac:dyDescent="0.25">
      <c r="A51" t="s">
        <v>197</v>
      </c>
      <c r="B51" t="s">
        <v>11</v>
      </c>
      <c r="C51" t="s">
        <v>9</v>
      </c>
      <c r="D51" s="4">
        <v>5.0000400000000003</v>
      </c>
    </row>
    <row r="52" spans="1:4" x14ac:dyDescent="0.25">
      <c r="A52" t="s">
        <v>168</v>
      </c>
      <c r="B52" t="s">
        <v>11</v>
      </c>
      <c r="C52" t="s">
        <v>23</v>
      </c>
      <c r="D52" s="4">
        <v>4.8</v>
      </c>
    </row>
    <row r="53" spans="1:4" x14ac:dyDescent="0.25">
      <c r="A53" t="s">
        <v>175</v>
      </c>
      <c r="B53" t="s">
        <v>11</v>
      </c>
      <c r="C53" t="s">
        <v>23</v>
      </c>
      <c r="D53" s="4">
        <v>4.8</v>
      </c>
    </row>
    <row r="54" spans="1:4" x14ac:dyDescent="0.25">
      <c r="A54" t="s">
        <v>230</v>
      </c>
      <c r="B54" t="s">
        <v>11</v>
      </c>
      <c r="C54" t="s">
        <v>23</v>
      </c>
      <c r="D54" s="4">
        <v>4.8</v>
      </c>
    </row>
    <row r="55" spans="1:4" x14ac:dyDescent="0.25">
      <c r="A55" t="s">
        <v>178</v>
      </c>
      <c r="B55" t="s">
        <v>13</v>
      </c>
      <c r="C55" t="s">
        <v>33</v>
      </c>
      <c r="D55" s="4">
        <v>4.7500799999999996</v>
      </c>
    </row>
    <row r="56" spans="1:4" x14ac:dyDescent="0.25">
      <c r="A56" t="s">
        <v>189</v>
      </c>
      <c r="B56" t="s">
        <v>13</v>
      </c>
      <c r="C56" t="s">
        <v>33</v>
      </c>
      <c r="D56" s="4">
        <v>4.7500799999999996</v>
      </c>
    </row>
    <row r="57" spans="1:4" x14ac:dyDescent="0.25">
      <c r="A57" t="s">
        <v>165</v>
      </c>
      <c r="B57" t="s">
        <v>11</v>
      </c>
      <c r="C57" t="s">
        <v>9</v>
      </c>
      <c r="D57" s="4">
        <v>4.5540000000000003</v>
      </c>
    </row>
    <row r="58" spans="1:4" x14ac:dyDescent="0.25">
      <c r="A58" t="s">
        <v>209</v>
      </c>
      <c r="B58" t="s">
        <v>8</v>
      </c>
      <c r="C58" t="s">
        <v>17</v>
      </c>
      <c r="D58" s="4">
        <v>4.5</v>
      </c>
    </row>
    <row r="59" spans="1:4" x14ac:dyDescent="0.25">
      <c r="A59" t="s">
        <v>211</v>
      </c>
      <c r="B59" t="s">
        <v>13</v>
      </c>
      <c r="C59" t="s">
        <v>27</v>
      </c>
      <c r="D59" s="4">
        <v>4.4340000000000002</v>
      </c>
    </row>
    <row r="60" spans="1:4" x14ac:dyDescent="0.25">
      <c r="A60" t="s">
        <v>204</v>
      </c>
      <c r="B60" t="s">
        <v>11</v>
      </c>
      <c r="C60" t="s">
        <v>9</v>
      </c>
      <c r="D60" s="4">
        <v>4.4000399999999997</v>
      </c>
    </row>
    <row r="61" spans="1:4" x14ac:dyDescent="0.25">
      <c r="A61" t="s">
        <v>173</v>
      </c>
      <c r="B61" t="s">
        <v>25</v>
      </c>
      <c r="C61" t="s">
        <v>23</v>
      </c>
      <c r="D61" s="4">
        <v>4.2500400000000003</v>
      </c>
    </row>
    <row r="62" spans="1:4" x14ac:dyDescent="0.25">
      <c r="A62" t="s">
        <v>127</v>
      </c>
      <c r="B62" t="s">
        <v>8</v>
      </c>
      <c r="C62" t="s">
        <v>9</v>
      </c>
      <c r="D62" s="4">
        <v>4.2035999999999998</v>
      </c>
    </row>
    <row r="63" spans="1:4" x14ac:dyDescent="0.25">
      <c r="A63" t="s">
        <v>132</v>
      </c>
      <c r="B63" t="s">
        <v>13</v>
      </c>
      <c r="C63" t="s">
        <v>17</v>
      </c>
      <c r="D63" s="4">
        <v>4.2</v>
      </c>
    </row>
    <row r="64" spans="1:4" x14ac:dyDescent="0.25">
      <c r="A64" t="s">
        <v>128</v>
      </c>
      <c r="B64" t="s">
        <v>11</v>
      </c>
      <c r="C64" t="s">
        <v>9</v>
      </c>
      <c r="D64" s="4">
        <v>4.0850400000000002</v>
      </c>
    </row>
    <row r="65" spans="1:4" x14ac:dyDescent="0.25">
      <c r="A65" t="s">
        <v>190</v>
      </c>
      <c r="B65" t="s">
        <v>13</v>
      </c>
      <c r="C65" t="s">
        <v>17</v>
      </c>
      <c r="D65" s="4">
        <v>4.0739999999999998</v>
      </c>
    </row>
    <row r="66" spans="1:4" x14ac:dyDescent="0.25">
      <c r="A66" t="s">
        <v>216</v>
      </c>
      <c r="B66" t="s">
        <v>11</v>
      </c>
      <c r="C66" t="s">
        <v>17</v>
      </c>
      <c r="D66" s="4">
        <v>4.0739999999999998</v>
      </c>
    </row>
    <row r="67" spans="1:4" x14ac:dyDescent="0.25">
      <c r="A67" t="s">
        <v>187</v>
      </c>
      <c r="B67" t="s">
        <v>8</v>
      </c>
      <c r="C67" t="s">
        <v>17</v>
      </c>
      <c r="D67" s="4">
        <v>4.0000799999999996</v>
      </c>
    </row>
    <row r="68" spans="1:4" x14ac:dyDescent="0.25">
      <c r="A68" t="s">
        <v>151</v>
      </c>
      <c r="B68" t="s">
        <v>13</v>
      </c>
      <c r="C68" t="s">
        <v>17</v>
      </c>
      <c r="D68" s="4">
        <v>3.9540000000000002</v>
      </c>
    </row>
    <row r="69" spans="1:4" x14ac:dyDescent="0.25">
      <c r="A69" t="s">
        <v>223</v>
      </c>
      <c r="B69" t="s">
        <v>13</v>
      </c>
      <c r="C69" t="s">
        <v>17</v>
      </c>
      <c r="D69" s="4">
        <v>3.8940000000000001</v>
      </c>
    </row>
    <row r="70" spans="1:4" x14ac:dyDescent="0.25">
      <c r="A70" t="s">
        <v>172</v>
      </c>
      <c r="B70" t="s">
        <v>11</v>
      </c>
      <c r="C70" t="s">
        <v>9</v>
      </c>
      <c r="D70" s="4">
        <v>3.8427600000000002</v>
      </c>
    </row>
    <row r="71" spans="1:4" x14ac:dyDescent="0.25">
      <c r="A71" t="s">
        <v>218</v>
      </c>
      <c r="B71" t="s">
        <v>11</v>
      </c>
      <c r="C71" t="s">
        <v>17</v>
      </c>
      <c r="D71" s="4">
        <v>3.84</v>
      </c>
    </row>
    <row r="72" spans="1:4" x14ac:dyDescent="0.25">
      <c r="A72" t="s">
        <v>214</v>
      </c>
      <c r="B72" t="s">
        <v>13</v>
      </c>
      <c r="C72" t="s">
        <v>17</v>
      </c>
      <c r="D72" s="4">
        <v>3.714</v>
      </c>
    </row>
    <row r="73" spans="1:4" x14ac:dyDescent="0.25">
      <c r="A73" t="s">
        <v>137</v>
      </c>
      <c r="B73" t="s">
        <v>13</v>
      </c>
      <c r="C73" t="s">
        <v>27</v>
      </c>
      <c r="D73" s="4">
        <v>3.6506400000000001</v>
      </c>
    </row>
    <row r="74" spans="1:4" x14ac:dyDescent="0.25">
      <c r="A74" t="s">
        <v>155</v>
      </c>
      <c r="B74" t="s">
        <v>13</v>
      </c>
      <c r="C74" t="s">
        <v>14</v>
      </c>
      <c r="D74" s="4">
        <v>3.6</v>
      </c>
    </row>
    <row r="75" spans="1:4" x14ac:dyDescent="0.25">
      <c r="A75" t="s">
        <v>166</v>
      </c>
      <c r="B75" t="s">
        <v>13</v>
      </c>
      <c r="C75" t="s">
        <v>9</v>
      </c>
      <c r="D75" s="4">
        <v>3.6</v>
      </c>
    </row>
    <row r="76" spans="1:4" x14ac:dyDescent="0.25">
      <c r="A76" t="s">
        <v>174</v>
      </c>
      <c r="B76" t="s">
        <v>13</v>
      </c>
      <c r="C76" t="s">
        <v>23</v>
      </c>
      <c r="D76" s="4">
        <v>3.6</v>
      </c>
    </row>
    <row r="77" spans="1:4" x14ac:dyDescent="0.25">
      <c r="A77" t="s">
        <v>220</v>
      </c>
      <c r="B77" t="s">
        <v>13</v>
      </c>
      <c r="C77" t="s">
        <v>23</v>
      </c>
      <c r="D77" s="4">
        <v>3.5939999999999999</v>
      </c>
    </row>
    <row r="78" spans="1:4" x14ac:dyDescent="0.25">
      <c r="A78" t="s">
        <v>228</v>
      </c>
      <c r="B78" t="s">
        <v>13</v>
      </c>
      <c r="C78" t="s">
        <v>23</v>
      </c>
      <c r="D78" s="4">
        <v>3.5939999999999999</v>
      </c>
    </row>
    <row r="79" spans="1:4" x14ac:dyDescent="0.25">
      <c r="A79" t="s">
        <v>180</v>
      </c>
      <c r="B79" t="s">
        <v>11</v>
      </c>
      <c r="C79" t="s">
        <v>23</v>
      </c>
      <c r="D79" s="4">
        <v>3.5000399999999998</v>
      </c>
    </row>
    <row r="80" spans="1:4" x14ac:dyDescent="0.25">
      <c r="A80" t="s">
        <v>191</v>
      </c>
      <c r="B80" t="s">
        <v>13</v>
      </c>
      <c r="C80" t="s">
        <v>17</v>
      </c>
      <c r="D80" s="4">
        <v>3.4740000000000002</v>
      </c>
    </row>
    <row r="81" spans="1:4" x14ac:dyDescent="0.25">
      <c r="A81" t="s">
        <v>213</v>
      </c>
      <c r="B81" t="s">
        <v>13</v>
      </c>
      <c r="C81" t="s">
        <v>17</v>
      </c>
      <c r="D81" s="4">
        <v>3.4740000000000002</v>
      </c>
    </row>
    <row r="82" spans="1:4" x14ac:dyDescent="0.25">
      <c r="A82" t="s">
        <v>217</v>
      </c>
      <c r="B82" t="s">
        <v>13</v>
      </c>
      <c r="C82" t="s">
        <v>17</v>
      </c>
      <c r="D82" s="4">
        <v>3.4740000000000002</v>
      </c>
    </row>
    <row r="83" spans="1:4" x14ac:dyDescent="0.25">
      <c r="A83" t="s">
        <v>221</v>
      </c>
      <c r="B83" t="s">
        <v>13</v>
      </c>
      <c r="C83" t="s">
        <v>17</v>
      </c>
      <c r="D83" s="4">
        <v>3.4740000000000002</v>
      </c>
    </row>
    <row r="84" spans="1:4" x14ac:dyDescent="0.25">
      <c r="A84" t="s">
        <v>232</v>
      </c>
      <c r="B84" t="s">
        <v>11</v>
      </c>
      <c r="C84" t="s">
        <v>17</v>
      </c>
      <c r="D84" s="4">
        <v>3.4740000000000002</v>
      </c>
    </row>
    <row r="85" spans="1:4" x14ac:dyDescent="0.25">
      <c r="A85" t="s">
        <v>192</v>
      </c>
      <c r="B85" t="s">
        <v>13</v>
      </c>
      <c r="C85" t="s">
        <v>17</v>
      </c>
      <c r="D85" s="4">
        <v>3.45</v>
      </c>
    </row>
    <row r="86" spans="1:4" x14ac:dyDescent="0.25">
      <c r="A86" t="s">
        <v>169</v>
      </c>
      <c r="B86" t="s">
        <v>13</v>
      </c>
      <c r="C86" t="s">
        <v>17</v>
      </c>
      <c r="D86" s="4">
        <v>3.4260000000000002</v>
      </c>
    </row>
    <row r="87" spans="1:4" x14ac:dyDescent="0.25">
      <c r="A87" t="s">
        <v>196</v>
      </c>
      <c r="B87" t="s">
        <v>13</v>
      </c>
      <c r="C87" t="s">
        <v>9</v>
      </c>
      <c r="D87" s="4">
        <v>3.3540000000000001</v>
      </c>
    </row>
    <row r="88" spans="1:4" x14ac:dyDescent="0.25">
      <c r="A88" t="s">
        <v>140</v>
      </c>
      <c r="B88" t="s">
        <v>13</v>
      </c>
      <c r="C88" t="s">
        <v>27</v>
      </c>
      <c r="D88" s="4">
        <v>3.3458399999999999</v>
      </c>
    </row>
    <row r="89" spans="1:4" x14ac:dyDescent="0.25">
      <c r="A89" t="s">
        <v>186</v>
      </c>
      <c r="B89" t="s">
        <v>13</v>
      </c>
      <c r="C89" t="s">
        <v>17</v>
      </c>
      <c r="D89" s="4">
        <v>3.27</v>
      </c>
    </row>
    <row r="90" spans="1:4" x14ac:dyDescent="0.25">
      <c r="A90" t="s">
        <v>210</v>
      </c>
      <c r="B90" t="s">
        <v>13</v>
      </c>
      <c r="C90" t="s">
        <v>17</v>
      </c>
      <c r="D90" s="4">
        <v>3.2507999999999999</v>
      </c>
    </row>
    <row r="91" spans="1:4" x14ac:dyDescent="0.25">
      <c r="A91" t="s">
        <v>139</v>
      </c>
      <c r="B91" t="s">
        <v>13</v>
      </c>
      <c r="C91" t="s">
        <v>23</v>
      </c>
      <c r="D91" s="4">
        <v>3.24</v>
      </c>
    </row>
    <row r="92" spans="1:4" x14ac:dyDescent="0.25">
      <c r="A92" t="s">
        <v>149</v>
      </c>
      <c r="B92" t="s">
        <v>13</v>
      </c>
      <c r="C92" t="s">
        <v>17</v>
      </c>
      <c r="D92" s="4">
        <v>3.234</v>
      </c>
    </row>
    <row r="93" spans="1:4" x14ac:dyDescent="0.25">
      <c r="A93" t="s">
        <v>170</v>
      </c>
      <c r="B93" t="s">
        <v>25</v>
      </c>
      <c r="C93" t="s">
        <v>17</v>
      </c>
      <c r="D93" s="4">
        <v>3.20004</v>
      </c>
    </row>
    <row r="94" spans="1:4" x14ac:dyDescent="0.25">
      <c r="A94" t="s">
        <v>143</v>
      </c>
      <c r="B94" t="s">
        <v>13</v>
      </c>
      <c r="C94" t="s">
        <v>17</v>
      </c>
      <c r="D94" s="4">
        <v>3.1809599999999998</v>
      </c>
    </row>
    <row r="95" spans="1:4" x14ac:dyDescent="0.25">
      <c r="A95" t="s">
        <v>182</v>
      </c>
      <c r="B95" t="s">
        <v>13</v>
      </c>
      <c r="C95" t="s">
        <v>17</v>
      </c>
      <c r="D95" s="4">
        <v>3.1139999999999999</v>
      </c>
    </row>
    <row r="96" spans="1:4" x14ac:dyDescent="0.25">
      <c r="A96" t="s">
        <v>200</v>
      </c>
      <c r="B96" t="s">
        <v>13</v>
      </c>
      <c r="C96" t="s">
        <v>17</v>
      </c>
      <c r="D96" s="4">
        <v>3.1139999999999999</v>
      </c>
    </row>
    <row r="97" spans="1:4" x14ac:dyDescent="0.25">
      <c r="A97" t="s">
        <v>202</v>
      </c>
      <c r="B97" t="s">
        <v>13</v>
      </c>
      <c r="C97" t="s">
        <v>23</v>
      </c>
      <c r="D97" s="4">
        <v>2.9316</v>
      </c>
    </row>
    <row r="98" spans="1:4" x14ac:dyDescent="0.25">
      <c r="A98" t="s">
        <v>142</v>
      </c>
      <c r="B98" t="s">
        <v>13</v>
      </c>
      <c r="C98" t="s">
        <v>17</v>
      </c>
      <c r="D98" s="4">
        <v>2.88</v>
      </c>
    </row>
    <row r="99" spans="1:4" x14ac:dyDescent="0.25">
      <c r="A99" t="s">
        <v>152</v>
      </c>
      <c r="B99" t="s">
        <v>13</v>
      </c>
      <c r="C99" t="s">
        <v>17</v>
      </c>
      <c r="D99" s="4">
        <v>2.87676</v>
      </c>
    </row>
    <row r="100" spans="1:4" x14ac:dyDescent="0.25">
      <c r="A100" t="s">
        <v>133</v>
      </c>
      <c r="B100" t="s">
        <v>13</v>
      </c>
      <c r="C100" t="s">
        <v>9</v>
      </c>
      <c r="D100" s="4">
        <v>2.7576000000000001</v>
      </c>
    </row>
    <row r="101" spans="1:4" x14ac:dyDescent="0.25">
      <c r="A101" t="s">
        <v>162</v>
      </c>
      <c r="B101" t="s">
        <v>13</v>
      </c>
      <c r="C101" t="s">
        <v>9</v>
      </c>
      <c r="D101" s="4">
        <v>2.7308400000000002</v>
      </c>
    </row>
    <row r="102" spans="1:4" x14ac:dyDescent="0.25">
      <c r="A102" t="s">
        <v>226</v>
      </c>
      <c r="B102" t="s">
        <v>13</v>
      </c>
      <c r="C102" t="s">
        <v>17</v>
      </c>
      <c r="D102" s="4">
        <v>2.6792400000000001</v>
      </c>
    </row>
    <row r="103" spans="1:4" x14ac:dyDescent="0.25">
      <c r="A103" t="s">
        <v>164</v>
      </c>
      <c r="B103" t="s">
        <v>13</v>
      </c>
      <c r="C103" t="s">
        <v>14</v>
      </c>
      <c r="D103" s="4">
        <v>2.4001199999999998</v>
      </c>
    </row>
    <row r="104" spans="1:4" x14ac:dyDescent="0.25">
      <c r="A104" t="s">
        <v>181</v>
      </c>
      <c r="B104" t="s">
        <v>13</v>
      </c>
      <c r="C104" t="s">
        <v>14</v>
      </c>
      <c r="D104" s="4">
        <v>2.2687200000000001</v>
      </c>
    </row>
    <row r="105" spans="1:4" x14ac:dyDescent="0.25">
      <c r="A105" t="s">
        <v>146</v>
      </c>
      <c r="B105" t="s">
        <v>13</v>
      </c>
      <c r="C105" t="s">
        <v>9</v>
      </c>
      <c r="D105" s="4">
        <v>2.2454399999999999</v>
      </c>
    </row>
    <row r="106" spans="1:4" x14ac:dyDescent="0.25">
      <c r="A106" t="s">
        <v>130</v>
      </c>
      <c r="B106" t="s">
        <v>13</v>
      </c>
      <c r="C106" t="s">
        <v>14</v>
      </c>
      <c r="D106" s="4">
        <v>2.1427200000000002</v>
      </c>
    </row>
    <row r="107" spans="1:4" x14ac:dyDescent="0.25">
      <c r="A107" t="s">
        <v>199</v>
      </c>
      <c r="B107" t="s">
        <v>13</v>
      </c>
      <c r="C107" t="s">
        <v>14</v>
      </c>
      <c r="D107" s="4">
        <v>2.10636</v>
      </c>
    </row>
  </sheetData>
  <autoFilter ref="A1:D107" xr:uid="{9381F7F4-E3D7-4C81-8DAE-C298907FC351}">
    <sortState xmlns:xlrd2="http://schemas.microsoft.com/office/spreadsheetml/2017/richdata2" ref="A2:D107">
      <sortCondition descending="1" ref="D1:D1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Salary Data</vt:lpstr>
      <vt:lpstr>Analysis</vt:lpstr>
      <vt:lpstr>Pivot Analysis</vt:lpstr>
      <vt:lpstr>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DELL</cp:lastModifiedBy>
  <dcterms:created xsi:type="dcterms:W3CDTF">2021-09-30T03:54:01Z</dcterms:created>
  <dcterms:modified xsi:type="dcterms:W3CDTF">2022-10-10T06:12:36Z</dcterms:modified>
</cp:coreProperties>
</file>