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ざつ\photo\"/>
    </mc:Choice>
  </mc:AlternateContent>
  <xr:revisionPtr revIDLastSave="0" documentId="13_ncr:1_{BCDB22B7-9422-4006-A1ED-DFFD5A609222}" xr6:coauthVersionLast="47" xr6:coauthVersionMax="47" xr10:uidLastSave="{00000000-0000-0000-0000-000000000000}"/>
  <bookViews>
    <workbookView xWindow="25017" yWindow="-131" windowWidth="25370" windowHeight="15945" activeTab="5" xr2:uid="{00000000-000D-0000-FFFF-FFFF00000000}"/>
  </bookViews>
  <sheets>
    <sheet name="活力度" sheetId="6" r:id="rId1"/>
    <sheet name="観測" sheetId="7" r:id="rId2"/>
    <sheet name="雪" sheetId="8" r:id="rId3"/>
    <sheet name="気温" sheetId="9" r:id="rId4"/>
    <sheet name="中大径枯死木" sheetId="14" r:id="rId5"/>
    <sheet name="A上ノ小平" sheetId="10" r:id="rId6"/>
    <sheet name="A集計" sheetId="11" r:id="rId7"/>
    <sheet name="A表" sheetId="12" r:id="rId8"/>
    <sheet name="A表2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74" i="11" l="1"/>
  <c r="AI75" i="11"/>
  <c r="AI76" i="11"/>
  <c r="AI77" i="11"/>
  <c r="AI78" i="11"/>
  <c r="AI79" i="11"/>
  <c r="AI80" i="11"/>
  <c r="AI81" i="11"/>
  <c r="AI82" i="11"/>
  <c r="AI83" i="11"/>
  <c r="AI84" i="11"/>
  <c r="AI85" i="11"/>
  <c r="AI86" i="11"/>
  <c r="AI71" i="11"/>
  <c r="AI72" i="11"/>
  <c r="AI73" i="11"/>
  <c r="F33" i="9"/>
  <c r="D33" i="9"/>
  <c r="C33" i="9"/>
  <c r="C40" i="9"/>
  <c r="F38" i="9"/>
  <c r="D38" i="9"/>
  <c r="D40" i="9" l="1"/>
  <c r="F40" i="9"/>
</calcChain>
</file>

<file path=xl/sharedStrings.xml><?xml version="1.0" encoding="utf-8"?>
<sst xmlns="http://schemas.openxmlformats.org/spreadsheetml/2006/main" count="1079" uniqueCount="403">
  <si>
    <t>lb</t>
  </si>
  <si>
    <t>sp</t>
  </si>
  <si>
    <t>x</t>
  </si>
  <si>
    <t>y</t>
  </si>
  <si>
    <t>Dlastyr</t>
  </si>
  <si>
    <t>ブナ</t>
  </si>
  <si>
    <t>NA</t>
  </si>
  <si>
    <t>スギ</t>
  </si>
  <si>
    <t>タムシバ</t>
  </si>
  <si>
    <t>ウワミズザクラ</t>
  </si>
  <si>
    <t>ナナカマド</t>
  </si>
  <si>
    <t>枯</t>
    <rPh sb="0" eb="1">
      <t>カ</t>
    </rPh>
    <phoneticPr fontId="18"/>
  </si>
  <si>
    <t>樹種</t>
    <rPh sb="0" eb="2">
      <t>ジュシュ</t>
    </rPh>
    <phoneticPr fontId="18"/>
  </si>
  <si>
    <t>直径</t>
    <rPh sb="0" eb="2">
      <t>チョッケイ</t>
    </rPh>
    <phoneticPr fontId="18"/>
  </si>
  <si>
    <t>座標（m)</t>
    <rPh sb="0" eb="2">
      <t>ザヒョウ</t>
    </rPh>
    <phoneticPr fontId="18"/>
  </si>
  <si>
    <t>活力度</t>
    <rPh sb="0" eb="3">
      <t>カツリョクド</t>
    </rPh>
    <phoneticPr fontId="18"/>
  </si>
  <si>
    <t>(cm)</t>
    <phoneticPr fontId="18"/>
  </si>
  <si>
    <t>x</t>
    <phoneticPr fontId="18"/>
  </si>
  <si>
    <t>ｙ</t>
    <phoneticPr fontId="18"/>
  </si>
  <si>
    <t>ID</t>
    <phoneticPr fontId="18"/>
  </si>
  <si>
    <t>活力度</t>
    <rPh sb="0" eb="3">
      <t>カツリョクド</t>
    </rPh>
    <phoneticPr fontId="21"/>
  </si>
  <si>
    <t>状　　　　　態</t>
    <rPh sb="0" eb="1">
      <t>ジョウ</t>
    </rPh>
    <rPh sb="6" eb="7">
      <t>タイ</t>
    </rPh>
    <phoneticPr fontId="21"/>
  </si>
  <si>
    <t>直径に対し最大程度の葉量がある健全木。</t>
    <rPh sb="3" eb="4">
      <t>タイ</t>
    </rPh>
    <rPh sb="15" eb="17">
      <t>ケンゼン</t>
    </rPh>
    <rPh sb="17" eb="18">
      <t>ボク</t>
    </rPh>
    <phoneticPr fontId="21"/>
  </si>
  <si>
    <t xml:space="preserve"> 直径に対し最大程度の葉量がある健全木</t>
    <rPh sb="4" eb="5">
      <t>タイ</t>
    </rPh>
    <rPh sb="16" eb="18">
      <t>ケンゼン</t>
    </rPh>
    <rPh sb="18" eb="19">
      <t>ボク</t>
    </rPh>
    <phoneticPr fontId="22"/>
  </si>
  <si>
    <t>隣接個体との競争、雪折れ、枝枯れ等により葉量がやや少ない健全木。</t>
    <rPh sb="0" eb="2">
      <t>リンセツ</t>
    </rPh>
    <rPh sb="2" eb="4">
      <t>コタイ</t>
    </rPh>
    <rPh sb="6" eb="8">
      <t>キョウソウ</t>
    </rPh>
    <rPh sb="28" eb="30">
      <t>ケンゼン</t>
    </rPh>
    <rPh sb="30" eb="31">
      <t>ボク</t>
    </rPh>
    <phoneticPr fontId="21"/>
  </si>
  <si>
    <t xml:space="preserve"> 枝枯れ、隣接個体との競争等により葉量がやや少ない健全木</t>
    <rPh sb="25" eb="27">
      <t>ケンゼン</t>
    </rPh>
    <rPh sb="27" eb="28">
      <t>ボク</t>
    </rPh>
    <phoneticPr fontId="22"/>
  </si>
  <si>
    <t>被陰、雪折れ、枝枯れ等により葉量が少ない立木。</t>
    <rPh sb="20" eb="22">
      <t>リュウボク</t>
    </rPh>
    <phoneticPr fontId="21"/>
  </si>
  <si>
    <t xml:space="preserve"> 幹や大枝の折損、枝枯れ、被陰等により葉量が少ない立木</t>
    <rPh sb="1" eb="2">
      <t>ミキ</t>
    </rPh>
    <rPh sb="3" eb="4">
      <t>オオ</t>
    </rPh>
    <rPh sb="4" eb="5">
      <t>エダ</t>
    </rPh>
    <rPh sb="6" eb="8">
      <t>セッソン</t>
    </rPh>
    <rPh sb="13" eb="15">
      <t>ヒイン</t>
    </rPh>
    <rPh sb="25" eb="27">
      <t>リュウボク</t>
    </rPh>
    <phoneticPr fontId="22"/>
  </si>
  <si>
    <t>被陰、雪折れ、枝枯れ等により葉量がかなり少ない衰弱木。</t>
    <rPh sb="23" eb="25">
      <t>スイジャク</t>
    </rPh>
    <rPh sb="25" eb="26">
      <t>ボク</t>
    </rPh>
    <phoneticPr fontId="21"/>
  </si>
  <si>
    <t xml:space="preserve"> 幹や大枝の折損、枝枯れ、被陰等により葉量がかなり少ない衰弱木</t>
    <rPh sb="1" eb="2">
      <t>ミキ</t>
    </rPh>
    <rPh sb="3" eb="4">
      <t>オオ</t>
    </rPh>
    <rPh sb="4" eb="5">
      <t>エダ</t>
    </rPh>
    <rPh sb="6" eb="8">
      <t>セッソン</t>
    </rPh>
    <rPh sb="13" eb="15">
      <t>ヒイン</t>
    </rPh>
    <rPh sb="28" eb="30">
      <t>スイジャク</t>
    </rPh>
    <rPh sb="30" eb="31">
      <t>ボク</t>
    </rPh>
    <phoneticPr fontId="22"/>
  </si>
  <si>
    <t>葉量が著しく少なく、枯死寸前の衰弱木。</t>
    <rPh sb="0" eb="2">
      <t>ヨウリョウ</t>
    </rPh>
    <rPh sb="3" eb="4">
      <t>イチジル</t>
    </rPh>
    <rPh sb="6" eb="7">
      <t>スク</t>
    </rPh>
    <rPh sb="10" eb="12">
      <t>コシ</t>
    </rPh>
    <rPh sb="12" eb="14">
      <t>スンゼン</t>
    </rPh>
    <rPh sb="15" eb="17">
      <t>スイジャク</t>
    </rPh>
    <rPh sb="17" eb="18">
      <t>ボク</t>
    </rPh>
    <phoneticPr fontId="21"/>
  </si>
  <si>
    <t xml:space="preserve"> 直径に対し葉量が著しく少なく、枯死寸前の衰弱木</t>
    <rPh sb="1" eb="3">
      <t>チョッケイ</t>
    </rPh>
    <rPh sb="4" eb="5">
      <t>タイ</t>
    </rPh>
    <rPh sb="6" eb="8">
      <t>ヨウリョウ</t>
    </rPh>
    <rPh sb="9" eb="10">
      <t>イチジル</t>
    </rPh>
    <rPh sb="12" eb="13">
      <t>スク</t>
    </rPh>
    <rPh sb="16" eb="18">
      <t>コシ</t>
    </rPh>
    <rPh sb="18" eb="20">
      <t>スンゼン</t>
    </rPh>
    <rPh sb="21" eb="23">
      <t>スイジャク</t>
    </rPh>
    <rPh sb="23" eb="24">
      <t>ボク</t>
    </rPh>
    <phoneticPr fontId="22"/>
  </si>
  <si>
    <t>死亡のうち立枯木。（胸高部位以上での折損を含む）</t>
    <rPh sb="0" eb="2">
      <t>シボウ</t>
    </rPh>
    <rPh sb="7" eb="8">
      <t>ボク</t>
    </rPh>
    <rPh sb="18" eb="20">
      <t>セッソン</t>
    </rPh>
    <rPh sb="21" eb="22">
      <t>フク</t>
    </rPh>
    <phoneticPr fontId="21"/>
  </si>
  <si>
    <t xml:space="preserve"> 枯死木のうち立枯木
(胸高部位以上での折損を含む)</t>
    <rPh sb="1" eb="4">
      <t>コシボク</t>
    </rPh>
    <rPh sb="9" eb="10">
      <t>ボク</t>
    </rPh>
    <rPh sb="12" eb="14">
      <t>キョウコウ</t>
    </rPh>
    <rPh sb="14" eb="16">
      <t>ブイ</t>
    </rPh>
    <rPh sb="16" eb="18">
      <t>イジョウ</t>
    </rPh>
    <rPh sb="20" eb="22">
      <t>セッソン</t>
    </rPh>
    <rPh sb="23" eb="24">
      <t>フク</t>
    </rPh>
    <phoneticPr fontId="21"/>
  </si>
  <si>
    <t>死亡のうち倒伏木。（胸高部位未満での折損を含む）</t>
    <rPh sb="7" eb="8">
      <t>ボク</t>
    </rPh>
    <rPh sb="14" eb="16">
      <t>ミマン</t>
    </rPh>
    <rPh sb="18" eb="20">
      <t>セッソン</t>
    </rPh>
    <rPh sb="21" eb="22">
      <t>フク</t>
    </rPh>
    <phoneticPr fontId="21"/>
  </si>
  <si>
    <t>枯死木のうち倒伏木
（胸高部位未満での折損を含む）</t>
    <rPh sb="0" eb="3">
      <t>コシボク</t>
    </rPh>
    <rPh sb="8" eb="9">
      <t>ボク</t>
    </rPh>
    <rPh sb="11" eb="13">
      <t>キョウコウ</t>
    </rPh>
    <rPh sb="13" eb="15">
      <t>ブイ</t>
    </rPh>
    <rPh sb="15" eb="17">
      <t>ミマン</t>
    </rPh>
    <rPh sb="19" eb="21">
      <t>セッソン</t>
    </rPh>
    <rPh sb="22" eb="23">
      <t>フク</t>
    </rPh>
    <phoneticPr fontId="21"/>
  </si>
  <si>
    <t>No</t>
    <phoneticPr fontId="21"/>
  </si>
  <si>
    <t>調査区</t>
    <rPh sb="0" eb="3">
      <t>チョウサク</t>
    </rPh>
    <phoneticPr fontId="21"/>
  </si>
  <si>
    <t>標高</t>
    <rPh sb="0" eb="2">
      <t>ヒョウコウ</t>
    </rPh>
    <phoneticPr fontId="21"/>
  </si>
  <si>
    <t>気温</t>
    <rPh sb="0" eb="2">
      <t>キオン</t>
    </rPh>
    <phoneticPr fontId="21"/>
  </si>
  <si>
    <t>最深積雪深</t>
    <rPh sb="0" eb="2">
      <t>サイシン</t>
    </rPh>
    <rPh sb="2" eb="4">
      <t>セキセツ</t>
    </rPh>
    <rPh sb="4" eb="5">
      <t>フカ</t>
    </rPh>
    <phoneticPr fontId="21"/>
  </si>
  <si>
    <t>地表面温度</t>
    <rPh sb="0" eb="3">
      <t>チヒョウメン</t>
    </rPh>
    <rPh sb="3" eb="5">
      <t>オンド</t>
    </rPh>
    <phoneticPr fontId="21"/>
  </si>
  <si>
    <t>調査区</t>
    <rPh sb="0" eb="3">
      <t>チョウサク</t>
    </rPh>
    <phoneticPr fontId="23"/>
  </si>
  <si>
    <t>事項</t>
    <rPh sb="0" eb="2">
      <t>ジコウ</t>
    </rPh>
    <phoneticPr fontId="23"/>
  </si>
  <si>
    <t>ロガー</t>
    <phoneticPr fontId="23"/>
  </si>
  <si>
    <t>日時</t>
    <rPh sb="0" eb="2">
      <t>ニチジ</t>
    </rPh>
    <phoneticPr fontId="23"/>
  </si>
  <si>
    <t>測定高</t>
    <rPh sb="0" eb="2">
      <t>ソクテイ</t>
    </rPh>
    <rPh sb="2" eb="3">
      <t>タカ</t>
    </rPh>
    <phoneticPr fontId="21"/>
  </si>
  <si>
    <t>測定位置</t>
    <rPh sb="0" eb="2">
      <t>ソクテイ</t>
    </rPh>
    <rPh sb="2" eb="4">
      <t>イチ</t>
    </rPh>
    <phoneticPr fontId="23"/>
  </si>
  <si>
    <t>（根雪日数）</t>
    <rPh sb="1" eb="3">
      <t>ネユキ</t>
    </rPh>
    <rPh sb="3" eb="5">
      <t>ニッスウ</t>
    </rPh>
    <phoneticPr fontId="21"/>
  </si>
  <si>
    <t>ブナ坂</t>
    <rPh sb="2" eb="3">
      <t>サカ</t>
    </rPh>
    <phoneticPr fontId="23"/>
  </si>
  <si>
    <t>観測開始</t>
    <rPh sb="0" eb="2">
      <t>カンソク</t>
    </rPh>
    <rPh sb="2" eb="4">
      <t>カイシ</t>
    </rPh>
    <phoneticPr fontId="23"/>
  </si>
  <si>
    <t>ログ電子</t>
    <rPh sb="2" eb="4">
      <t>デンシ</t>
    </rPh>
    <phoneticPr fontId="23"/>
  </si>
  <si>
    <t>3-4m</t>
  </si>
  <si>
    <t>No.33ウワミズザクラ</t>
    <phoneticPr fontId="21"/>
  </si>
  <si>
    <t>美女平</t>
    <rPh sb="0" eb="3">
      <t>ビジョダイラ</t>
    </rPh>
    <phoneticPr fontId="21"/>
  </si>
  <si>
    <t>◎2004～</t>
  </si>
  <si>
    <t>ロガー変更</t>
    <rPh sb="3" eb="5">
      <t>ヘンコウ</t>
    </rPh>
    <phoneticPr fontId="23"/>
  </si>
  <si>
    <t>おんどとり</t>
    <phoneticPr fontId="23"/>
  </si>
  <si>
    <t>3m</t>
  </si>
  <si>
    <t>〃</t>
  </si>
  <si>
    <t>ブナ坂</t>
    <rPh sb="2" eb="3">
      <t>サカ</t>
    </rPh>
    <phoneticPr fontId="21"/>
  </si>
  <si>
    <t>○1998～</t>
    <phoneticPr fontId="21"/>
  </si>
  <si>
    <t>○2004～</t>
    <phoneticPr fontId="21"/>
  </si>
  <si>
    <t>◎1999～</t>
    <phoneticPr fontId="21"/>
  </si>
  <si>
    <t>位置移動</t>
    <rPh sb="0" eb="2">
      <t>イチ</t>
    </rPh>
    <rPh sb="2" eb="4">
      <t>イドウ</t>
    </rPh>
    <phoneticPr fontId="23"/>
  </si>
  <si>
    <t>〃</t>
    <phoneticPr fontId="23"/>
  </si>
  <si>
    <t>7m</t>
  </si>
  <si>
    <t>No.125スギ</t>
    <phoneticPr fontId="21"/>
  </si>
  <si>
    <t>ブナ平</t>
    <rPh sb="2" eb="3">
      <t>タイ</t>
    </rPh>
    <phoneticPr fontId="21"/>
  </si>
  <si>
    <t>松尾峠</t>
    <rPh sb="0" eb="2">
      <t>マツオ</t>
    </rPh>
    <rPh sb="2" eb="3">
      <t>トウゲ</t>
    </rPh>
    <phoneticPr fontId="23"/>
  </si>
  <si>
    <t>No.161オオシラビソ</t>
    <phoneticPr fontId="21"/>
  </si>
  <si>
    <t>上ノ小平</t>
    <rPh sb="0" eb="1">
      <t>ウエ</t>
    </rPh>
    <rPh sb="2" eb="3">
      <t>チイ</t>
    </rPh>
    <rPh sb="3" eb="4">
      <t>タイ</t>
    </rPh>
    <phoneticPr fontId="21"/>
  </si>
  <si>
    <t>◎2004～</t>
    <phoneticPr fontId="21"/>
  </si>
  <si>
    <t>4m</t>
  </si>
  <si>
    <t>弥陀ヶ原</t>
    <rPh sb="0" eb="4">
      <t>ミダガハラ</t>
    </rPh>
    <phoneticPr fontId="21"/>
  </si>
  <si>
    <t>No.156オオシラビソ</t>
    <phoneticPr fontId="21"/>
  </si>
  <si>
    <t>美松</t>
    <rPh sb="0" eb="2">
      <t>ミマツ</t>
    </rPh>
    <phoneticPr fontId="21"/>
  </si>
  <si>
    <t>▲2006～2016</t>
    <phoneticPr fontId="21"/>
  </si>
  <si>
    <t>○2004～</t>
  </si>
  <si>
    <t>鏡石</t>
    <rPh sb="0" eb="2">
      <t>カガミイシ</t>
    </rPh>
    <phoneticPr fontId="23"/>
  </si>
  <si>
    <t>No.25オオシラビソ</t>
    <phoneticPr fontId="21"/>
  </si>
  <si>
    <t>松尾峠</t>
    <rPh sb="0" eb="2">
      <t>マツオ</t>
    </rPh>
    <rPh sb="2" eb="3">
      <t>トウゲ</t>
    </rPh>
    <phoneticPr fontId="21"/>
  </si>
  <si>
    <t>鏡石</t>
    <rPh sb="0" eb="2">
      <t>カガミイシ</t>
    </rPh>
    <phoneticPr fontId="21"/>
  </si>
  <si>
    <t>▲1999～2014</t>
    <phoneticPr fontId="21"/>
  </si>
  <si>
    <t>◎2000～</t>
    <phoneticPr fontId="21"/>
  </si>
  <si>
    <t>観測終了</t>
    <rPh sb="0" eb="2">
      <t>カンソク</t>
    </rPh>
    <rPh sb="2" eb="4">
      <t>シュウリョウ</t>
    </rPh>
    <phoneticPr fontId="23"/>
  </si>
  <si>
    <t>浄土山</t>
    <rPh sb="0" eb="2">
      <t>ジョウド</t>
    </rPh>
    <rPh sb="2" eb="3">
      <t>ヤマ</t>
    </rPh>
    <phoneticPr fontId="21"/>
  </si>
  <si>
    <t>▲2000～2010</t>
    <phoneticPr fontId="21"/>
  </si>
  <si>
    <t>◎2001～</t>
    <phoneticPr fontId="21"/>
  </si>
  <si>
    <t>浄土山</t>
    <rPh sb="0" eb="2">
      <t>ジョウド</t>
    </rPh>
    <rPh sb="2" eb="3">
      <t>ヤマ</t>
    </rPh>
    <phoneticPr fontId="23"/>
  </si>
  <si>
    <t>5m</t>
  </si>
  <si>
    <t>富大立山施設やぐら</t>
    <rPh sb="0" eb="1">
      <t>トミ</t>
    </rPh>
    <rPh sb="2" eb="4">
      <t>タテヤマ</t>
    </rPh>
    <rPh sb="4" eb="6">
      <t>シセツ</t>
    </rPh>
    <phoneticPr fontId="23"/>
  </si>
  <si>
    <t>有峰</t>
    <rPh sb="0" eb="2">
      <t>アリミネ</t>
    </rPh>
    <phoneticPr fontId="21"/>
  </si>
  <si>
    <t>◎： 継続中，欠測なし　　○： 継続中，欠測あり　　▲：　休止</t>
    <rPh sb="3" eb="6">
      <t>ケイゾクチュウ</t>
    </rPh>
    <rPh sb="7" eb="9">
      <t>ケッソク</t>
    </rPh>
    <rPh sb="16" eb="19">
      <t>ケイゾクチュウ</t>
    </rPh>
    <rPh sb="20" eb="22">
      <t>ケッソク</t>
    </rPh>
    <rPh sb="29" eb="31">
      <t>キュウシ</t>
    </rPh>
    <phoneticPr fontId="21"/>
  </si>
  <si>
    <t>最深積雪深、地表面温度の観測開始年の表記には寒候期の越年後</t>
    <rPh sb="6" eb="7">
      <t>チ</t>
    </rPh>
    <rPh sb="7" eb="9">
      <t>ヒョウメン</t>
    </rPh>
    <rPh sb="9" eb="11">
      <t>オンド</t>
    </rPh>
    <rPh sb="12" eb="14">
      <t>カンソク</t>
    </rPh>
    <rPh sb="14" eb="16">
      <t>カイシ</t>
    </rPh>
    <rPh sb="16" eb="17">
      <t>ネン</t>
    </rPh>
    <rPh sb="18" eb="20">
      <t>ヒョウキ</t>
    </rPh>
    <rPh sb="22" eb="25">
      <t>カンコウキ</t>
    </rPh>
    <rPh sb="26" eb="28">
      <t>エツネン</t>
    </rPh>
    <rPh sb="28" eb="29">
      <t>ゴ</t>
    </rPh>
    <phoneticPr fontId="21"/>
  </si>
  <si>
    <t>の年を示いる。例えば「2004～」とあるものは、「2003～2004年寒候</t>
    <rPh sb="1" eb="2">
      <t>トシ</t>
    </rPh>
    <rPh sb="3" eb="4">
      <t>シメ</t>
    </rPh>
    <rPh sb="7" eb="8">
      <t>タト</t>
    </rPh>
    <rPh sb="34" eb="35">
      <t>ネン</t>
    </rPh>
    <rPh sb="35" eb="36">
      <t>サム</t>
    </rPh>
    <rPh sb="36" eb="37">
      <t>コウ</t>
    </rPh>
    <phoneticPr fontId="21"/>
  </si>
  <si>
    <t>期から開始」を表す</t>
    <rPh sb="0" eb="1">
      <t>キ</t>
    </rPh>
    <rPh sb="3" eb="5">
      <t>カイシ</t>
    </rPh>
    <rPh sb="7" eb="8">
      <t>アラワ</t>
    </rPh>
    <phoneticPr fontId="21"/>
  </si>
  <si>
    <t>美女平は根雪期間2004のみ測定あるが、解析に用いないので記さない</t>
    <rPh sb="0" eb="3">
      <t>ビジョダイラ</t>
    </rPh>
    <rPh sb="4" eb="6">
      <t>ネユキ</t>
    </rPh>
    <rPh sb="6" eb="8">
      <t>キカン</t>
    </rPh>
    <rPh sb="14" eb="16">
      <t>ソクテイ</t>
    </rPh>
    <rPh sb="20" eb="22">
      <t>カイセキ</t>
    </rPh>
    <rPh sb="23" eb="24">
      <t>モチ</t>
    </rPh>
    <rPh sb="29" eb="30">
      <t>シル</t>
    </rPh>
    <phoneticPr fontId="21"/>
  </si>
  <si>
    <t>Rcalc 最深積雪深平年値極値.csvより作成</t>
    <rPh sb="22" eb="24">
      <t>サクセイ</t>
    </rPh>
    <phoneticPr fontId="21"/>
  </si>
  <si>
    <t>Rcalc 根雪平年値極値.csvより作成</t>
    <rPh sb="19" eb="21">
      <t>サクセイ</t>
    </rPh>
    <phoneticPr fontId="21"/>
  </si>
  <si>
    <t>最大積雪深相関行列.csvより作成</t>
    <rPh sb="15" eb="17">
      <t>サクセイ</t>
    </rPh>
    <phoneticPr fontId="21"/>
  </si>
  <si>
    <t>根雪日数相関行列.csvより作成</t>
    <rPh sb="14" eb="16">
      <t>サクセイ</t>
    </rPh>
    <phoneticPr fontId="21"/>
  </si>
  <si>
    <t>最深積雪深</t>
    <rPh sb="0" eb="2">
      <t>サイシン</t>
    </rPh>
    <rPh sb="2" eb="5">
      <t>セキセツシン</t>
    </rPh>
    <phoneticPr fontId="21"/>
  </si>
  <si>
    <t>根雪</t>
    <rPh sb="0" eb="2">
      <t>ネユキ</t>
    </rPh>
    <phoneticPr fontId="21"/>
  </si>
  <si>
    <t>最深積雪深相関行列</t>
    <rPh sb="0" eb="2">
      <t>サイシン</t>
    </rPh>
    <rPh sb="2" eb="5">
      <t>セキセツシン</t>
    </rPh>
    <rPh sb="5" eb="7">
      <t>ソウカン</t>
    </rPh>
    <rPh sb="7" eb="9">
      <t>ギョウレツ</t>
    </rPh>
    <phoneticPr fontId="21"/>
  </si>
  <si>
    <t>根雪日数相関行列</t>
    <rPh sb="0" eb="2">
      <t>ネユキ</t>
    </rPh>
    <rPh sb="2" eb="4">
      <t>ニッスウ</t>
    </rPh>
    <rPh sb="4" eb="6">
      <t>ソウカン</t>
    </rPh>
    <rPh sb="6" eb="8">
      <t>ギョウレツ</t>
    </rPh>
    <phoneticPr fontId="21"/>
  </si>
  <si>
    <t>pl</t>
  </si>
  <si>
    <t>al</t>
  </si>
  <si>
    <t>dep_N</t>
  </si>
  <si>
    <t>dep_me</t>
  </si>
  <si>
    <t>dep_max</t>
  </si>
  <si>
    <t>dep_min</t>
  </si>
  <si>
    <t>maxyr</t>
  </si>
  <si>
    <t>minyr</t>
  </si>
  <si>
    <t>根雪期間_N</t>
  </si>
  <si>
    <t>根雪期間</t>
  </si>
  <si>
    <t>根雪期間_max</t>
  </si>
  <si>
    <t>根雪期間_min</t>
  </si>
  <si>
    <t>根雪初日</t>
  </si>
  <si>
    <t>根雪初日最早</t>
  </si>
  <si>
    <t>根雪初日最遅</t>
  </si>
  <si>
    <t>根雪終日</t>
  </si>
  <si>
    <t>根雪終日最早</t>
  </si>
  <si>
    <t>根雪終日最遅</t>
  </si>
  <si>
    <t>根雪期間max年</t>
  </si>
  <si>
    <t>根雪期間min年</t>
  </si>
  <si>
    <t>根雪初日最早年</t>
  </si>
  <si>
    <t>根雪初日最遅年</t>
  </si>
  <si>
    <t>根雪終日最早年</t>
  </si>
  <si>
    <t>根雪終日最遅年</t>
  </si>
  <si>
    <t>観測</t>
    <rPh sb="0" eb="2">
      <t>カンソク</t>
    </rPh>
    <phoneticPr fontId="21"/>
  </si>
  <si>
    <t>根雪日数</t>
    <rPh sb="0" eb="2">
      <t>ネユキ</t>
    </rPh>
    <rPh sb="2" eb="4">
      <t>ニッスウ</t>
    </rPh>
    <phoneticPr fontId="21"/>
  </si>
  <si>
    <t>根雪初日</t>
    <rPh sb="0" eb="2">
      <t>ネユキ</t>
    </rPh>
    <rPh sb="2" eb="4">
      <t>ショニチ</t>
    </rPh>
    <phoneticPr fontId="21"/>
  </si>
  <si>
    <t>根雪終日</t>
    <rPh sb="0" eb="2">
      <t>ネユキ</t>
    </rPh>
    <rPh sb="2" eb="3">
      <t>オ</t>
    </rPh>
    <rPh sb="3" eb="4">
      <t>ヒ</t>
    </rPh>
    <phoneticPr fontId="21"/>
  </si>
  <si>
    <t>極値記録年</t>
    <rPh sb="0" eb="2">
      <t>キョクチ</t>
    </rPh>
    <rPh sb="2" eb="4">
      <t>キロク</t>
    </rPh>
    <rPh sb="4" eb="5">
      <t>ネン</t>
    </rPh>
    <phoneticPr fontId="21"/>
  </si>
  <si>
    <t>年数</t>
    <rPh sb="0" eb="2">
      <t>ネンスウ</t>
    </rPh>
    <phoneticPr fontId="21"/>
  </si>
  <si>
    <t>平年</t>
    <rPh sb="0" eb="2">
      <t>ヘイネン</t>
    </rPh>
    <phoneticPr fontId="21"/>
  </si>
  <si>
    <t>最大</t>
    <rPh sb="0" eb="2">
      <t>サイダイ</t>
    </rPh>
    <phoneticPr fontId="21"/>
  </si>
  <si>
    <t>最小</t>
    <rPh sb="0" eb="2">
      <t>サイショウ</t>
    </rPh>
    <phoneticPr fontId="21"/>
  </si>
  <si>
    <t>最早</t>
    <rPh sb="0" eb="2">
      <t>モハヤ</t>
    </rPh>
    <phoneticPr fontId="21"/>
  </si>
  <si>
    <t>最遅</t>
    <rPh sb="0" eb="2">
      <t>サイチ</t>
    </rPh>
    <phoneticPr fontId="21"/>
  </si>
  <si>
    <t>(m)</t>
    <phoneticPr fontId="21"/>
  </si>
  <si>
    <t>(日)</t>
    <rPh sb="1" eb="2">
      <t>ニチ</t>
    </rPh>
    <phoneticPr fontId="21"/>
  </si>
  <si>
    <t xml:space="preserve">  鏡石</t>
    <phoneticPr fontId="21"/>
  </si>
  <si>
    <t xml:space="preserve"> 上ノ小平</t>
    <phoneticPr fontId="21"/>
  </si>
  <si>
    <t>浄土山</t>
  </si>
  <si>
    <t>'07</t>
  </si>
  <si>
    <t>'16</t>
  </si>
  <si>
    <t>'12</t>
  </si>
  <si>
    <t xml:space="preserve"> 浄土山</t>
    <phoneticPr fontId="21"/>
  </si>
  <si>
    <t>NS</t>
  </si>
  <si>
    <t>*</t>
  </si>
  <si>
    <t>(cm)</t>
    <phoneticPr fontId="21"/>
  </si>
  <si>
    <t>鏡石</t>
  </si>
  <si>
    <t>'06</t>
  </si>
  <si>
    <t>'22</t>
  </si>
  <si>
    <t>美松</t>
  </si>
  <si>
    <t>上ノ小平</t>
  </si>
  <si>
    <t>ブナ平</t>
  </si>
  <si>
    <t>ブナ坂</t>
  </si>
  <si>
    <t>美女平</t>
  </si>
  <si>
    <t>富山</t>
  </si>
  <si>
    <t xml:space="preserve"> 鏡石</t>
    <phoneticPr fontId="21"/>
  </si>
  <si>
    <t>***</t>
  </si>
  <si>
    <t>松尾峠</t>
  </si>
  <si>
    <t>'13</t>
  </si>
  <si>
    <t>'00</t>
  </si>
  <si>
    <t xml:space="preserve"> 松尾峠</t>
    <phoneticPr fontId="21"/>
  </si>
  <si>
    <t>**</t>
  </si>
  <si>
    <t>'09,'16</t>
  </si>
  <si>
    <t>'06,'17</t>
  </si>
  <si>
    <t xml:space="preserve"> 美松</t>
    <phoneticPr fontId="21"/>
  </si>
  <si>
    <t>'14</t>
  </si>
  <si>
    <t>'10</t>
  </si>
  <si>
    <t>'17</t>
  </si>
  <si>
    <t>有峰</t>
  </si>
  <si>
    <t>'13,'14</t>
  </si>
  <si>
    <t>'08</t>
  </si>
  <si>
    <t>'11</t>
  </si>
  <si>
    <t xml:space="preserve"> ブナ平</t>
    <phoneticPr fontId="21"/>
  </si>
  <si>
    <t xml:space="preserve"> 有峰</t>
    <phoneticPr fontId="21"/>
  </si>
  <si>
    <t>'16,'20</t>
  </si>
  <si>
    <t>'18</t>
  </si>
  <si>
    <t xml:space="preserve"> ブナ坂</t>
    <phoneticPr fontId="21"/>
  </si>
  <si>
    <t>'06,'15</t>
  </si>
  <si>
    <t>'99,'05</t>
  </si>
  <si>
    <t xml:space="preserve"> 美女平</t>
    <phoneticPr fontId="21"/>
  </si>
  <si>
    <t>極値記録年は西暦下2桁で表示。'06であれば2005-2006年寒候期</t>
    <rPh sb="0" eb="2">
      <t>キョクチ</t>
    </rPh>
    <rPh sb="2" eb="4">
      <t>キロク</t>
    </rPh>
    <rPh sb="4" eb="5">
      <t>ネン</t>
    </rPh>
    <rPh sb="6" eb="8">
      <t>セイレキ</t>
    </rPh>
    <rPh sb="8" eb="9">
      <t>シモ</t>
    </rPh>
    <rPh sb="10" eb="11">
      <t>ケタ</t>
    </rPh>
    <rPh sb="12" eb="14">
      <t>ヒョウジ</t>
    </rPh>
    <rPh sb="31" eb="32">
      <t>ネン</t>
    </rPh>
    <rPh sb="32" eb="35">
      <t>カンコウキ</t>
    </rPh>
    <phoneticPr fontId="21"/>
  </si>
  <si>
    <t>富山は富山地方気象台（標高9m）</t>
    <rPh sb="11" eb="13">
      <t>ヒョウコウ</t>
    </rPh>
    <phoneticPr fontId="21"/>
  </si>
  <si>
    <t>年</t>
    <rPh sb="0" eb="1">
      <t>ネン</t>
    </rPh>
    <phoneticPr fontId="21"/>
  </si>
  <si>
    <t>年平均気温（℃）</t>
    <rPh sb="0" eb="3">
      <t>ネンヘイキン</t>
    </rPh>
    <rPh sb="3" eb="5">
      <t>キオン</t>
    </rPh>
    <phoneticPr fontId="21"/>
  </si>
  <si>
    <t>－</t>
    <phoneticPr fontId="21"/>
  </si>
  <si>
    <t>月</t>
    <rPh sb="0" eb="1">
      <t>ツキ</t>
    </rPh>
    <phoneticPr fontId="21"/>
  </si>
  <si>
    <t xml:space="preserve"> N</t>
    <phoneticPr fontId="21"/>
  </si>
  <si>
    <t>－</t>
  </si>
  <si>
    <t>最高気温</t>
    <rPh sb="0" eb="2">
      <t>サイコウ</t>
    </rPh>
    <rPh sb="2" eb="4">
      <t>キオン</t>
    </rPh>
    <phoneticPr fontId="21"/>
  </si>
  <si>
    <t>最低気温</t>
    <rPh sb="0" eb="2">
      <t>サイテイ</t>
    </rPh>
    <rPh sb="2" eb="4">
      <t>キオン</t>
    </rPh>
    <phoneticPr fontId="21"/>
  </si>
  <si>
    <t>極値（℃）</t>
    <rPh sb="0" eb="2">
      <t>キョクチ</t>
    </rPh>
    <phoneticPr fontId="21"/>
  </si>
  <si>
    <t>観測日時</t>
    <rPh sb="0" eb="2">
      <t>カンソク</t>
    </rPh>
    <rPh sb="2" eb="4">
      <t>ニチジ</t>
    </rPh>
    <phoneticPr fontId="21"/>
  </si>
  <si>
    <t>ブナ坂</t>
    <phoneticPr fontId="21"/>
  </si>
  <si>
    <t>松尾峠</t>
    <phoneticPr fontId="21"/>
  </si>
  <si>
    <t>平年値</t>
    <rPh sb="0" eb="3">
      <t>ヘイネンチ</t>
    </rPh>
    <phoneticPr fontId="21"/>
  </si>
  <si>
    <t>温量指数</t>
    <rPh sb="0" eb="4">
      <t>オンリョウシスウ</t>
    </rPh>
    <phoneticPr fontId="21"/>
  </si>
  <si>
    <t>浄土山</t>
    <phoneticPr fontId="21"/>
  </si>
  <si>
    <t>－は欠測等により通年観測していない年</t>
    <phoneticPr fontId="21"/>
  </si>
  <si>
    <t>気温：月平均気温平年値（℃）　N：観測年数</t>
    <rPh sb="0" eb="2">
      <t>キオン</t>
    </rPh>
    <rPh sb="3" eb="4">
      <t>ツキ</t>
    </rPh>
    <rPh sb="4" eb="6">
      <t>ヘイキン</t>
    </rPh>
    <rPh sb="6" eb="8">
      <t>キオン</t>
    </rPh>
    <rPh sb="8" eb="11">
      <t>ヘイネンチ</t>
    </rPh>
    <phoneticPr fontId="21"/>
  </si>
  <si>
    <t>鏡石は通年観測できなかったため極値の集計は行わない</t>
    <rPh sb="0" eb="2">
      <t>カガミイシ</t>
    </rPh>
    <rPh sb="3" eb="5">
      <t>ツウネン</t>
    </rPh>
    <rPh sb="5" eb="7">
      <t>カンソク</t>
    </rPh>
    <rPh sb="15" eb="17">
      <t>キョクチ</t>
    </rPh>
    <rPh sb="18" eb="20">
      <t>シュウケイ</t>
    </rPh>
    <rPh sb="21" eb="22">
      <t>オコナ</t>
    </rPh>
    <phoneticPr fontId="21"/>
  </si>
  <si>
    <t>温量指数：月平均気温が5℃以上の月について、月平均気温から5℃を</t>
    <rPh sb="0" eb="4">
      <t>オンリョウシスウ</t>
    </rPh>
    <phoneticPr fontId="21"/>
  </si>
  <si>
    <t>引いた値の合計</t>
    <rPh sb="0" eb="1">
      <t>ヒ</t>
    </rPh>
    <rPh sb="3" eb="4">
      <t>アタイ</t>
    </rPh>
    <rPh sb="5" eb="7">
      <t>ゴウケイ</t>
    </rPh>
    <phoneticPr fontId="21"/>
  </si>
  <si>
    <t>松尾峠最高気温は同値で2019/8/14の観測も有り</t>
    <rPh sb="0" eb="2">
      <t>マツオ</t>
    </rPh>
    <rPh sb="2" eb="3">
      <t>トウゲ</t>
    </rPh>
    <rPh sb="3" eb="5">
      <t>サイコウ</t>
    </rPh>
    <rPh sb="5" eb="7">
      <t>キオン</t>
    </rPh>
    <rPh sb="8" eb="10">
      <t>ドウチ</t>
    </rPh>
    <rPh sb="21" eb="23">
      <t>カンソク</t>
    </rPh>
    <rPh sb="24" eb="25">
      <t>ア</t>
    </rPh>
    <phoneticPr fontId="21"/>
  </si>
  <si>
    <t>気象台平年1991-2020</t>
    <rPh sb="0" eb="3">
      <t>キショウダイ</t>
    </rPh>
    <rPh sb="3" eb="5">
      <t>ヘイネン</t>
    </rPh>
    <phoneticPr fontId="21"/>
  </si>
  <si>
    <t>鏡石の3月、4月は埋雪のため観測データは得られなかった。</t>
    <rPh sb="0" eb="2">
      <t>カガミイシ</t>
    </rPh>
    <rPh sb="4" eb="5">
      <t>ガツ</t>
    </rPh>
    <rPh sb="7" eb="8">
      <t>ガツ</t>
    </rPh>
    <rPh sb="9" eb="10">
      <t>マイ</t>
    </rPh>
    <rPh sb="10" eb="11">
      <t>ユキ</t>
    </rPh>
    <rPh sb="14" eb="16">
      <t>カンソク</t>
    </rPh>
    <rPh sb="20" eb="21">
      <t>エ</t>
    </rPh>
    <phoneticPr fontId="21"/>
  </si>
  <si>
    <t>鏡石の温量指数算出において、3月、4月の月平均気温は5℃未満と推定</t>
    <rPh sb="0" eb="2">
      <t>カガミイシ</t>
    </rPh>
    <rPh sb="3" eb="7">
      <t>オンリョウシスウ</t>
    </rPh>
    <rPh sb="7" eb="9">
      <t>サンシュツ</t>
    </rPh>
    <rPh sb="15" eb="16">
      <t>ガツ</t>
    </rPh>
    <rPh sb="18" eb="19">
      <t>ガツ</t>
    </rPh>
    <rPh sb="20" eb="23">
      <t>ツキヘイキン</t>
    </rPh>
    <rPh sb="23" eb="25">
      <t>キオン</t>
    </rPh>
    <rPh sb="28" eb="30">
      <t>ミマン</t>
    </rPh>
    <rPh sb="31" eb="33">
      <t>スイテイ</t>
    </rPh>
    <phoneticPr fontId="21"/>
  </si>
  <si>
    <t>1回目</t>
    <rPh sb="1" eb="3">
      <t>カイメ</t>
    </rPh>
    <phoneticPr fontId="21"/>
  </si>
  <si>
    <t>樹種</t>
  </si>
  <si>
    <t>本数</t>
  </si>
  <si>
    <t>本数(/ha)</t>
  </si>
  <si>
    <t>胸高断面積合計(㎡/ha)</t>
  </si>
  <si>
    <t>優占率</t>
  </si>
  <si>
    <t>材積(m3/ha)</t>
  </si>
  <si>
    <t>大沢指数</t>
  </si>
  <si>
    <t>優占種</t>
  </si>
  <si>
    <t>f-1</t>
  </si>
  <si>
    <t>f0</t>
  </si>
  <si>
    <t>f1</t>
  </si>
  <si>
    <t>f2</t>
  </si>
  <si>
    <t>f3</t>
  </si>
  <si>
    <t>f4</t>
  </si>
  <si>
    <t>f5</t>
  </si>
  <si>
    <t>f欠損</t>
  </si>
  <si>
    <t>plot</t>
  </si>
  <si>
    <t>集計年</t>
  </si>
  <si>
    <t>優占</t>
  </si>
  <si>
    <t>計</t>
  </si>
  <si>
    <t>前回</t>
    <rPh sb="0" eb="2">
      <t>ゼンカイ</t>
    </rPh>
    <phoneticPr fontId="21"/>
  </si>
  <si>
    <t>今回</t>
    <rPh sb="0" eb="2">
      <t>コンカイ</t>
    </rPh>
    <phoneticPr fontId="21"/>
  </si>
  <si>
    <r>
      <t>枯死木、加入木ある樹種のみ</t>
    </r>
    <r>
      <rPr>
        <sz val="11"/>
        <color rgb="FFFF0000"/>
        <rFont val="游ゴシック"/>
        <family val="3"/>
        <charset val="128"/>
        <scheme val="minor"/>
      </rPr>
      <t>(2019改訂集計＝初回から枯死木の直径は、生存最終調査回Dで集計）</t>
    </r>
    <rPh sb="0" eb="3">
      <t>コシボク</t>
    </rPh>
    <rPh sb="4" eb="6">
      <t>カニュウ</t>
    </rPh>
    <rPh sb="6" eb="7">
      <t>ボク</t>
    </rPh>
    <rPh sb="9" eb="11">
      <t>ジュシュ</t>
    </rPh>
    <rPh sb="18" eb="20">
      <t>カイテイ</t>
    </rPh>
    <rPh sb="20" eb="22">
      <t>シュウケイ</t>
    </rPh>
    <rPh sb="23" eb="25">
      <t>ショカイ</t>
    </rPh>
    <rPh sb="27" eb="29">
      <t>コシ</t>
    </rPh>
    <rPh sb="29" eb="30">
      <t>キ</t>
    </rPh>
    <rPh sb="31" eb="33">
      <t>チョッケイ</t>
    </rPh>
    <rPh sb="35" eb="37">
      <t>セイゾン</t>
    </rPh>
    <rPh sb="37" eb="39">
      <t>サイシュウ</t>
    </rPh>
    <rPh sb="39" eb="42">
      <t>チョウサカイ</t>
    </rPh>
    <rPh sb="44" eb="46">
      <t>シュウケイ</t>
    </rPh>
    <phoneticPr fontId="21"/>
  </si>
  <si>
    <t>期首本数</t>
    <rPh sb="0" eb="2">
      <t>キシュ</t>
    </rPh>
    <rPh sb="2" eb="4">
      <t>ホンスウ</t>
    </rPh>
    <phoneticPr fontId="21"/>
  </si>
  <si>
    <t>期末本数</t>
    <rPh sb="0" eb="2">
      <t>キマツ</t>
    </rPh>
    <rPh sb="2" eb="4">
      <t>ホンスウ</t>
    </rPh>
    <phoneticPr fontId="21"/>
  </si>
  <si>
    <t>期首生存のうち期末生存</t>
    <rPh sb="0" eb="2">
      <t>キシュ</t>
    </rPh>
    <rPh sb="2" eb="4">
      <t>セイゾン</t>
    </rPh>
    <rPh sb="7" eb="9">
      <t>キマツ</t>
    </rPh>
    <rPh sb="9" eb="11">
      <t>セイゾン</t>
    </rPh>
    <phoneticPr fontId="21"/>
  </si>
  <si>
    <t>全枯死</t>
    <rPh sb="0" eb="1">
      <t>ゼン</t>
    </rPh>
    <rPh sb="1" eb="3">
      <t>コシ</t>
    </rPh>
    <phoneticPr fontId="21"/>
  </si>
  <si>
    <t>前回から枯死</t>
    <rPh sb="0" eb="1">
      <t>ゼン</t>
    </rPh>
    <rPh sb="1" eb="2">
      <t>カイ</t>
    </rPh>
    <rPh sb="4" eb="6">
      <t>コシ</t>
    </rPh>
    <phoneticPr fontId="21"/>
  </si>
  <si>
    <t>全加入</t>
    <rPh sb="0" eb="1">
      <t>ゼン</t>
    </rPh>
    <phoneticPr fontId="21"/>
  </si>
  <si>
    <t>前回加入</t>
    <rPh sb="0" eb="2">
      <t>ゼンカイ</t>
    </rPh>
    <phoneticPr fontId="21"/>
  </si>
  <si>
    <t>全枯死BA</t>
    <rPh sb="0" eb="1">
      <t>ゼン</t>
    </rPh>
    <rPh sb="1" eb="3">
      <t>コシ</t>
    </rPh>
    <phoneticPr fontId="21"/>
  </si>
  <si>
    <t>前回枯死BA</t>
    <rPh sb="0" eb="2">
      <t>ゼンカイ</t>
    </rPh>
    <rPh sb="2" eb="4">
      <t>コシ</t>
    </rPh>
    <phoneticPr fontId="21"/>
  </si>
  <si>
    <t>直径分布（all=全、pre=前回から）</t>
    <rPh sb="0" eb="2">
      <t>チョッケイ</t>
    </rPh>
    <rPh sb="2" eb="4">
      <t>ブンプ</t>
    </rPh>
    <rPh sb="9" eb="10">
      <t>ゼン</t>
    </rPh>
    <rPh sb="15" eb="17">
      <t>ゼンカイ</t>
    </rPh>
    <phoneticPr fontId="21"/>
  </si>
  <si>
    <t>Nay</t>
  </si>
  <si>
    <t>Ncy</t>
  </si>
  <si>
    <t>sN</t>
  </si>
  <si>
    <t>dNall</t>
  </si>
  <si>
    <t>dNpre</t>
  </si>
  <si>
    <t>jNall</t>
  </si>
  <si>
    <t>jNpre</t>
  </si>
  <si>
    <t>dBAall</t>
  </si>
  <si>
    <t>dBApre</t>
  </si>
  <si>
    <t>all0</t>
  </si>
  <si>
    <t>all10</t>
  </si>
  <si>
    <t>all20</t>
  </si>
  <si>
    <t>all30</t>
  </si>
  <si>
    <t>all40</t>
  </si>
  <si>
    <t>all50</t>
  </si>
  <si>
    <t>pre0</t>
  </si>
  <si>
    <t>pre10</t>
  </si>
  <si>
    <t>pre20</t>
  </si>
  <si>
    <t>pre30</t>
  </si>
  <si>
    <t>pre40</t>
  </si>
  <si>
    <t>枯死木、加入木率　期首または期末10本以上の樹種のみ　2022に枯死率、加入率の信頼区間も算出</t>
    <rPh sb="0" eb="3">
      <t>コシボク</t>
    </rPh>
    <rPh sb="4" eb="6">
      <t>カニュウ</t>
    </rPh>
    <rPh sb="6" eb="7">
      <t>ボク</t>
    </rPh>
    <rPh sb="7" eb="8">
      <t>リツ</t>
    </rPh>
    <rPh sb="9" eb="11">
      <t>キシュ</t>
    </rPh>
    <rPh sb="14" eb="16">
      <t>キマツ</t>
    </rPh>
    <rPh sb="18" eb="19">
      <t>ホン</t>
    </rPh>
    <rPh sb="19" eb="21">
      <t>イジョウ</t>
    </rPh>
    <rPh sb="22" eb="24">
      <t>ジュシュ</t>
    </rPh>
    <rPh sb="32" eb="35">
      <t>コシリツ</t>
    </rPh>
    <rPh sb="36" eb="39">
      <t>カニュウリツ</t>
    </rPh>
    <rPh sb="40" eb="42">
      <t>シンライ</t>
    </rPh>
    <rPh sb="42" eb="44">
      <t>クカン</t>
    </rPh>
    <rPh sb="45" eb="47">
      <t>サンシュツ</t>
    </rPh>
    <phoneticPr fontId="21"/>
  </si>
  <si>
    <t>年個体群成長率</t>
    <rPh sb="0" eb="1">
      <t>ネン</t>
    </rPh>
    <rPh sb="1" eb="3">
      <t>コタイ</t>
    </rPh>
    <rPh sb="4" eb="7">
      <t>セイチョウリツ</t>
    </rPh>
    <phoneticPr fontId="21"/>
  </si>
  <si>
    <t>年回転率</t>
    <rPh sb="0" eb="1">
      <t>ネン</t>
    </rPh>
    <rPh sb="1" eb="4">
      <t>カイテンリツ</t>
    </rPh>
    <phoneticPr fontId="21"/>
  </si>
  <si>
    <t>回転時間（年）</t>
    <rPh sb="0" eb="2">
      <t>カイテン</t>
    </rPh>
    <rPh sb="2" eb="4">
      <t>ジカン</t>
    </rPh>
    <rPh sb="5" eb="6">
      <t>ネン</t>
    </rPh>
    <phoneticPr fontId="21"/>
  </si>
  <si>
    <t>年枯死率</t>
    <rPh sb="0" eb="1">
      <t>ネン</t>
    </rPh>
    <rPh sb="1" eb="4">
      <t>コシリツ</t>
    </rPh>
    <phoneticPr fontId="21"/>
  </si>
  <si>
    <t>年枯死率CI95</t>
    <rPh sb="0" eb="1">
      <t>ネン</t>
    </rPh>
    <rPh sb="1" eb="4">
      <t>コシリツ</t>
    </rPh>
    <phoneticPr fontId="21"/>
  </si>
  <si>
    <t>年加入率</t>
    <rPh sb="0" eb="1">
      <t>ネン</t>
    </rPh>
    <rPh sb="1" eb="4">
      <t>カニュウリツ</t>
    </rPh>
    <phoneticPr fontId="21"/>
  </si>
  <si>
    <t>年加入率CI95</t>
    <rPh sb="0" eb="1">
      <t>ネン</t>
    </rPh>
    <rPh sb="1" eb="4">
      <t>カニュウリツ</t>
    </rPh>
    <phoneticPr fontId="21"/>
  </si>
  <si>
    <t>pR</t>
  </si>
  <si>
    <t>turnR</t>
  </si>
  <si>
    <t>turnyrs</t>
  </si>
  <si>
    <t>mR</t>
  </si>
  <si>
    <t>mRl</t>
  </si>
  <si>
    <t>mRh</t>
  </si>
  <si>
    <t>rR</t>
  </si>
  <si>
    <t>rRl</t>
  </si>
  <si>
    <t>rRh</t>
  </si>
  <si>
    <t>最新生存，限界直径以上</t>
    <rPh sb="0" eb="2">
      <t>サイシン</t>
    </rPh>
    <rPh sb="2" eb="4">
      <t>セイゾン</t>
    </rPh>
    <rPh sb="5" eb="7">
      <t>ゲンカイ</t>
    </rPh>
    <rPh sb="7" eb="9">
      <t>チョッケイ</t>
    </rPh>
    <rPh sb="9" eb="11">
      <t>イジョウ</t>
    </rPh>
    <phoneticPr fontId="21"/>
  </si>
  <si>
    <t>枯死木と加入木</t>
    <rPh sb="0" eb="3">
      <t>コシボク</t>
    </rPh>
    <rPh sb="6" eb="7">
      <t>ボク</t>
    </rPh>
    <phoneticPr fontId="21"/>
  </si>
  <si>
    <t>簡易版</t>
    <rPh sb="0" eb="3">
      <t>カンイバン</t>
    </rPh>
    <phoneticPr fontId="21"/>
  </si>
  <si>
    <t>sp</t>
    <phoneticPr fontId="21"/>
  </si>
  <si>
    <t>枯死木D分布から</t>
    <rPh sb="0" eb="3">
      <t>コシボク</t>
    </rPh>
    <rPh sb="4" eb="6">
      <t>ブンプ</t>
    </rPh>
    <phoneticPr fontId="21"/>
  </si>
  <si>
    <t>本数</t>
    <phoneticPr fontId="21"/>
  </si>
  <si>
    <t>胸高断面積</t>
    <phoneticPr fontId="21"/>
  </si>
  <si>
    <t>材積</t>
    <phoneticPr fontId="21"/>
  </si>
  <si>
    <t>樹種</t>
    <rPh sb="0" eb="2">
      <t>ジュシュ</t>
    </rPh>
    <phoneticPr fontId="21"/>
  </si>
  <si>
    <t>枯死木</t>
    <rPh sb="2" eb="3">
      <t>ボク</t>
    </rPh>
    <phoneticPr fontId="21"/>
  </si>
  <si>
    <t>加入木</t>
    <rPh sb="2" eb="3">
      <t>ボク</t>
    </rPh>
    <phoneticPr fontId="21"/>
  </si>
  <si>
    <t>(/ha)</t>
    <phoneticPr fontId="21"/>
  </si>
  <si>
    <t>合計(㎡/ha)</t>
    <rPh sb="0" eb="2">
      <t>ゴウケイ</t>
    </rPh>
    <phoneticPr fontId="21"/>
  </si>
  <si>
    <r>
      <t>(m</t>
    </r>
    <r>
      <rPr>
        <vertAlign val="superscript"/>
        <sz val="11"/>
        <rFont val="ＭＳ Ｐゴシック"/>
        <family val="3"/>
        <charset val="128"/>
      </rPr>
      <t>3</t>
    </r>
    <r>
      <rPr>
        <sz val="11"/>
        <color theme="1"/>
        <rFont val="ＭＳ Ｐゴシック"/>
        <family val="2"/>
        <charset val="128"/>
      </rPr>
      <t>/ha)</t>
    </r>
    <phoneticPr fontId="21"/>
  </si>
  <si>
    <t>枯死木本数</t>
    <rPh sb="2" eb="3">
      <t>ボク</t>
    </rPh>
    <rPh sb="3" eb="5">
      <t>ホンスウ</t>
    </rPh>
    <phoneticPr fontId="21"/>
  </si>
  <si>
    <t>加入木本数</t>
    <rPh sb="2" eb="3">
      <t>キ</t>
    </rPh>
    <rPh sb="3" eb="5">
      <t>ホンスウ</t>
    </rPh>
    <phoneticPr fontId="21"/>
  </si>
  <si>
    <t>本数</t>
    <rPh sb="0" eb="2">
      <t>ホンスウ</t>
    </rPh>
    <phoneticPr fontId="21"/>
  </si>
  <si>
    <t>　「枯死木」とは1回目調査時に直径10cm以上だった</t>
    <rPh sb="2" eb="4">
      <t>コシ</t>
    </rPh>
    <rPh sb="4" eb="5">
      <t>ボク</t>
    </rPh>
    <rPh sb="5" eb="6">
      <t>シンノキ</t>
    </rPh>
    <rPh sb="9" eb="11">
      <t>カイメ</t>
    </rPh>
    <rPh sb="11" eb="14">
      <t>チョウサジ</t>
    </rPh>
    <rPh sb="15" eb="17">
      <t>チョッケイ</t>
    </rPh>
    <rPh sb="21" eb="23">
      <t>イジョウ</t>
    </rPh>
    <phoneticPr fontId="21"/>
  </si>
  <si>
    <t>「枯死木」とは1回目調査時に直径10cm以上だっ</t>
    <rPh sb="1" eb="3">
      <t>コシ</t>
    </rPh>
    <rPh sb="3" eb="4">
      <t>ボク</t>
    </rPh>
    <rPh sb="4" eb="5">
      <t>シンノキ</t>
    </rPh>
    <rPh sb="8" eb="10">
      <t>カイメ</t>
    </rPh>
    <rPh sb="10" eb="13">
      <t>チョウサジ</t>
    </rPh>
    <rPh sb="14" eb="16">
      <t>チョッケイ</t>
    </rPh>
    <rPh sb="20" eb="22">
      <t>イジョウ</t>
    </rPh>
    <phoneticPr fontId="21"/>
  </si>
  <si>
    <t>生存木のうち、最新調査回に枯死していた木</t>
    <rPh sb="0" eb="2">
      <t>セイゾン</t>
    </rPh>
    <rPh sb="2" eb="3">
      <t>ボク</t>
    </rPh>
    <rPh sb="7" eb="9">
      <t>サイシン</t>
    </rPh>
    <rPh sb="9" eb="12">
      <t>チョウサカイ</t>
    </rPh>
    <rPh sb="13" eb="15">
      <t>コシ</t>
    </rPh>
    <rPh sb="19" eb="20">
      <t>キ</t>
    </rPh>
    <phoneticPr fontId="21"/>
  </si>
  <si>
    <t>た生存木のうち、最新調査回に枯死していた木</t>
    <rPh sb="1" eb="3">
      <t>セイゾン</t>
    </rPh>
    <rPh sb="3" eb="4">
      <t>ボク</t>
    </rPh>
    <rPh sb="8" eb="10">
      <t>サイシン</t>
    </rPh>
    <rPh sb="10" eb="13">
      <t>チョウサカイ</t>
    </rPh>
    <rPh sb="14" eb="16">
      <t>コシ</t>
    </rPh>
    <rPh sb="20" eb="21">
      <t>キ</t>
    </rPh>
    <phoneticPr fontId="21"/>
  </si>
  <si>
    <t>　「加入木」とは1回目調査時以降に直径10cm以上に</t>
    <rPh sb="4" eb="5">
      <t>ボク</t>
    </rPh>
    <rPh sb="9" eb="11">
      <t>カイメ</t>
    </rPh>
    <rPh sb="11" eb="14">
      <t>チョウサジ</t>
    </rPh>
    <rPh sb="14" eb="16">
      <t>イコウ</t>
    </rPh>
    <rPh sb="17" eb="19">
      <t>チョッケイ</t>
    </rPh>
    <rPh sb="23" eb="25">
      <t>イジョウ</t>
    </rPh>
    <phoneticPr fontId="21"/>
  </si>
  <si>
    <t>「加入木」とは1回目調査時以降に直径10cm</t>
    <rPh sb="3" eb="4">
      <t>ボク</t>
    </rPh>
    <rPh sb="8" eb="10">
      <t>カイメ</t>
    </rPh>
    <rPh sb="10" eb="13">
      <t>チョウサジ</t>
    </rPh>
    <rPh sb="13" eb="15">
      <t>イコウ</t>
    </rPh>
    <rPh sb="16" eb="18">
      <t>チョッケイ</t>
    </rPh>
    <phoneticPr fontId="21"/>
  </si>
  <si>
    <t>成長し、最新調査回に生存していた木</t>
    <rPh sb="0" eb="2">
      <t>セイチョウ</t>
    </rPh>
    <rPh sb="4" eb="6">
      <t>サイシン</t>
    </rPh>
    <rPh sb="6" eb="9">
      <t>チョウサカイ</t>
    </rPh>
    <rPh sb="10" eb="12">
      <t>セイゾン</t>
    </rPh>
    <rPh sb="16" eb="17">
      <t>キ</t>
    </rPh>
    <phoneticPr fontId="21"/>
  </si>
  <si>
    <t>以上に成長し、最新調査回に生存していた木</t>
    <rPh sb="0" eb="2">
      <t>イジョウ</t>
    </rPh>
    <rPh sb="3" eb="5">
      <t>セイチョウ</t>
    </rPh>
    <rPh sb="7" eb="9">
      <t>サイシン</t>
    </rPh>
    <rPh sb="9" eb="12">
      <t>チョウサカイ</t>
    </rPh>
    <rPh sb="13" eb="15">
      <t>セイゾン</t>
    </rPh>
    <rPh sb="19" eb="20">
      <t>キ</t>
    </rPh>
    <phoneticPr fontId="21"/>
  </si>
  <si>
    <t>裸数字 ： 枯死木と加入木の本数</t>
    <rPh sb="0" eb="1">
      <t>ハダカ</t>
    </rPh>
    <rPh sb="1" eb="3">
      <t>スウジ</t>
    </rPh>
    <rPh sb="6" eb="9">
      <t>コシボク</t>
    </rPh>
    <rPh sb="10" eb="12">
      <t>カニュウ</t>
    </rPh>
    <rPh sb="12" eb="13">
      <t>ボク</t>
    </rPh>
    <rPh sb="14" eb="16">
      <t>ホンスウ</t>
    </rPh>
    <phoneticPr fontId="21"/>
  </si>
  <si>
    <t>　（ ）数字 は枯死木のうち直径30cm以上（生存</t>
    <rPh sb="4" eb="6">
      <t>スウジ</t>
    </rPh>
    <rPh sb="8" eb="11">
      <t>コシボク</t>
    </rPh>
    <rPh sb="14" eb="16">
      <t>チョッケイ</t>
    </rPh>
    <rPh sb="20" eb="22">
      <t>イジョウ</t>
    </rPh>
    <rPh sb="23" eb="25">
      <t>セイゾン</t>
    </rPh>
    <phoneticPr fontId="21"/>
  </si>
  <si>
    <t>時の最終の調査回時点）の本数</t>
    <rPh sb="0" eb="1">
      <t>ジ</t>
    </rPh>
    <rPh sb="2" eb="4">
      <t>サイシュウ</t>
    </rPh>
    <rPh sb="5" eb="8">
      <t>チョウサカイ</t>
    </rPh>
    <rPh sb="8" eb="10">
      <t>ジテン</t>
    </rPh>
    <rPh sb="12" eb="14">
      <t>ホンスウ</t>
    </rPh>
    <phoneticPr fontId="21"/>
  </si>
  <si>
    <t>（ ）数字 ： 裸数字の枯死木と加入木のうち前回調査時</t>
    <rPh sb="3" eb="5">
      <t>スウジ</t>
    </rPh>
    <rPh sb="8" eb="9">
      <t>ハダカ</t>
    </rPh>
    <rPh sb="9" eb="11">
      <t>スウジ</t>
    </rPh>
    <rPh sb="12" eb="15">
      <t>コシボク</t>
    </rPh>
    <rPh sb="16" eb="18">
      <t>カニュウ</t>
    </rPh>
    <rPh sb="18" eb="19">
      <t>ボク</t>
    </rPh>
    <phoneticPr fontId="21"/>
  </si>
  <si>
    <t>以降に枯死または加入した本数</t>
    <rPh sb="0" eb="2">
      <t>イコウ</t>
    </rPh>
    <rPh sb="3" eb="5">
      <t>コシ</t>
    </rPh>
    <rPh sb="8" eb="10">
      <t>カニュウ</t>
    </rPh>
    <rPh sb="12" eb="14">
      <t>ホンスウ</t>
    </rPh>
    <phoneticPr fontId="21"/>
  </si>
  <si>
    <t>ゼロ値も表示するため別sheetにしてある</t>
    <rPh sb="2" eb="3">
      <t>アタイ</t>
    </rPh>
    <rPh sb="4" eb="6">
      <t>ヒョウジ</t>
    </rPh>
    <rPh sb="10" eb="11">
      <t>ベツ</t>
    </rPh>
    <phoneticPr fontId="21"/>
  </si>
  <si>
    <t>個体群</t>
    <rPh sb="0" eb="3">
      <t>コタイグン</t>
    </rPh>
    <phoneticPr fontId="21"/>
  </si>
  <si>
    <t>枯死率</t>
    <rPh sb="0" eb="3">
      <t>コシリツ</t>
    </rPh>
    <phoneticPr fontId="21"/>
  </si>
  <si>
    <t>加入率</t>
    <rPh sb="0" eb="3">
      <t>カニュウリツ</t>
    </rPh>
    <phoneticPr fontId="21"/>
  </si>
  <si>
    <t>回転率</t>
    <rPh sb="0" eb="3">
      <t>カイテンリツ</t>
    </rPh>
    <phoneticPr fontId="21"/>
  </si>
  <si>
    <t>成長率</t>
    <rPh sb="0" eb="3">
      <t>セイチョウリツ</t>
    </rPh>
    <phoneticPr fontId="21"/>
  </si>
  <si>
    <t>最新</t>
    <rPh sb="0" eb="2">
      <t>サイシン</t>
    </rPh>
    <phoneticPr fontId="21"/>
  </si>
  <si>
    <t>生存</t>
    <rPh sb="0" eb="2">
      <t>セイゾン</t>
    </rPh>
    <phoneticPr fontId="21"/>
  </si>
  <si>
    <t>p</t>
    <phoneticPr fontId="21"/>
  </si>
  <si>
    <t>m</t>
    <phoneticPr fontId="21"/>
  </si>
  <si>
    <t>r</t>
    <phoneticPr fontId="21"/>
  </si>
  <si>
    <t>N0</t>
    <phoneticPr fontId="21"/>
  </si>
  <si>
    <t>N1</t>
    <phoneticPr fontId="21"/>
  </si>
  <si>
    <t>Ns</t>
    <phoneticPr fontId="21"/>
  </si>
  <si>
    <t>(m+r)/2</t>
    <phoneticPr fontId="21"/>
  </si>
  <si>
    <r>
      <t>95%</t>
    </r>
    <r>
      <rPr>
        <sz val="11"/>
        <color theme="1"/>
        <rFont val="ＭＳ Ｐゴシック"/>
        <family val="2"/>
        <charset val="128"/>
      </rPr>
      <t>信頼区間</t>
    </r>
    <rPh sb="3" eb="5">
      <t>シンライ</t>
    </rPh>
    <rPh sb="5" eb="7">
      <t>クカン</t>
    </rPh>
    <phoneticPr fontId="21"/>
  </si>
  <si>
    <t>(%/yr)</t>
    <phoneticPr fontId="21"/>
  </si>
  <si>
    <t>-</t>
  </si>
  <si>
    <t>1回目または最新調査時に10本以上の樹種を対象とする</t>
    <rPh sb="1" eb="3">
      <t>カイメ</t>
    </rPh>
    <rPh sb="6" eb="8">
      <t>サイシン</t>
    </rPh>
    <rPh sb="8" eb="11">
      <t>チョウサジ</t>
    </rPh>
    <rPh sb="14" eb="15">
      <t>ホン</t>
    </rPh>
    <rPh sb="15" eb="17">
      <t>イジョウ</t>
    </rPh>
    <rPh sb="18" eb="20">
      <t>ジュシュ</t>
    </rPh>
    <rPh sb="21" eb="23">
      <t>タイショウ</t>
    </rPh>
    <phoneticPr fontId="21"/>
  </si>
  <si>
    <t>N0：1回目調査時の生存木本数</t>
    <rPh sb="4" eb="6">
      <t>カイメ</t>
    </rPh>
    <rPh sb="6" eb="8">
      <t>チョウサ</t>
    </rPh>
    <rPh sb="8" eb="9">
      <t>ドキ</t>
    </rPh>
    <rPh sb="10" eb="12">
      <t>セイゾン</t>
    </rPh>
    <rPh sb="12" eb="13">
      <t>ボク</t>
    </rPh>
    <rPh sb="13" eb="15">
      <t>ホンスウ</t>
    </rPh>
    <phoneticPr fontId="21"/>
  </si>
  <si>
    <t>N0：1回目調査時の生存木本数、N1：最新調査時の生存木本数、</t>
    <rPh sb="4" eb="6">
      <t>カイメ</t>
    </rPh>
    <rPh sb="6" eb="8">
      <t>チョウサ</t>
    </rPh>
    <rPh sb="8" eb="9">
      <t>ドキ</t>
    </rPh>
    <rPh sb="10" eb="12">
      <t>セイゾン</t>
    </rPh>
    <rPh sb="12" eb="13">
      <t>ボク</t>
    </rPh>
    <rPh sb="13" eb="15">
      <t>ホンスウ</t>
    </rPh>
    <phoneticPr fontId="21"/>
  </si>
  <si>
    <t>N1：最新調査時の生存木本数</t>
    <rPh sb="3" eb="5">
      <t>サイシン</t>
    </rPh>
    <rPh sb="5" eb="7">
      <t>チョウサ</t>
    </rPh>
    <rPh sb="7" eb="8">
      <t>トキ</t>
    </rPh>
    <rPh sb="9" eb="11">
      <t>セイゾン</t>
    </rPh>
    <rPh sb="11" eb="13">
      <t>モクホン</t>
    </rPh>
    <rPh sb="13" eb="14">
      <t>スウ</t>
    </rPh>
    <phoneticPr fontId="21"/>
  </si>
  <si>
    <t>Ns：1回目調査時の生存木のうち最新調査時の生存本数、t：期間年数</t>
    <rPh sb="4" eb="6">
      <t>カイメ</t>
    </rPh>
    <rPh sb="6" eb="9">
      <t>チョウサジ</t>
    </rPh>
    <rPh sb="10" eb="12">
      <t>セイゾン</t>
    </rPh>
    <rPh sb="12" eb="13">
      <t>ボク</t>
    </rPh>
    <rPh sb="16" eb="18">
      <t>サイシン</t>
    </rPh>
    <rPh sb="18" eb="21">
      <t>チョウサジ</t>
    </rPh>
    <rPh sb="22" eb="24">
      <t>セイゾン</t>
    </rPh>
    <rPh sb="24" eb="26">
      <t>ホンスウ</t>
    </rPh>
    <phoneticPr fontId="21"/>
  </si>
  <si>
    <t>Ns：1回目調査時の生存木のうち最新調査時の生存本数</t>
    <rPh sb="4" eb="6">
      <t>カイメ</t>
    </rPh>
    <rPh sb="6" eb="9">
      <t>チョウサジ</t>
    </rPh>
    <rPh sb="10" eb="12">
      <t>セイゾン</t>
    </rPh>
    <rPh sb="12" eb="13">
      <t>ボク</t>
    </rPh>
    <rPh sb="16" eb="18">
      <t>サイシン</t>
    </rPh>
    <rPh sb="18" eb="21">
      <t>チョウサジ</t>
    </rPh>
    <rPh sb="22" eb="24">
      <t>セイゾン</t>
    </rPh>
    <rPh sb="24" eb="26">
      <t>ホンスウ</t>
    </rPh>
    <phoneticPr fontId="21"/>
  </si>
  <si>
    <r>
      <t>個体群成長率、枯死率、加入率は次式で算出（Condit et al. 1999)　</t>
    </r>
    <r>
      <rPr>
        <sz val="10"/>
        <rFont val="Times New Roman"/>
        <family val="1"/>
      </rPr>
      <t>p=ln(N1/N0)/t, m=ln(N0/Ns)/t, r=ln(N1/Ns)/t</t>
    </r>
    <rPh sb="0" eb="3">
      <t>コタイグン</t>
    </rPh>
    <rPh sb="3" eb="6">
      <t>セイチョウリツ</t>
    </rPh>
    <rPh sb="7" eb="10">
      <t>コシリツ</t>
    </rPh>
    <rPh sb="11" eb="14">
      <t>カニュウリツ</t>
    </rPh>
    <rPh sb="15" eb="17">
      <t>ジシキ</t>
    </rPh>
    <rPh sb="18" eb="20">
      <t>サンシュツ</t>
    </rPh>
    <phoneticPr fontId="21"/>
  </si>
  <si>
    <t>t：期間年数</t>
    <rPh sb="2" eb="4">
      <t>キカン</t>
    </rPh>
    <rPh sb="4" eb="6">
      <t>ネンスウ</t>
    </rPh>
    <phoneticPr fontId="21"/>
  </si>
  <si>
    <t>枯死率と加入率の95%信頼区間は二項分布から算出（Condit et al. 1995)</t>
    <rPh sb="0" eb="3">
      <t>コシリツ</t>
    </rPh>
    <rPh sb="4" eb="7">
      <t>カニュウリツ</t>
    </rPh>
    <rPh sb="11" eb="13">
      <t>シンライ</t>
    </rPh>
    <rPh sb="13" eb="15">
      <t>クカン</t>
    </rPh>
    <rPh sb="16" eb="18">
      <t>ニコウ</t>
    </rPh>
    <rPh sb="18" eb="20">
      <t>ブンプ</t>
    </rPh>
    <rPh sb="22" eb="24">
      <t>サンシュツ</t>
    </rPh>
    <phoneticPr fontId="21"/>
  </si>
  <si>
    <t>個体群成長率、枯死率、加入率は次式で算出（Condit et al. 1999)</t>
    <rPh sb="0" eb="3">
      <t>コタイグン</t>
    </rPh>
    <rPh sb="3" eb="6">
      <t>セイチョウリツ</t>
    </rPh>
    <rPh sb="7" eb="10">
      <t>コシリツ</t>
    </rPh>
    <rPh sb="11" eb="14">
      <t>カニュウリツ</t>
    </rPh>
    <rPh sb="15" eb="17">
      <t>ジシキ</t>
    </rPh>
    <rPh sb="18" eb="20">
      <t>サンシュツ</t>
    </rPh>
    <phoneticPr fontId="21"/>
  </si>
  <si>
    <t>p=ln(N1/N0)/t, m=ln(N0/Ns)/t, r=ln(N1/Ns)/t</t>
    <phoneticPr fontId="21"/>
  </si>
  <si>
    <t xml:space="preserve">  松尾峠</t>
    <phoneticPr fontId="21"/>
  </si>
  <si>
    <t xml:space="preserve">  美松</t>
    <phoneticPr fontId="21"/>
  </si>
  <si>
    <t xml:space="preserve">  有峰</t>
    <phoneticPr fontId="21"/>
  </si>
  <si>
    <t xml:space="preserve">  ブナ平</t>
    <phoneticPr fontId="21"/>
  </si>
  <si>
    <t xml:space="preserve">  ブナ坂</t>
    <phoneticPr fontId="21"/>
  </si>
  <si>
    <t xml:space="preserve">  富山</t>
    <phoneticPr fontId="21"/>
  </si>
  <si>
    <r>
      <t xml:space="preserve">ピアソンの積率相関係数 </t>
    </r>
    <r>
      <rPr>
        <sz val="9"/>
        <color theme="1"/>
        <rFont val="ＭＳ Ｐゴシック"/>
        <family val="3"/>
        <charset val="128"/>
      </rPr>
      <t>***</t>
    </r>
    <r>
      <rPr>
        <sz val="10"/>
        <color theme="1"/>
        <rFont val="ＭＳ Ｐゴシック"/>
        <family val="3"/>
        <charset val="128"/>
      </rPr>
      <t xml:space="preserve"> p&lt;0.001, </t>
    </r>
    <r>
      <rPr>
        <sz val="9"/>
        <color theme="1"/>
        <rFont val="ＭＳ Ｐゴシック"/>
        <family val="3"/>
        <charset val="128"/>
      </rPr>
      <t>**</t>
    </r>
    <r>
      <rPr>
        <sz val="10"/>
        <color theme="1"/>
        <rFont val="ＭＳ Ｐゴシック"/>
        <family val="3"/>
        <charset val="128"/>
      </rPr>
      <t xml:space="preserve"> p&lt;0.01, </t>
    </r>
    <r>
      <rPr>
        <sz val="9"/>
        <color theme="1"/>
        <rFont val="ＭＳ Ｐゴシック"/>
        <family val="3"/>
        <charset val="128"/>
      </rPr>
      <t>*</t>
    </r>
    <r>
      <rPr>
        <sz val="10"/>
        <color theme="1"/>
        <rFont val="ＭＳ Ｐゴシック"/>
        <family val="3"/>
        <charset val="128"/>
      </rPr>
      <t xml:space="preserve"> p&lt;0.05</t>
    </r>
    <rPh sb="5" eb="6">
      <t>セキ</t>
    </rPh>
    <rPh sb="6" eb="7">
      <t>リツ</t>
    </rPh>
    <rPh sb="7" eb="9">
      <t>ソウカン</t>
    </rPh>
    <rPh sb="9" eb="11">
      <t>ケイスウ</t>
    </rPh>
    <phoneticPr fontId="21"/>
  </si>
  <si>
    <t>ハウチワカエデ</t>
  </si>
  <si>
    <t>all60</t>
  </si>
  <si>
    <t>all70</t>
  </si>
  <si>
    <t>all80</t>
  </si>
  <si>
    <t>all90</t>
  </si>
  <si>
    <t>all100</t>
  </si>
  <si>
    <t>pre50</t>
  </si>
  <si>
    <t>pre60</t>
  </si>
  <si>
    <t>pre70</t>
  </si>
  <si>
    <t>pre80</t>
  </si>
  <si>
    <t>pre90</t>
  </si>
  <si>
    <t>'23</t>
  </si>
  <si>
    <t>(ﾗﾍﾞﾙ)</t>
    <phoneticPr fontId="18"/>
  </si>
  <si>
    <t>Rcalc年平均.csvより作成</t>
    <rPh sb="5" eb="8">
      <t>ネンヘイキン</t>
    </rPh>
    <rPh sb="14" eb="16">
      <t>サクセイ</t>
    </rPh>
    <phoneticPr fontId="21"/>
  </si>
  <si>
    <t>Rcalc 月平均気温平均値.csvより作成</t>
    <rPh sb="6" eb="7">
      <t>ツキ</t>
    </rPh>
    <rPh sb="7" eb="9">
      <t>ヘイキン</t>
    </rPh>
    <rPh sb="9" eb="11">
      <t>キオン</t>
    </rPh>
    <rPh sb="11" eb="14">
      <t>ヘイキンチ</t>
    </rPh>
    <rPh sb="20" eb="22">
      <t>サクセイ</t>
    </rPh>
    <phoneticPr fontId="21"/>
  </si>
  <si>
    <t>Rcalc 極値.csvより作成</t>
    <rPh sb="6" eb="8">
      <t>キョクチ</t>
    </rPh>
    <rPh sb="14" eb="16">
      <t>サクセイ</t>
    </rPh>
    <phoneticPr fontId="21"/>
  </si>
  <si>
    <t>'24</t>
  </si>
  <si>
    <r>
      <t xml:space="preserve"> ピアソンの積率相関係数 </t>
    </r>
    <r>
      <rPr>
        <sz val="9"/>
        <color theme="1"/>
        <rFont val="ＭＳ Ｐゴシック"/>
        <family val="3"/>
        <charset val="128"/>
      </rPr>
      <t>***</t>
    </r>
    <r>
      <rPr>
        <sz val="10"/>
        <color theme="1"/>
        <rFont val="ＭＳ Ｐゴシック"/>
        <family val="3"/>
        <charset val="128"/>
      </rPr>
      <t xml:space="preserve"> p&lt;0.001, </t>
    </r>
    <r>
      <rPr>
        <sz val="9"/>
        <color theme="1"/>
        <rFont val="ＭＳ Ｐゴシック"/>
        <family val="3"/>
        <charset val="128"/>
      </rPr>
      <t>**</t>
    </r>
    <r>
      <rPr>
        <sz val="10"/>
        <color theme="1"/>
        <rFont val="ＭＳ Ｐゴシック"/>
        <family val="3"/>
        <charset val="128"/>
      </rPr>
      <t xml:space="preserve"> p&lt;0.01, </t>
    </r>
    <r>
      <rPr>
        <sz val="9"/>
        <color theme="1"/>
        <rFont val="ＭＳ Ｐゴシック"/>
        <family val="3"/>
        <charset val="128"/>
      </rPr>
      <t>*</t>
    </r>
    <r>
      <rPr>
        <sz val="10"/>
        <color theme="1"/>
        <rFont val="ＭＳ Ｐゴシック"/>
        <family val="3"/>
        <charset val="128"/>
      </rPr>
      <t xml:space="preserve"> p&lt;0.05</t>
    </r>
    <rPh sb="6" eb="7">
      <t>セキ</t>
    </rPh>
    <rPh sb="7" eb="8">
      <t>リツ</t>
    </rPh>
    <rPh sb="8" eb="10">
      <t>ソウカン</t>
    </rPh>
    <rPh sb="10" eb="12">
      <t>ケイスウ</t>
    </rPh>
    <phoneticPr fontId="21"/>
  </si>
  <si>
    <t>Kaminokodaira</t>
  </si>
  <si>
    <t>キタゴヨウ</t>
  </si>
  <si>
    <t>クロベ</t>
  </si>
  <si>
    <t>オオシラビソ</t>
  </si>
  <si>
    <t>ネコシデ</t>
  </si>
  <si>
    <t>ミズナラ</t>
  </si>
  <si>
    <t>コメツガ</t>
  </si>
  <si>
    <t>ミネカエデ</t>
  </si>
  <si>
    <t>ケヤマハンノキ</t>
  </si>
  <si>
    <t>ダケカンバ</t>
  </si>
  <si>
    <t>コシアブラ</t>
  </si>
  <si>
    <t>シナノキ</t>
  </si>
  <si>
    <t>オオカメノキ</t>
  </si>
  <si>
    <t>主要</t>
    <rPh sb="0" eb="2">
      <t>シュヨウ</t>
    </rPh>
    <phoneticPr fontId="18"/>
  </si>
  <si>
    <t>5種</t>
    <rPh sb="1" eb="2">
      <t>タネ</t>
    </rPh>
    <phoneticPr fontId="18"/>
  </si>
  <si>
    <t>〇</t>
    <phoneticPr fontId="18"/>
  </si>
  <si>
    <t>f24</t>
  </si>
  <si>
    <t>f18</t>
  </si>
  <si>
    <t>f13</t>
  </si>
  <si>
    <t>f10</t>
  </si>
  <si>
    <t>f07</t>
  </si>
  <si>
    <t>f00</t>
  </si>
  <si>
    <t>deadyr</t>
  </si>
  <si>
    <t>f04</t>
  </si>
  <si>
    <t>枯死確認年</t>
    <rPh sb="0" eb="2">
      <t>コシ</t>
    </rPh>
    <rPh sb="2" eb="4">
      <t>カクニン</t>
    </rPh>
    <rPh sb="4" eb="5">
      <t>ネン</t>
    </rPh>
    <phoneticPr fontId="18"/>
  </si>
  <si>
    <t>根返り</t>
    <rPh sb="0" eb="2">
      <t>ネガエ</t>
    </rPh>
    <phoneticPr fontId="18"/>
  </si>
  <si>
    <t>立枯れ</t>
    <rPh sb="0" eb="1">
      <t>タ</t>
    </rPh>
    <rPh sb="1" eb="2">
      <t>カ</t>
    </rPh>
    <phoneticPr fontId="18"/>
  </si>
  <si>
    <t>の状況</t>
    <rPh sb="1" eb="3">
      <t>ジョウキョウ</t>
    </rPh>
    <phoneticPr fontId="18"/>
  </si>
  <si>
    <t>確認年</t>
    <rPh sb="0" eb="2">
      <t>カクニン</t>
    </rPh>
    <rPh sb="2" eb="3">
      <t>ネン</t>
    </rPh>
    <phoneticPr fontId="18"/>
  </si>
  <si>
    <t>枯死</t>
    <rPh sb="0" eb="2">
      <t>コシ</t>
    </rPh>
    <phoneticPr fontId="18"/>
  </si>
  <si>
    <t>&lt; &gt;数字 ： 裸数字の枯死木のうち直径30cm以上（生存</t>
    <rPh sb="3" eb="5">
      <t>スウジ</t>
    </rPh>
    <rPh sb="8" eb="9">
      <t>ハダカ</t>
    </rPh>
    <rPh sb="9" eb="11">
      <t>スウジ</t>
    </rPh>
    <rPh sb="12" eb="15">
      <t>コシボク</t>
    </rPh>
    <rPh sb="18" eb="20">
      <t>チョッケイ</t>
    </rPh>
    <rPh sb="24" eb="26">
      <t>イジョウ</t>
    </rPh>
    <rPh sb="27" eb="29">
      <t>セイゾン</t>
    </rPh>
    <phoneticPr fontId="21"/>
  </si>
  <si>
    <t>主幹折損(地上2.5m)</t>
    <rPh sb="0" eb="2">
      <t>シュカン</t>
    </rPh>
    <rPh sb="1" eb="2">
      <t>ジヌシ</t>
    </rPh>
    <rPh sb="2" eb="4">
      <t>セッソン</t>
    </rPh>
    <rPh sb="5" eb="7">
      <t>チジョウ</t>
    </rPh>
    <phoneticPr fontId="18"/>
  </si>
  <si>
    <t>主幹折損(地際)</t>
    <rPh sb="0" eb="2">
      <t>シュカン</t>
    </rPh>
    <rPh sb="1" eb="2">
      <t>ジヌシ</t>
    </rPh>
    <rPh sb="2" eb="4">
      <t>セッソン</t>
    </rPh>
    <rPh sb="5" eb="7">
      <t>ジギワ</t>
    </rPh>
    <phoneticPr fontId="18"/>
  </si>
  <si>
    <t>主幹折損(地上8m)</t>
    <rPh sb="0" eb="2">
      <t>シュカン</t>
    </rPh>
    <rPh sb="1" eb="2">
      <t>ジヌシ</t>
    </rPh>
    <rPh sb="2" eb="4">
      <t>セッソン</t>
    </rPh>
    <rPh sb="5" eb="7">
      <t>チジョウ</t>
    </rPh>
    <phoneticPr fontId="18"/>
  </si>
  <si>
    <t>直径は生存確認最終年時点、立枯れは樹冠部が残存するもの、主幹折損は樹冠部が残存しないもの</t>
    <rPh sb="0" eb="2">
      <t>チョッケイ</t>
    </rPh>
    <rPh sb="3" eb="5">
      <t>セイゾン</t>
    </rPh>
    <rPh sb="5" eb="7">
      <t>カクニン</t>
    </rPh>
    <rPh sb="7" eb="9">
      <t>サイシュウ</t>
    </rPh>
    <rPh sb="9" eb="10">
      <t>ネン</t>
    </rPh>
    <rPh sb="10" eb="12">
      <t>ジテン</t>
    </rPh>
    <rPh sb="13" eb="14">
      <t>タ</t>
    </rPh>
    <rPh sb="14" eb="15">
      <t>カ</t>
    </rPh>
    <rPh sb="17" eb="19">
      <t>ジュカン</t>
    </rPh>
    <rPh sb="19" eb="20">
      <t>ブ</t>
    </rPh>
    <rPh sb="21" eb="23">
      <t>ザンゾン</t>
    </rPh>
    <rPh sb="28" eb="30">
      <t>シュカン</t>
    </rPh>
    <rPh sb="30" eb="32">
      <t>セッソン</t>
    </rPh>
    <rPh sb="33" eb="35">
      <t>ジュカン</t>
    </rPh>
    <rPh sb="35" eb="36">
      <t>ブ</t>
    </rPh>
    <rPh sb="37" eb="39">
      <t>ザンゾン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</si>
</sst>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76" formatCode="0.0;&quot;△ &quot;0.0"/>
    <numFmt numFmtId="177" formatCode="0_ "/>
    <numFmt numFmtId="178" formatCode="yyyy/mm/dd\ hh:mm"/>
    <numFmt numFmtId="179" formatCode="0.00_ "/>
    <numFmt numFmtId="180" formatCode="m/d"/>
    <numFmt numFmtId="181" formatCode="0.00;&quot;△ &quot;0.00"/>
    <numFmt numFmtId="182" formatCode="0.0_ "/>
    <numFmt numFmtId="183" formatCode="\(0\)"/>
    <numFmt numFmtId="184" formatCode="\&lt;0\&gt;"/>
    <numFmt numFmtId="185" formatCode="0.0%"/>
    <numFmt numFmtId="186" formatCode="\(0.00"/>
    <numFmt numFmtId="187" formatCode="0.00\)"/>
  </numFmts>
  <fonts count="36"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ＭＳ Ｐゴシック"/>
      <family val="2"/>
      <charset val="128"/>
    </font>
    <font>
      <b/>
      <sz val="13"/>
      <color theme="3"/>
      <name val="ＭＳ Ｐゴシック"/>
      <family val="2"/>
      <charset val="128"/>
    </font>
    <font>
      <b/>
      <sz val="11"/>
      <color theme="3"/>
      <name val="ＭＳ Ｐゴシック"/>
      <family val="2"/>
      <charset val="128"/>
    </font>
    <font>
      <sz val="11"/>
      <color rgb="FF006100"/>
      <name val="ＭＳ Ｐゴシック"/>
      <family val="2"/>
      <charset val="128"/>
    </font>
    <font>
      <sz val="11"/>
      <color rgb="FF9C0006"/>
      <name val="ＭＳ Ｐゴシック"/>
      <family val="2"/>
      <charset val="128"/>
    </font>
    <font>
      <sz val="11"/>
      <color rgb="FF9C5700"/>
      <name val="ＭＳ Ｐゴシック"/>
      <family val="2"/>
      <charset val="128"/>
    </font>
    <font>
      <sz val="11"/>
      <color rgb="FF3F3F76"/>
      <name val="ＭＳ Ｐゴシック"/>
      <family val="2"/>
      <charset val="128"/>
    </font>
    <font>
      <b/>
      <sz val="11"/>
      <color rgb="FF3F3F3F"/>
      <name val="ＭＳ Ｐゴシック"/>
      <family val="2"/>
      <charset val="128"/>
    </font>
    <font>
      <b/>
      <sz val="11"/>
      <color rgb="FFFA7D00"/>
      <name val="ＭＳ Ｐゴシック"/>
      <family val="2"/>
      <charset val="128"/>
    </font>
    <font>
      <sz val="11"/>
      <color rgb="FFFA7D00"/>
      <name val="ＭＳ Ｐゴシック"/>
      <family val="2"/>
      <charset val="128"/>
    </font>
    <font>
      <b/>
      <sz val="11"/>
      <color theme="0"/>
      <name val="ＭＳ Ｐゴシック"/>
      <family val="2"/>
      <charset val="128"/>
    </font>
    <font>
      <sz val="11"/>
      <color rgb="FFFF0000"/>
      <name val="ＭＳ Ｐゴシック"/>
      <family val="2"/>
      <charset val="128"/>
    </font>
    <font>
      <i/>
      <sz val="11"/>
      <color rgb="FF7F7F7F"/>
      <name val="ＭＳ Ｐゴシック"/>
      <family val="2"/>
      <charset val="128"/>
    </font>
    <font>
      <b/>
      <sz val="11"/>
      <color theme="1"/>
      <name val="ＭＳ Ｐゴシック"/>
      <family val="2"/>
      <charset val="128"/>
    </font>
    <font>
      <sz val="11"/>
      <color theme="0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vertAlign val="superscript"/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name val="Times New Roman"/>
      <family val="1"/>
    </font>
    <font>
      <sz val="10"/>
      <name val="Times New Roman"/>
      <family val="1"/>
    </font>
    <font>
      <sz val="11"/>
      <color theme="1"/>
      <name val="ＭＳ Ｐゴシック"/>
      <family val="3"/>
      <charset val="128"/>
    </font>
    <font>
      <i/>
      <sz val="11"/>
      <color theme="1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sz val="10"/>
      <color theme="1"/>
      <name val="ＭＳ Ｐゴシック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20" fillId="0" borderId="0"/>
    <xf numFmtId="0" fontId="22" fillId="0" borderId="0">
      <alignment vertical="center"/>
    </xf>
    <xf numFmtId="0" fontId="20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9" fontId="20" fillId="0" borderId="0" applyFont="0" applyFill="0" applyBorder="0" applyAlignment="0" applyProtection="0"/>
    <xf numFmtId="0" fontId="20" fillId="0" borderId="0">
      <alignment vertical="center"/>
    </xf>
  </cellStyleXfs>
  <cellXfs count="24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42" applyAlignment="1">
      <alignment horizontal="center" vertical="center"/>
    </xf>
    <xf numFmtId="0" fontId="1" fillId="0" borderId="10" xfId="42" applyBorder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1" xfId="0" applyBorder="1" applyAlignment="1">
      <alignment horizontal="center" vertical="center"/>
    </xf>
    <xf numFmtId="176" fontId="1" fillId="0" borderId="10" xfId="42" applyNumberFormat="1" applyBorder="1" applyAlignment="1">
      <alignment horizontal="center" vertical="center"/>
    </xf>
    <xf numFmtId="0" fontId="20" fillId="0" borderId="10" xfId="43" applyBorder="1">
      <alignment vertical="center"/>
    </xf>
    <xf numFmtId="0" fontId="20" fillId="0" borderId="0" xfId="43">
      <alignment vertical="center"/>
    </xf>
    <xf numFmtId="0" fontId="20" fillId="0" borderId="10" xfId="43" applyBorder="1" applyAlignment="1">
      <alignment horizontal="center" vertical="center"/>
    </xf>
    <xf numFmtId="0" fontId="0" fillId="0" borderId="10" xfId="43" applyFont="1" applyBorder="1" applyAlignment="1">
      <alignment horizontal="center" vertical="center"/>
    </xf>
    <xf numFmtId="0" fontId="20" fillId="0" borderId="0" xfId="43" applyAlignment="1">
      <alignment horizontal="center" vertical="center"/>
    </xf>
    <xf numFmtId="0" fontId="20" fillId="0" borderId="0" xfId="43" applyAlignment="1">
      <alignment vertical="center" wrapText="1"/>
    </xf>
    <xf numFmtId="0" fontId="0" fillId="0" borderId="0" xfId="43" applyFont="1" applyAlignment="1">
      <alignment vertical="center" wrapText="1"/>
    </xf>
    <xf numFmtId="0" fontId="20" fillId="0" borderId="10" xfId="43" applyBorder="1" applyAlignment="1">
      <alignment vertical="center" wrapText="1"/>
    </xf>
    <xf numFmtId="0" fontId="0" fillId="0" borderId="10" xfId="43" applyFont="1" applyBorder="1" applyAlignment="1">
      <alignment vertical="center" wrapText="1"/>
    </xf>
    <xf numFmtId="0" fontId="20" fillId="0" borderId="0" xfId="44" applyAlignment="1">
      <alignment vertical="center"/>
    </xf>
    <xf numFmtId="0" fontId="22" fillId="0" borderId="0" xfId="45">
      <alignment vertical="center"/>
    </xf>
    <xf numFmtId="0" fontId="24" fillId="0" borderId="0" xfId="44" applyFont="1" applyAlignment="1">
      <alignment horizontal="left" vertical="center"/>
    </xf>
    <xf numFmtId="0" fontId="19" fillId="0" borderId="0" xfId="44" applyFont="1" applyAlignment="1">
      <alignment vertical="center"/>
    </xf>
    <xf numFmtId="0" fontId="19" fillId="0" borderId="0" xfId="44" applyFont="1" applyAlignment="1">
      <alignment horizontal="left" vertical="center"/>
    </xf>
    <xf numFmtId="0" fontId="24" fillId="0" borderId="0" xfId="44" applyFont="1" applyAlignment="1">
      <alignment vertical="center"/>
    </xf>
    <xf numFmtId="0" fontId="20" fillId="0" borderId="0" xfId="44"/>
    <xf numFmtId="0" fontId="22" fillId="33" borderId="0" xfId="45" applyFill="1">
      <alignment vertical="center"/>
    </xf>
    <xf numFmtId="0" fontId="22" fillId="33" borderId="0" xfId="50" applyFill="1">
      <alignment vertical="center"/>
    </xf>
    <xf numFmtId="0" fontId="20" fillId="33" borderId="0" xfId="44" applyFill="1" applyAlignment="1">
      <alignment vertical="center"/>
    </xf>
    <xf numFmtId="0" fontId="22" fillId="0" borderId="0" xfId="50">
      <alignment vertical="center"/>
    </xf>
    <xf numFmtId="0" fontId="0" fillId="0" borderId="0" xfId="51" applyFont="1">
      <alignment vertical="center"/>
    </xf>
    <xf numFmtId="0" fontId="20" fillId="0" borderId="0" xfId="52" applyAlignment="1">
      <alignment horizontal="right" vertical="center"/>
    </xf>
    <xf numFmtId="184" fontId="20" fillId="0" borderId="0" xfId="51" applyNumberFormat="1" applyAlignment="1">
      <alignment horizontal="center" vertical="center"/>
    </xf>
    <xf numFmtId="183" fontId="20" fillId="0" borderId="0" xfId="51" applyNumberFormat="1">
      <alignment vertical="center"/>
    </xf>
    <xf numFmtId="0" fontId="20" fillId="0" borderId="0" xfId="51">
      <alignment vertical="center"/>
    </xf>
    <xf numFmtId="0" fontId="20" fillId="0" borderId="0" xfId="52">
      <alignment vertical="center"/>
    </xf>
    <xf numFmtId="0" fontId="20" fillId="0" borderId="0" xfId="53">
      <alignment vertical="center"/>
    </xf>
    <xf numFmtId="184" fontId="19" fillId="0" borderId="0" xfId="51" applyNumberFormat="1" applyFont="1" applyAlignment="1">
      <alignment horizontal="left" vertical="center"/>
    </xf>
    <xf numFmtId="184" fontId="20" fillId="0" borderId="0" xfId="53" applyNumberFormat="1" applyAlignment="1">
      <alignment horizontal="center" vertical="center"/>
    </xf>
    <xf numFmtId="183" fontId="20" fillId="0" borderId="0" xfId="53" applyNumberFormat="1">
      <alignment vertical="center"/>
    </xf>
    <xf numFmtId="0" fontId="0" fillId="0" borderId="0" xfId="52" applyFont="1" applyAlignment="1">
      <alignment horizontal="left" vertical="center"/>
    </xf>
    <xf numFmtId="0" fontId="20" fillId="0" borderId="10" xfId="52" applyBorder="1" applyAlignment="1">
      <alignment horizontal="right" vertical="center"/>
    </xf>
    <xf numFmtId="0" fontId="20" fillId="0" borderId="12" xfId="52" applyBorder="1" applyAlignment="1">
      <alignment horizontal="left" vertical="center"/>
    </xf>
    <xf numFmtId="0" fontId="20" fillId="0" borderId="12" xfId="52" applyBorder="1" applyAlignment="1">
      <alignment horizontal="right" vertical="center"/>
    </xf>
    <xf numFmtId="181" fontId="0" fillId="0" borderId="12" xfId="52" applyNumberFormat="1" applyFont="1" applyBorder="1" applyAlignment="1">
      <alignment horizontal="right" vertical="center"/>
    </xf>
    <xf numFmtId="185" fontId="20" fillId="0" borderId="12" xfId="54" applyNumberFormat="1" applyFont="1" applyBorder="1" applyAlignment="1">
      <alignment horizontal="right" vertical="center"/>
    </xf>
    <xf numFmtId="176" fontId="20" fillId="0" borderId="12" xfId="52" applyNumberFormat="1" applyBorder="1" applyAlignment="1">
      <alignment horizontal="right" vertical="center"/>
    </xf>
    <xf numFmtId="0" fontId="20" fillId="0" borderId="10" xfId="51" applyBorder="1">
      <alignment vertical="center"/>
    </xf>
    <xf numFmtId="184" fontId="20" fillId="0" borderId="10" xfId="51" applyNumberFormat="1" applyBorder="1" applyAlignment="1">
      <alignment horizontal="center" vertical="center"/>
    </xf>
    <xf numFmtId="183" fontId="20" fillId="0" borderId="10" xfId="51" applyNumberFormat="1" applyBorder="1">
      <alignment vertical="center"/>
    </xf>
    <xf numFmtId="0" fontId="20" fillId="0" borderId="12" xfId="44" applyBorder="1"/>
    <xf numFmtId="0" fontId="0" fillId="0" borderId="12" xfId="52" applyFont="1" applyBorder="1" applyAlignment="1">
      <alignment horizontal="right" vertical="center"/>
    </xf>
    <xf numFmtId="181" fontId="0" fillId="0" borderId="10" xfId="52" applyNumberFormat="1" applyFont="1" applyBorder="1" applyAlignment="1">
      <alignment horizontal="right" vertical="center"/>
    </xf>
    <xf numFmtId="185" fontId="20" fillId="0" borderId="10" xfId="54" applyNumberFormat="1" applyFont="1" applyBorder="1" applyAlignment="1">
      <alignment horizontal="right" vertical="center"/>
    </xf>
    <xf numFmtId="176" fontId="20" fillId="0" borderId="10" xfId="52" applyNumberFormat="1" applyBorder="1" applyAlignment="1">
      <alignment horizontal="right" vertical="center"/>
    </xf>
    <xf numFmtId="0" fontId="20" fillId="0" borderId="10" xfId="44" applyBorder="1"/>
    <xf numFmtId="0" fontId="20" fillId="0" borderId="10" xfId="52" applyBorder="1">
      <alignment vertical="center"/>
    </xf>
    <xf numFmtId="0" fontId="20" fillId="0" borderId="10" xfId="44" applyBorder="1" applyAlignment="1">
      <alignment horizontal="right"/>
    </xf>
    <xf numFmtId="0" fontId="0" fillId="0" borderId="10" xfId="52" applyFont="1" applyBorder="1" applyAlignment="1">
      <alignment horizontal="right" vertical="center"/>
    </xf>
    <xf numFmtId="181" fontId="20" fillId="0" borderId="0" xfId="52" applyNumberFormat="1">
      <alignment vertical="center"/>
    </xf>
    <xf numFmtId="185" fontId="20" fillId="0" borderId="0" xfId="54" applyNumberFormat="1" applyFont="1" applyAlignment="1">
      <alignment vertical="center"/>
    </xf>
    <xf numFmtId="176" fontId="20" fillId="0" borderId="0" xfId="52" applyNumberFormat="1">
      <alignment vertical="center"/>
    </xf>
    <xf numFmtId="184" fontId="20" fillId="0" borderId="0" xfId="44" applyNumberFormat="1" applyAlignment="1">
      <alignment horizontal="center"/>
    </xf>
    <xf numFmtId="183" fontId="20" fillId="0" borderId="0" xfId="44" applyNumberFormat="1"/>
    <xf numFmtId="0" fontId="20" fillId="0" borderId="11" xfId="52" applyBorder="1">
      <alignment vertical="center"/>
    </xf>
    <xf numFmtId="181" fontId="20" fillId="0" borderId="11" xfId="52" applyNumberFormat="1" applyBorder="1">
      <alignment vertical="center"/>
    </xf>
    <xf numFmtId="185" fontId="20" fillId="0" borderId="11" xfId="54" applyNumberFormat="1" applyFont="1" applyBorder="1" applyAlignment="1">
      <alignment vertical="center"/>
    </xf>
    <xf numFmtId="176" fontId="20" fillId="0" borderId="11" xfId="52" applyNumberFormat="1" applyBorder="1">
      <alignment vertical="center"/>
    </xf>
    <xf numFmtId="0" fontId="20" fillId="0" borderId="11" xfId="44" applyBorder="1"/>
    <xf numFmtId="184" fontId="20" fillId="0" borderId="11" xfId="44" applyNumberFormat="1" applyBorder="1" applyAlignment="1">
      <alignment horizontal="center"/>
    </xf>
    <xf numFmtId="183" fontId="20" fillId="0" borderId="11" xfId="44" applyNumberFormat="1" applyBorder="1"/>
    <xf numFmtId="0" fontId="27" fillId="0" borderId="0" xfId="51" applyFont="1">
      <alignment vertical="center"/>
    </xf>
    <xf numFmtId="0" fontId="27" fillId="0" borderId="0" xfId="52" applyFont="1">
      <alignment vertical="center"/>
    </xf>
    <xf numFmtId="0" fontId="27" fillId="0" borderId="0" xfId="55" applyFont="1">
      <alignment vertical="center"/>
    </xf>
    <xf numFmtId="184" fontId="20" fillId="0" borderId="0" xfId="52" applyNumberFormat="1" applyAlignment="1">
      <alignment horizontal="center" vertical="center"/>
    </xf>
    <xf numFmtId="183" fontId="20" fillId="0" borderId="0" xfId="52" applyNumberFormat="1">
      <alignment vertical="center"/>
    </xf>
    <xf numFmtId="0" fontId="27" fillId="0" borderId="0" xfId="53" applyFont="1">
      <alignment vertical="center"/>
    </xf>
    <xf numFmtId="181" fontId="20" fillId="0" borderId="0" xfId="53" applyNumberFormat="1">
      <alignment vertical="center"/>
    </xf>
    <xf numFmtId="176" fontId="20" fillId="0" borderId="0" xfId="53" applyNumberFormat="1">
      <alignment vertical="center"/>
    </xf>
    <xf numFmtId="0" fontId="19" fillId="0" borderId="0" xfId="53" applyFont="1">
      <alignment vertical="center"/>
    </xf>
    <xf numFmtId="179" fontId="20" fillId="0" borderId="0" xfId="53" applyNumberFormat="1">
      <alignment vertical="center"/>
    </xf>
    <xf numFmtId="179" fontId="20" fillId="0" borderId="0" xfId="53" applyNumberFormat="1" applyAlignment="1">
      <alignment horizontal="left" vertical="center"/>
    </xf>
    <xf numFmtId="179" fontId="20" fillId="0" borderId="0" xfId="52" applyNumberFormat="1" applyAlignment="1">
      <alignment horizontal="right" vertical="center"/>
    </xf>
    <xf numFmtId="179" fontId="20" fillId="0" borderId="0" xfId="52" applyNumberFormat="1">
      <alignment vertical="center"/>
    </xf>
    <xf numFmtId="179" fontId="20" fillId="0" borderId="0" xfId="52" applyNumberFormat="1" applyAlignment="1">
      <alignment horizontal="left" vertical="center"/>
    </xf>
    <xf numFmtId="0" fontId="20" fillId="0" borderId="0" xfId="52" applyAlignment="1">
      <alignment horizontal="left" vertical="center"/>
    </xf>
    <xf numFmtId="179" fontId="20" fillId="0" borderId="10" xfId="52" applyNumberFormat="1" applyBorder="1" applyAlignment="1">
      <alignment horizontal="right" vertical="center"/>
    </xf>
    <xf numFmtId="179" fontId="20" fillId="0" borderId="10" xfId="52" applyNumberFormat="1" applyBorder="1">
      <alignment vertical="center"/>
    </xf>
    <xf numFmtId="179" fontId="20" fillId="0" borderId="10" xfId="52" applyNumberFormat="1" applyBorder="1" applyAlignment="1">
      <alignment horizontal="left" vertical="center"/>
    </xf>
    <xf numFmtId="179" fontId="0" fillId="0" borderId="0" xfId="52" applyNumberFormat="1" applyFont="1">
      <alignment vertical="center"/>
    </xf>
    <xf numFmtId="0" fontId="0" fillId="0" borderId="10" xfId="52" applyFont="1" applyBorder="1">
      <alignment vertical="center"/>
    </xf>
    <xf numFmtId="179" fontId="0" fillId="0" borderId="11" xfId="52" applyNumberFormat="1" applyFont="1" applyBorder="1">
      <alignment vertical="center"/>
    </xf>
    <xf numFmtId="179" fontId="0" fillId="0" borderId="11" xfId="52" applyNumberFormat="1" applyFont="1" applyBorder="1" applyAlignment="1">
      <alignment horizontal="left" vertical="center"/>
    </xf>
    <xf numFmtId="0" fontId="0" fillId="0" borderId="0" xfId="52" applyFont="1">
      <alignment vertical="center"/>
    </xf>
    <xf numFmtId="0" fontId="0" fillId="0" borderId="0" xfId="52" applyFont="1" applyAlignment="1">
      <alignment horizontal="right" vertical="center"/>
    </xf>
    <xf numFmtId="179" fontId="28" fillId="0" borderId="0" xfId="52" applyNumberFormat="1" applyFont="1" applyAlignment="1">
      <alignment horizontal="center" vertical="center"/>
    </xf>
    <xf numFmtId="0" fontId="28" fillId="0" borderId="0" xfId="52" applyFont="1" applyAlignment="1">
      <alignment horizontal="right" vertical="center"/>
    </xf>
    <xf numFmtId="0" fontId="28" fillId="0" borderId="10" xfId="52" applyFont="1" applyBorder="1" applyAlignment="1">
      <alignment horizontal="right" vertical="center"/>
    </xf>
    <xf numFmtId="0" fontId="28" fillId="0" borderId="10" xfId="52" applyFont="1" applyBorder="1">
      <alignment vertical="center"/>
    </xf>
    <xf numFmtId="0" fontId="28" fillId="0" borderId="10" xfId="52" applyFont="1" applyBorder="1" applyAlignment="1">
      <alignment horizontal="left" vertical="center"/>
    </xf>
    <xf numFmtId="2" fontId="20" fillId="0" borderId="0" xfId="52" applyNumberFormat="1">
      <alignment vertical="center"/>
    </xf>
    <xf numFmtId="186" fontId="20" fillId="0" borderId="0" xfId="52" applyNumberFormat="1">
      <alignment vertical="center"/>
    </xf>
    <xf numFmtId="187" fontId="20" fillId="0" borderId="0" xfId="52" applyNumberFormat="1" applyAlignment="1">
      <alignment horizontal="left" vertical="center"/>
    </xf>
    <xf numFmtId="0" fontId="20" fillId="0" borderId="10" xfId="53" applyBorder="1">
      <alignment vertical="center"/>
    </xf>
    <xf numFmtId="179" fontId="20" fillId="0" borderId="10" xfId="53" applyNumberFormat="1" applyBorder="1">
      <alignment vertical="center"/>
    </xf>
    <xf numFmtId="2" fontId="20" fillId="0" borderId="10" xfId="53" applyNumberFormat="1" applyBorder="1">
      <alignment vertical="center"/>
    </xf>
    <xf numFmtId="186" fontId="20" fillId="0" borderId="10" xfId="53" applyNumberFormat="1" applyBorder="1">
      <alignment vertical="center"/>
    </xf>
    <xf numFmtId="187" fontId="20" fillId="0" borderId="10" xfId="53" applyNumberFormat="1" applyBorder="1" applyAlignment="1">
      <alignment horizontal="left" vertical="center"/>
    </xf>
    <xf numFmtId="0" fontId="24" fillId="0" borderId="0" xfId="52" applyFont="1">
      <alignment vertical="center"/>
    </xf>
    <xf numFmtId="0" fontId="29" fillId="0" borderId="0" xfId="44" applyFont="1"/>
    <xf numFmtId="0" fontId="20" fillId="0" borderId="10" xfId="44" applyBorder="1" applyAlignment="1">
      <alignment horizontal="center" vertical="center"/>
    </xf>
    <xf numFmtId="0" fontId="30" fillId="0" borderId="0" xfId="45" applyFont="1">
      <alignment vertical="center"/>
    </xf>
    <xf numFmtId="0" fontId="30" fillId="0" borderId="10" xfId="45" applyFont="1" applyBorder="1">
      <alignment vertical="center"/>
    </xf>
    <xf numFmtId="178" fontId="30" fillId="0" borderId="10" xfId="45" applyNumberFormat="1" applyFont="1" applyBorder="1" applyAlignment="1">
      <alignment horizontal="left" vertical="center"/>
    </xf>
    <xf numFmtId="0" fontId="30" fillId="0" borderId="10" xfId="45" applyFont="1" applyBorder="1" applyAlignment="1">
      <alignment horizontal="center" vertical="center"/>
    </xf>
    <xf numFmtId="0" fontId="20" fillId="0" borderId="12" xfId="44" applyBorder="1" applyAlignment="1">
      <alignment horizontal="center" vertical="center"/>
    </xf>
    <xf numFmtId="0" fontId="30" fillId="0" borderId="11" xfId="45" applyFont="1" applyBorder="1">
      <alignment vertical="center"/>
    </xf>
    <xf numFmtId="0" fontId="30" fillId="0" borderId="11" xfId="45" applyFont="1" applyBorder="1" applyAlignment="1">
      <alignment horizontal="left" vertical="center" indent="1"/>
    </xf>
    <xf numFmtId="178" fontId="30" fillId="0" borderId="11" xfId="45" applyNumberFormat="1" applyFont="1" applyBorder="1" applyAlignment="1">
      <alignment horizontal="left" vertical="center" indent="1"/>
    </xf>
    <xf numFmtId="0" fontId="30" fillId="0" borderId="11" xfId="45" applyFont="1" applyBorder="1" applyAlignment="1">
      <alignment horizontal="center" vertical="center"/>
    </xf>
    <xf numFmtId="0" fontId="20" fillId="0" borderId="0" xfId="44" applyAlignment="1">
      <alignment vertical="center" shrinkToFit="1"/>
    </xf>
    <xf numFmtId="178" fontId="20" fillId="0" borderId="0" xfId="46" applyNumberFormat="1" applyAlignment="1">
      <alignment horizontal="left" vertical="center"/>
    </xf>
    <xf numFmtId="0" fontId="30" fillId="0" borderId="0" xfId="46" applyFont="1" applyAlignment="1">
      <alignment horizontal="center" vertical="center"/>
    </xf>
    <xf numFmtId="0" fontId="30" fillId="0" borderId="0" xfId="46" applyFont="1">
      <alignment vertical="center"/>
    </xf>
    <xf numFmtId="0" fontId="20" fillId="0" borderId="0" xfId="44" applyAlignment="1">
      <alignment horizontal="center" vertical="center"/>
    </xf>
    <xf numFmtId="0" fontId="30" fillId="0" borderId="0" xfId="46" applyFont="1" applyAlignment="1">
      <alignment horizontal="left" vertical="center" indent="1"/>
    </xf>
    <xf numFmtId="0" fontId="30" fillId="0" borderId="10" xfId="45" applyFont="1" applyBorder="1" applyAlignment="1">
      <alignment horizontal="left" vertical="center" indent="1"/>
    </xf>
    <xf numFmtId="0" fontId="30" fillId="0" borderId="10" xfId="46" applyFont="1" applyBorder="1" applyAlignment="1">
      <alignment horizontal="center" vertical="center"/>
    </xf>
    <xf numFmtId="0" fontId="30" fillId="0" borderId="10" xfId="46" applyFont="1" applyBorder="1">
      <alignment vertical="center"/>
    </xf>
    <xf numFmtId="0" fontId="20" fillId="0" borderId="0" xfId="46" applyAlignment="1">
      <alignment horizontal="center" vertical="center"/>
    </xf>
    <xf numFmtId="178" fontId="30" fillId="0" borderId="0" xfId="45" applyNumberFormat="1" applyFont="1" applyAlignment="1">
      <alignment horizontal="left" vertical="center"/>
    </xf>
    <xf numFmtId="0" fontId="20" fillId="0" borderId="10" xfId="46" applyBorder="1" applyAlignment="1">
      <alignment horizontal="center" vertical="center"/>
    </xf>
    <xf numFmtId="178" fontId="20" fillId="0" borderId="10" xfId="46" applyNumberFormat="1" applyBorder="1" applyAlignment="1">
      <alignment horizontal="left" vertical="center"/>
    </xf>
    <xf numFmtId="0" fontId="30" fillId="0" borderId="0" xfId="45" applyFont="1" applyAlignment="1">
      <alignment horizontal="center" vertical="center"/>
    </xf>
    <xf numFmtId="0" fontId="20" fillId="0" borderId="0" xfId="44" applyAlignment="1">
      <alignment horizontal="left" vertical="center"/>
    </xf>
    <xf numFmtId="0" fontId="30" fillId="33" borderId="0" xfId="47" applyFont="1" applyFill="1">
      <alignment vertical="center"/>
    </xf>
    <xf numFmtId="0" fontId="30" fillId="33" borderId="0" xfId="47" applyFont="1" applyFill="1" applyAlignment="1">
      <alignment horizontal="left" vertical="center"/>
    </xf>
    <xf numFmtId="0" fontId="30" fillId="33" borderId="0" xfId="47" applyFont="1" applyFill="1" applyAlignment="1">
      <alignment horizontal="right" vertical="center"/>
    </xf>
    <xf numFmtId="0" fontId="30" fillId="33" borderId="0" xfId="47" applyFont="1" applyFill="1" applyAlignment="1">
      <alignment horizontal="center" vertical="center"/>
    </xf>
    <xf numFmtId="0" fontId="30" fillId="0" borderId="0" xfId="47" applyFont="1">
      <alignment vertical="center"/>
    </xf>
    <xf numFmtId="179" fontId="30" fillId="33" borderId="0" xfId="47" applyNumberFormat="1" applyFont="1" applyFill="1">
      <alignment vertical="center"/>
    </xf>
    <xf numFmtId="2" fontId="30" fillId="33" borderId="0" xfId="47" applyNumberFormat="1" applyFont="1" applyFill="1">
      <alignment vertical="center"/>
    </xf>
    <xf numFmtId="0" fontId="31" fillId="0" borderId="0" xfId="47" applyFont="1">
      <alignment vertical="center"/>
    </xf>
    <xf numFmtId="0" fontId="30" fillId="0" borderId="0" xfId="47" applyFont="1" applyAlignment="1">
      <alignment horizontal="center" vertical="center"/>
    </xf>
    <xf numFmtId="0" fontId="30" fillId="0" borderId="0" xfId="47" applyFont="1" applyAlignment="1">
      <alignment horizontal="right" vertical="center"/>
    </xf>
    <xf numFmtId="0" fontId="30" fillId="0" borderId="0" xfId="47" applyFont="1" applyAlignment="1">
      <alignment horizontal="left" vertical="center"/>
    </xf>
    <xf numFmtId="179" fontId="30" fillId="0" borderId="0" xfId="47" applyNumberFormat="1" applyFont="1">
      <alignment vertical="center"/>
    </xf>
    <xf numFmtId="2" fontId="30" fillId="0" borderId="0" xfId="47" applyNumberFormat="1" applyFont="1">
      <alignment vertical="center"/>
    </xf>
    <xf numFmtId="0" fontId="31" fillId="0" borderId="0" xfId="47" applyFont="1" applyAlignment="1">
      <alignment vertical="center" shrinkToFit="1"/>
    </xf>
    <xf numFmtId="0" fontId="30" fillId="0" borderId="0" xfId="47" applyFont="1" applyAlignment="1">
      <alignment horizontal="center" vertical="center" shrinkToFit="1"/>
    </xf>
    <xf numFmtId="0" fontId="30" fillId="0" borderId="0" xfId="47" applyFont="1" applyAlignment="1">
      <alignment horizontal="right" vertical="center" shrinkToFit="1"/>
    </xf>
    <xf numFmtId="0" fontId="30" fillId="0" borderId="0" xfId="47" applyFont="1" applyAlignment="1">
      <alignment vertical="center" shrinkToFit="1"/>
    </xf>
    <xf numFmtId="0" fontId="30" fillId="0" borderId="0" xfId="47" applyFont="1" applyAlignment="1">
      <alignment horizontal="left" vertical="center" shrinkToFit="1"/>
    </xf>
    <xf numFmtId="179" fontId="30" fillId="0" borderId="0" xfId="47" applyNumberFormat="1" applyFont="1" applyAlignment="1">
      <alignment vertical="center" shrinkToFit="1"/>
    </xf>
    <xf numFmtId="2" fontId="30" fillId="0" borderId="0" xfId="47" applyNumberFormat="1" applyFont="1" applyAlignment="1">
      <alignment vertical="center" shrinkToFit="1"/>
    </xf>
    <xf numFmtId="0" fontId="30" fillId="0" borderId="10" xfId="47" applyFont="1" applyBorder="1" applyAlignment="1">
      <alignment horizontal="center" vertical="center"/>
    </xf>
    <xf numFmtId="0" fontId="30" fillId="0" borderId="10" xfId="47" applyFont="1" applyBorder="1" applyAlignment="1">
      <alignment horizontal="right" vertical="center"/>
    </xf>
    <xf numFmtId="0" fontId="30" fillId="0" borderId="10" xfId="47" applyFont="1" applyBorder="1">
      <alignment vertical="center"/>
    </xf>
    <xf numFmtId="0" fontId="30" fillId="0" borderId="0" xfId="48" applyFont="1" applyAlignment="1">
      <alignment horizontal="center" vertical="center"/>
    </xf>
    <xf numFmtId="0" fontId="30" fillId="0" borderId="0" xfId="48" applyFont="1" applyAlignment="1">
      <alignment horizontal="right" vertical="center"/>
    </xf>
    <xf numFmtId="0" fontId="30" fillId="0" borderId="11" xfId="47" applyFont="1" applyBorder="1" applyAlignment="1">
      <alignment horizontal="center" vertical="center"/>
    </xf>
    <xf numFmtId="0" fontId="30" fillId="0" borderId="0" xfId="48" applyFont="1">
      <alignment vertical="center"/>
    </xf>
    <xf numFmtId="177" fontId="30" fillId="0" borderId="0" xfId="48" applyNumberFormat="1" applyFont="1" applyAlignment="1">
      <alignment horizontal="right" vertical="center"/>
    </xf>
    <xf numFmtId="177" fontId="30" fillId="0" borderId="0" xfId="48" applyNumberFormat="1" applyFont="1" applyAlignment="1">
      <alignment horizontal="center" vertical="center"/>
    </xf>
    <xf numFmtId="0" fontId="30" fillId="0" borderId="12" xfId="47" applyFont="1" applyBorder="1" applyAlignment="1">
      <alignment horizontal="center" vertical="center"/>
    </xf>
    <xf numFmtId="177" fontId="30" fillId="0" borderId="10" xfId="48" applyNumberFormat="1" applyFont="1" applyBorder="1" applyAlignment="1">
      <alignment horizontal="center" vertical="center"/>
    </xf>
    <xf numFmtId="0" fontId="30" fillId="0" borderId="11" xfId="49" applyFont="1" applyBorder="1" applyAlignment="1">
      <alignment horizontal="left" vertical="center" indent="1"/>
    </xf>
    <xf numFmtId="2" fontId="30" fillId="0" borderId="11" xfId="47" applyNumberFormat="1" applyFont="1" applyBorder="1">
      <alignment vertical="center"/>
    </xf>
    <xf numFmtId="0" fontId="30" fillId="0" borderId="11" xfId="47" applyFont="1" applyBorder="1">
      <alignment vertical="center"/>
    </xf>
    <xf numFmtId="180" fontId="30" fillId="0" borderId="0" xfId="47" applyNumberFormat="1" applyFont="1" applyAlignment="1">
      <alignment horizontal="center" vertical="center"/>
    </xf>
    <xf numFmtId="0" fontId="30" fillId="0" borderId="0" xfId="49" applyFont="1" applyAlignment="1">
      <alignment horizontal="left" vertical="center"/>
    </xf>
    <xf numFmtId="2" fontId="30" fillId="0" borderId="0" xfId="49" applyNumberFormat="1" applyFont="1">
      <alignment vertical="center"/>
    </xf>
    <xf numFmtId="0" fontId="32" fillId="0" borderId="0" xfId="49" applyFont="1" applyAlignment="1">
      <alignment vertical="top"/>
    </xf>
    <xf numFmtId="181" fontId="30" fillId="0" borderId="11" xfId="49" applyNumberFormat="1" applyFont="1" applyBorder="1" applyAlignment="1">
      <alignment horizontal="left" vertical="center"/>
    </xf>
    <xf numFmtId="0" fontId="32" fillId="0" borderId="11" xfId="49" applyFont="1" applyBorder="1" applyAlignment="1">
      <alignment horizontal="left" vertical="top"/>
    </xf>
    <xf numFmtId="179" fontId="30" fillId="0" borderId="11" xfId="49" applyNumberFormat="1" applyFont="1" applyBorder="1" applyAlignment="1">
      <alignment horizontal="left" vertical="center"/>
    </xf>
    <xf numFmtId="180" fontId="30" fillId="0" borderId="0" xfId="48" applyNumberFormat="1" applyFont="1" applyAlignment="1">
      <alignment horizontal="center" vertical="center"/>
    </xf>
    <xf numFmtId="181" fontId="30" fillId="0" borderId="0" xfId="49" applyNumberFormat="1" applyFont="1">
      <alignment vertical="center"/>
    </xf>
    <xf numFmtId="2" fontId="30" fillId="0" borderId="12" xfId="49" applyNumberFormat="1" applyFont="1" applyBorder="1">
      <alignment vertical="center"/>
    </xf>
    <xf numFmtId="0" fontId="30" fillId="0" borderId="10" xfId="48" applyFont="1" applyBorder="1" applyAlignment="1">
      <alignment horizontal="center" vertical="center"/>
    </xf>
    <xf numFmtId="0" fontId="30" fillId="0" borderId="10" xfId="48" applyFont="1" applyBorder="1" applyAlignment="1">
      <alignment horizontal="right" vertical="center"/>
    </xf>
    <xf numFmtId="0" fontId="30" fillId="0" borderId="10" xfId="48" applyFont="1" applyBorder="1">
      <alignment vertical="center"/>
    </xf>
    <xf numFmtId="177" fontId="30" fillId="0" borderId="10" xfId="48" applyNumberFormat="1" applyFont="1" applyBorder="1" applyAlignment="1">
      <alignment horizontal="right" vertical="center"/>
    </xf>
    <xf numFmtId="180" fontId="30" fillId="0" borderId="10" xfId="48" applyNumberFormat="1" applyFont="1" applyBorder="1" applyAlignment="1">
      <alignment horizontal="center" vertical="center"/>
    </xf>
    <xf numFmtId="0" fontId="30" fillId="0" borderId="10" xfId="49" applyFont="1" applyBorder="1" applyAlignment="1">
      <alignment horizontal="left" vertical="center"/>
    </xf>
    <xf numFmtId="181" fontId="30" fillId="0" borderId="10" xfId="49" applyNumberFormat="1" applyFont="1" applyBorder="1">
      <alignment vertical="center"/>
    </xf>
    <xf numFmtId="0" fontId="32" fillId="0" borderId="10" xfId="49" applyFont="1" applyBorder="1" applyAlignment="1">
      <alignment vertical="top"/>
    </xf>
    <xf numFmtId="2" fontId="30" fillId="0" borderId="10" xfId="49" applyNumberFormat="1" applyFont="1" applyBorder="1">
      <alignment vertical="center"/>
    </xf>
    <xf numFmtId="0" fontId="30" fillId="0" borderId="10" xfId="47" applyFont="1" applyBorder="1" applyAlignment="1">
      <alignment horizontal="left" vertical="center"/>
    </xf>
    <xf numFmtId="0" fontId="33" fillId="0" borderId="0" xfId="47" applyFont="1" applyAlignment="1">
      <alignment horizontal="left" vertical="center"/>
    </xf>
    <xf numFmtId="177" fontId="30" fillId="0" borderId="0" xfId="47" applyNumberFormat="1" applyFont="1" applyAlignment="1">
      <alignment horizontal="right" vertical="center"/>
    </xf>
    <xf numFmtId="2" fontId="34" fillId="0" borderId="0" xfId="47" applyNumberFormat="1" applyFont="1">
      <alignment vertical="center"/>
    </xf>
    <xf numFmtId="182" fontId="30" fillId="0" borderId="10" xfId="47" applyNumberFormat="1" applyFont="1" applyBorder="1" applyAlignment="1">
      <alignment horizontal="center" vertical="center"/>
    </xf>
    <xf numFmtId="182" fontId="30" fillId="0" borderId="0" xfId="47" applyNumberFormat="1" applyFont="1" applyAlignment="1">
      <alignment horizontal="center" vertical="center"/>
    </xf>
    <xf numFmtId="182" fontId="30" fillId="0" borderId="0" xfId="47" applyNumberFormat="1" applyFont="1">
      <alignment vertical="center"/>
    </xf>
    <xf numFmtId="183" fontId="20" fillId="0" borderId="0" xfId="44" applyNumberFormat="1" applyAlignment="1">
      <alignment horizontal="left" vertical="center"/>
    </xf>
    <xf numFmtId="182" fontId="20" fillId="0" borderId="0" xfId="44" applyNumberFormat="1" applyAlignment="1">
      <alignment vertical="center"/>
    </xf>
    <xf numFmtId="182" fontId="30" fillId="0" borderId="11" xfId="47" applyNumberFormat="1" applyFont="1" applyBorder="1" applyAlignment="1">
      <alignment horizontal="center" vertical="center"/>
    </xf>
    <xf numFmtId="183" fontId="30" fillId="0" borderId="0" xfId="47" applyNumberFormat="1" applyFont="1" applyAlignment="1">
      <alignment horizontal="left" vertical="center"/>
    </xf>
    <xf numFmtId="182" fontId="30" fillId="0" borderId="10" xfId="47" applyNumberFormat="1" applyFont="1" applyBorder="1">
      <alignment vertical="center"/>
    </xf>
    <xf numFmtId="183" fontId="30" fillId="0" borderId="10" xfId="47" applyNumberFormat="1" applyFont="1" applyBorder="1" applyAlignment="1">
      <alignment horizontal="left" vertical="center"/>
    </xf>
    <xf numFmtId="182" fontId="30" fillId="0" borderId="11" xfId="47" applyNumberFormat="1" applyFont="1" applyBorder="1" applyAlignment="1">
      <alignment horizontal="left" vertical="center"/>
    </xf>
    <xf numFmtId="0" fontId="20" fillId="0" borderId="10" xfId="44" applyBorder="1" applyAlignment="1">
      <alignment vertical="center"/>
    </xf>
    <xf numFmtId="182" fontId="20" fillId="0" borderId="10" xfId="44" applyNumberFormat="1" applyBorder="1" applyAlignment="1">
      <alignment vertical="center"/>
    </xf>
    <xf numFmtId="182" fontId="20" fillId="0" borderId="12" xfId="44" applyNumberFormat="1" applyBorder="1" applyAlignment="1">
      <alignment horizontal="center" vertical="center"/>
    </xf>
    <xf numFmtId="182" fontId="20" fillId="0" borderId="10" xfId="44" applyNumberFormat="1" applyBorder="1" applyAlignment="1">
      <alignment horizontal="center" vertical="center"/>
    </xf>
    <xf numFmtId="22" fontId="20" fillId="0" borderId="0" xfId="44" applyNumberFormat="1" applyAlignment="1">
      <alignment horizontal="left" vertical="center"/>
    </xf>
    <xf numFmtId="183" fontId="20" fillId="0" borderId="10" xfId="44" applyNumberFormat="1" applyBorder="1" applyAlignment="1">
      <alignment horizontal="left" vertical="center"/>
    </xf>
    <xf numFmtId="182" fontId="30" fillId="0" borderId="11" xfId="47" applyNumberFormat="1" applyFont="1" applyBorder="1">
      <alignment vertical="center"/>
    </xf>
    <xf numFmtId="183" fontId="20" fillId="0" borderId="11" xfId="44" applyNumberFormat="1" applyBorder="1" applyAlignment="1">
      <alignment horizontal="left" vertical="center"/>
    </xf>
    <xf numFmtId="22" fontId="20" fillId="0" borderId="10" xfId="44" applyNumberFormat="1" applyBorder="1" applyAlignment="1">
      <alignment horizontal="left" vertical="center"/>
    </xf>
    <xf numFmtId="0" fontId="33" fillId="0" borderId="0" xfId="47" quotePrefix="1" applyFont="1" applyAlignment="1">
      <alignment horizontal="left" vertical="center"/>
    </xf>
    <xf numFmtId="177" fontId="30" fillId="0" borderId="0" xfId="47" applyNumberFormat="1" applyFont="1" applyAlignment="1">
      <alignment horizontal="center" vertical="center"/>
    </xf>
    <xf numFmtId="177" fontId="30" fillId="0" borderId="0" xfId="47" applyNumberFormat="1" applyFont="1">
      <alignment vertical="center"/>
    </xf>
    <xf numFmtId="179" fontId="30" fillId="0" borderId="0" xfId="47" applyNumberFormat="1" applyFont="1" applyAlignment="1">
      <alignment horizontal="center" vertical="center"/>
    </xf>
    <xf numFmtId="182" fontId="1" fillId="0" borderId="0" xfId="42" applyNumberFormat="1" applyAlignment="1">
      <alignment horizontal="center" vertical="center"/>
    </xf>
    <xf numFmtId="182" fontId="1" fillId="0" borderId="10" xfId="42" applyNumberFormat="1" applyBorder="1" applyAlignment="1">
      <alignment horizontal="right" vertical="center"/>
    </xf>
    <xf numFmtId="0" fontId="1" fillId="0" borderId="10" xfId="42" applyBorder="1" applyAlignment="1">
      <alignment horizontal="center" vertical="center"/>
    </xf>
    <xf numFmtId="0" fontId="20" fillId="0" borderId="0" xfId="53" applyAlignment="1">
      <alignment horizontal="center" vertical="center"/>
    </xf>
    <xf numFmtId="0" fontId="20" fillId="0" borderId="0" xfId="52" applyAlignment="1">
      <alignment horizontal="center" vertical="center"/>
    </xf>
    <xf numFmtId="0" fontId="20" fillId="0" borderId="10" xfId="53" applyBorder="1" applyAlignment="1">
      <alignment horizontal="center" vertical="center"/>
    </xf>
    <xf numFmtId="0" fontId="0" fillId="0" borderId="12" xfId="0" applyBorder="1">
      <alignment vertical="center"/>
    </xf>
    <xf numFmtId="0" fontId="0" fillId="0" borderId="12" xfId="0" applyBorder="1" applyAlignment="1">
      <alignment horizontal="center" vertical="center"/>
    </xf>
    <xf numFmtId="0" fontId="35" fillId="0" borderId="12" xfId="0" applyFont="1" applyBorder="1">
      <alignment vertical="center"/>
    </xf>
    <xf numFmtId="0" fontId="33" fillId="0" borderId="0" xfId="0" applyFont="1">
      <alignment vertical="center"/>
    </xf>
    <xf numFmtId="0" fontId="33" fillId="0" borderId="10" xfId="0" applyFont="1" applyBorder="1">
      <alignment vertical="center"/>
    </xf>
    <xf numFmtId="0" fontId="33" fillId="0" borderId="11" xfId="0" applyFont="1" applyBorder="1">
      <alignment vertical="center"/>
    </xf>
    <xf numFmtId="0" fontId="0" fillId="0" borderId="0" xfId="52" applyFont="1" applyAlignment="1">
      <alignment horizontal="left" vertical="center" indent="1"/>
    </xf>
    <xf numFmtId="176" fontId="0" fillId="0" borderId="12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10" xfId="0" applyNumberFormat="1" applyBorder="1">
      <alignment vertical="center"/>
    </xf>
    <xf numFmtId="176" fontId="0" fillId="0" borderId="11" xfId="0" applyNumberFormat="1" applyBorder="1">
      <alignment vertical="center"/>
    </xf>
    <xf numFmtId="0" fontId="30" fillId="0" borderId="11" xfId="47" applyFont="1" applyBorder="1" applyAlignment="1">
      <alignment horizontal="center" vertical="center"/>
    </xf>
    <xf numFmtId="182" fontId="20" fillId="0" borderId="11" xfId="44" applyNumberFormat="1" applyBorder="1" applyAlignment="1">
      <alignment horizontal="center" vertical="center"/>
    </xf>
    <xf numFmtId="182" fontId="30" fillId="0" borderId="10" xfId="47" applyNumberFormat="1" applyFont="1" applyBorder="1" applyAlignment="1">
      <alignment horizontal="center" vertical="center"/>
    </xf>
    <xf numFmtId="176" fontId="1" fillId="0" borderId="10" xfId="42" applyNumberFormat="1" applyBorder="1" applyAlignment="1">
      <alignment horizontal="center" vertical="center"/>
    </xf>
    <xf numFmtId="0" fontId="1" fillId="0" borderId="10" xfId="42" applyBorder="1" applyAlignment="1">
      <alignment horizontal="center" vertical="center"/>
    </xf>
    <xf numFmtId="0" fontId="20" fillId="0" borderId="12" xfId="44" applyBorder="1" applyAlignment="1">
      <alignment horizontal="center"/>
    </xf>
    <xf numFmtId="0" fontId="20" fillId="0" borderId="10" xfId="44" applyBorder="1" applyAlignment="1">
      <alignment horizontal="center"/>
    </xf>
    <xf numFmtId="0" fontId="0" fillId="0" borderId="10" xfId="52" applyFont="1" applyBorder="1" applyAlignment="1">
      <alignment horizontal="center" vertical="center"/>
    </xf>
    <xf numFmtId="179" fontId="28" fillId="0" borderId="0" xfId="52" applyNumberFormat="1" applyFont="1" applyAlignment="1">
      <alignment horizontal="center" vertical="center"/>
    </xf>
  </cellXfs>
  <cellStyles count="56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パーセント 2" xfId="54" xr:uid="{5CD0E731-0A6D-4603-8B18-77435A0A417C}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標準 10" xfId="49" xr:uid="{65B78C38-6F52-403A-8D7F-D59CAC31EB37}"/>
    <cellStyle name="標準 16" xfId="42" xr:uid="{00000000-0005-0000-0000-000029000000}"/>
    <cellStyle name="標準 2" xfId="44" xr:uid="{840AAF52-E871-41E5-90ED-C1BD2BBACD29}"/>
    <cellStyle name="標準 2 2" xfId="45" xr:uid="{CFB77067-1025-43AB-B1DD-9CD686BEA8A1}"/>
    <cellStyle name="標準 2 2 2" xfId="46" xr:uid="{135585B4-11E1-4CFC-BC27-06697809EAE2}"/>
    <cellStyle name="標準 2 3" xfId="50" xr:uid="{BDA8BBA8-D0E3-4DC7-94D9-BDC8EB539237}"/>
    <cellStyle name="標準 8" xfId="47" xr:uid="{89675721-00A7-4784-9A42-AB0DF14B389B}"/>
    <cellStyle name="標準 9" xfId="48" xr:uid="{2203C30D-9F01-493A-9C3E-540B5A26C5BE}"/>
    <cellStyle name="標準_H18立山報告書図表 2" xfId="43" xr:uid="{FBC8AA59-35AA-4B49-90FC-C70C26B91354}"/>
    <cellStyle name="標準_Rcalc Bunazaka1998集計" xfId="51" xr:uid="{47DFDCE0-F413-4ED1-A37E-B12A3D6B59B7}"/>
    <cellStyle name="標準_Rcalc Bunazaka2002集計" xfId="55" xr:uid="{01190BED-C91A-4617-9709-FA391B88D635}"/>
    <cellStyle name="標準_Rcalc Bunazaka2008集計" xfId="52" xr:uid="{723A5FD6-F09A-4ED3-8E01-BCFBB8E138C2}"/>
    <cellStyle name="標準_Rcalc Matsuotoge1998集計" xfId="53" xr:uid="{6D2AE131-133D-4ED7-86DA-5DA8EE728D52}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49875</xdr:colOff>
      <xdr:row>2</xdr:row>
      <xdr:rowOff>16626</xdr:rowOff>
    </xdr:from>
    <xdr:to>
      <xdr:col>13</xdr:col>
      <xdr:colOff>231992</xdr:colOff>
      <xdr:row>28</xdr:row>
      <xdr:rowOff>99753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D69D93-DE4F-DE12-72A1-B31962A0B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4893" y="349135"/>
          <a:ext cx="8162335" cy="4405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565267</xdr:colOff>
      <xdr:row>19</xdr:row>
      <xdr:rowOff>149630</xdr:rowOff>
    </xdr:from>
    <xdr:to>
      <xdr:col>15</xdr:col>
      <xdr:colOff>365761</xdr:colOff>
      <xdr:row>27</xdr:row>
      <xdr:rowOff>16626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2BB30C59-A093-95A8-4670-1AC346E09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10503" y="3308466"/>
          <a:ext cx="1130531" cy="11970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8B13-BC91-4ADD-A736-4DD8C263CEEC}">
  <dimension ref="A2:E10"/>
  <sheetViews>
    <sheetView showGridLines="0" topLeftCell="C1" workbookViewId="0">
      <selection activeCell="E22" sqref="E22"/>
    </sheetView>
  </sheetViews>
  <sheetFormatPr defaultColWidth="9" defaultRowHeight="13.1"/>
  <cols>
    <col min="1" max="1" width="9" style="10"/>
    <col min="2" max="2" width="42.33203125" style="10" customWidth="1"/>
    <col min="3" max="3" width="9" style="10"/>
    <col min="4" max="4" width="6.88671875" style="10" customWidth="1"/>
    <col min="5" max="5" width="37" style="10" customWidth="1"/>
    <col min="6" max="16384" width="9" style="10"/>
  </cols>
  <sheetData>
    <row r="2" spans="1:5">
      <c r="A2" s="9"/>
      <c r="B2" s="9"/>
      <c r="D2" s="9"/>
      <c r="E2" s="9"/>
    </row>
    <row r="3" spans="1:5" ht="20.149999999999999" customHeight="1">
      <c r="A3" s="11" t="s">
        <v>20</v>
      </c>
      <c r="B3" s="11" t="s">
        <v>21</v>
      </c>
      <c r="D3" s="12" t="s">
        <v>20</v>
      </c>
      <c r="E3" s="11" t="s">
        <v>21</v>
      </c>
    </row>
    <row r="4" spans="1:5" ht="28.15" customHeight="1">
      <c r="A4" s="13">
        <v>5</v>
      </c>
      <c r="B4" s="14" t="s">
        <v>22</v>
      </c>
      <c r="D4" s="13">
        <v>5</v>
      </c>
      <c r="E4" s="15" t="s">
        <v>23</v>
      </c>
    </row>
    <row r="5" spans="1:5" ht="28.15" customHeight="1">
      <c r="A5" s="13">
        <v>4</v>
      </c>
      <c r="B5" s="14" t="s">
        <v>24</v>
      </c>
      <c r="D5" s="13">
        <v>4</v>
      </c>
      <c r="E5" s="15" t="s">
        <v>25</v>
      </c>
    </row>
    <row r="6" spans="1:5" ht="28.15" customHeight="1">
      <c r="A6" s="13">
        <v>3</v>
      </c>
      <c r="B6" s="14" t="s">
        <v>26</v>
      </c>
      <c r="D6" s="13">
        <v>3</v>
      </c>
      <c r="E6" s="15" t="s">
        <v>27</v>
      </c>
    </row>
    <row r="7" spans="1:5" ht="28.15" customHeight="1">
      <c r="A7" s="13">
        <v>2</v>
      </c>
      <c r="B7" s="14" t="s">
        <v>28</v>
      </c>
      <c r="D7" s="13">
        <v>2</v>
      </c>
      <c r="E7" s="15" t="s">
        <v>29</v>
      </c>
    </row>
    <row r="8" spans="1:5" ht="28.15" customHeight="1">
      <c r="A8" s="13">
        <v>1</v>
      </c>
      <c r="B8" s="14" t="s">
        <v>30</v>
      </c>
      <c r="D8" s="13">
        <v>1</v>
      </c>
      <c r="E8" s="15" t="s">
        <v>31</v>
      </c>
    </row>
    <row r="9" spans="1:5" ht="28.15" customHeight="1">
      <c r="A9" s="13">
        <v>0</v>
      </c>
      <c r="B9" s="14" t="s">
        <v>32</v>
      </c>
      <c r="D9" s="13">
        <v>0</v>
      </c>
      <c r="E9" s="15" t="s">
        <v>33</v>
      </c>
    </row>
    <row r="10" spans="1:5" ht="28.15" customHeight="1">
      <c r="A10" s="11">
        <v>-1</v>
      </c>
      <c r="B10" s="16" t="s">
        <v>34</v>
      </c>
      <c r="D10" s="11">
        <v>-1</v>
      </c>
      <c r="E10" s="17" t="s">
        <v>35</v>
      </c>
    </row>
  </sheetData>
  <phoneticPr fontId="18"/>
  <pageMargins left="0.78700000000000003" right="0.78700000000000003" top="0.98399999999999999" bottom="0.98399999999999999" header="0.51200000000000001" footer="0.51200000000000001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5CA1-E7B2-447A-8E24-89FA2A307801}">
  <dimension ref="A1:N21"/>
  <sheetViews>
    <sheetView showGridLines="0" workbookViewId="0">
      <selection activeCell="N24" sqref="N24"/>
    </sheetView>
  </sheetViews>
  <sheetFormatPr defaultColWidth="9" defaultRowHeight="16.399999999999999" customHeight="1"/>
  <cols>
    <col min="1" max="1" width="3.109375" style="123" customWidth="1"/>
    <col min="2" max="2" width="8.44140625" style="123" customWidth="1"/>
    <col min="3" max="3" width="6" style="123" customWidth="1"/>
    <col min="4" max="4" width="13.77734375" style="123" customWidth="1"/>
    <col min="5" max="5" width="11.6640625" style="123" customWidth="1"/>
    <col min="6" max="6" width="10.6640625" style="123" customWidth="1"/>
    <col min="7" max="7" width="1.77734375" style="18" customWidth="1"/>
    <col min="8" max="8" width="2.44140625" style="110" customWidth="1"/>
    <col min="9" max="9" width="7.88671875" style="110" customWidth="1"/>
    <col min="10" max="10" width="10.88671875" style="110" customWidth="1"/>
    <col min="11" max="11" width="9.33203125" style="110" customWidth="1"/>
    <col min="12" max="12" width="16.21875" style="129" customWidth="1"/>
    <col min="13" max="13" width="7" style="132" customWidth="1"/>
    <col min="14" max="14" width="18.109375" style="110" customWidth="1"/>
    <col min="15" max="15" width="4.33203125" style="110" customWidth="1"/>
    <col min="16" max="16384" width="9" style="110"/>
  </cols>
  <sheetData>
    <row r="1" spans="1:14" ht="16.399999999999999" customHeight="1">
      <c r="A1" s="109"/>
      <c r="B1" s="109"/>
      <c r="C1" s="109"/>
      <c r="D1" s="109"/>
      <c r="E1" s="109"/>
      <c r="F1" s="109"/>
      <c r="I1" s="111"/>
      <c r="J1" s="111"/>
      <c r="K1" s="111"/>
      <c r="L1" s="112"/>
      <c r="M1" s="113"/>
      <c r="N1" s="111"/>
    </row>
    <row r="2" spans="1:14" ht="16.399999999999999" customHeight="1">
      <c r="A2" s="114" t="s">
        <v>36</v>
      </c>
      <c r="B2" s="114" t="s">
        <v>37</v>
      </c>
      <c r="C2" s="114" t="s">
        <v>38</v>
      </c>
      <c r="D2" s="114" t="s">
        <v>39</v>
      </c>
      <c r="E2" s="114" t="s">
        <v>40</v>
      </c>
      <c r="F2" s="114" t="s">
        <v>41</v>
      </c>
      <c r="I2" s="115" t="s">
        <v>42</v>
      </c>
      <c r="J2" s="116" t="s">
        <v>43</v>
      </c>
      <c r="K2" s="116" t="s">
        <v>44</v>
      </c>
      <c r="L2" s="117" t="s">
        <v>45</v>
      </c>
      <c r="M2" s="118" t="s">
        <v>46</v>
      </c>
      <c r="N2" s="116" t="s">
        <v>47</v>
      </c>
    </row>
    <row r="3" spans="1:14" ht="16.399999999999999" customHeight="1">
      <c r="A3" s="109"/>
      <c r="B3" s="109"/>
      <c r="C3" s="109"/>
      <c r="D3" s="109"/>
      <c r="E3" s="109"/>
      <c r="F3" s="109" t="s">
        <v>48</v>
      </c>
      <c r="G3" s="119"/>
      <c r="I3" s="110" t="s">
        <v>49</v>
      </c>
      <c r="J3" s="110" t="s">
        <v>50</v>
      </c>
      <c r="K3" s="110" t="s">
        <v>51</v>
      </c>
      <c r="L3" s="120">
        <v>36042.666666666664</v>
      </c>
      <c r="M3" s="121" t="s">
        <v>52</v>
      </c>
      <c r="N3" s="122" t="s">
        <v>53</v>
      </c>
    </row>
    <row r="4" spans="1:14" ht="16.399999999999999" customHeight="1">
      <c r="A4" s="123">
        <v>1</v>
      </c>
      <c r="B4" s="123" t="s">
        <v>54</v>
      </c>
      <c r="C4" s="123">
        <v>1040</v>
      </c>
      <c r="E4" s="123" t="s">
        <v>55</v>
      </c>
      <c r="J4" s="110" t="s">
        <v>56</v>
      </c>
      <c r="K4" s="110" t="s">
        <v>57</v>
      </c>
      <c r="L4" s="120">
        <v>39021.708333333045</v>
      </c>
      <c r="M4" s="121" t="s">
        <v>58</v>
      </c>
      <c r="N4" s="124" t="s">
        <v>59</v>
      </c>
    </row>
    <row r="5" spans="1:14" ht="16.399999999999999" customHeight="1">
      <c r="A5" s="123">
        <v>2</v>
      </c>
      <c r="B5" s="123" t="s">
        <v>60</v>
      </c>
      <c r="C5" s="123">
        <v>1090</v>
      </c>
      <c r="D5" s="123" t="s">
        <v>61</v>
      </c>
      <c r="E5" s="123" t="s">
        <v>62</v>
      </c>
      <c r="F5" s="123" t="s">
        <v>63</v>
      </c>
      <c r="I5" s="111"/>
      <c r="J5" s="111" t="s">
        <v>64</v>
      </c>
      <c r="K5" s="125" t="s">
        <v>65</v>
      </c>
      <c r="L5" s="112">
        <v>39954.666666666664</v>
      </c>
      <c r="M5" s="126" t="s">
        <v>66</v>
      </c>
      <c r="N5" s="127" t="s">
        <v>67</v>
      </c>
    </row>
    <row r="6" spans="1:14" ht="16.399999999999999" customHeight="1">
      <c r="A6" s="123">
        <v>3</v>
      </c>
      <c r="B6" s="123" t="s">
        <v>68</v>
      </c>
      <c r="C6" s="123">
        <v>1190</v>
      </c>
      <c r="E6" s="123" t="s">
        <v>55</v>
      </c>
      <c r="F6" s="123" t="s">
        <v>62</v>
      </c>
      <c r="I6" s="110" t="s">
        <v>69</v>
      </c>
      <c r="J6" s="110" t="s">
        <v>50</v>
      </c>
      <c r="K6" s="110" t="s">
        <v>51</v>
      </c>
      <c r="L6" s="120">
        <v>36042.666666666664</v>
      </c>
      <c r="M6" s="128" t="s">
        <v>52</v>
      </c>
      <c r="N6" s="122" t="s">
        <v>70</v>
      </c>
    </row>
    <row r="7" spans="1:14" ht="16.399999999999999" customHeight="1">
      <c r="A7" s="123">
        <v>4</v>
      </c>
      <c r="B7" s="123" t="s">
        <v>71</v>
      </c>
      <c r="C7" s="123">
        <v>1430</v>
      </c>
      <c r="E7" s="123" t="s">
        <v>55</v>
      </c>
      <c r="F7" s="123" t="s">
        <v>72</v>
      </c>
      <c r="J7" s="110" t="s">
        <v>56</v>
      </c>
      <c r="K7" s="110" t="s">
        <v>57</v>
      </c>
      <c r="L7" s="129">
        <v>39021.708333333336</v>
      </c>
      <c r="M7" s="128" t="s">
        <v>73</v>
      </c>
      <c r="N7" s="124" t="s">
        <v>59</v>
      </c>
    </row>
    <row r="8" spans="1:14" ht="16.399999999999999" customHeight="1">
      <c r="A8" s="123">
        <v>5</v>
      </c>
      <c r="B8" s="123" t="s">
        <v>74</v>
      </c>
      <c r="C8" s="123">
        <v>1890</v>
      </c>
      <c r="I8" s="111"/>
      <c r="J8" s="111" t="s">
        <v>64</v>
      </c>
      <c r="K8" s="125" t="s">
        <v>65</v>
      </c>
      <c r="L8" s="112">
        <v>39989.541666666664</v>
      </c>
      <c r="M8" s="130" t="s">
        <v>66</v>
      </c>
      <c r="N8" s="127" t="s">
        <v>75</v>
      </c>
    </row>
    <row r="9" spans="1:14" ht="16.399999999999999" customHeight="1">
      <c r="A9" s="123">
        <v>6</v>
      </c>
      <c r="B9" s="123" t="s">
        <v>76</v>
      </c>
      <c r="C9" s="123">
        <v>1960</v>
      </c>
      <c r="E9" s="123" t="s">
        <v>77</v>
      </c>
      <c r="F9" s="123" t="s">
        <v>78</v>
      </c>
      <c r="I9" s="110" t="s">
        <v>79</v>
      </c>
      <c r="J9" s="110" t="s">
        <v>50</v>
      </c>
      <c r="K9" s="110" t="s">
        <v>51</v>
      </c>
      <c r="L9" s="120">
        <v>36407.666666666664</v>
      </c>
      <c r="M9" s="128" t="s">
        <v>52</v>
      </c>
      <c r="N9" s="122" t="s">
        <v>80</v>
      </c>
    </row>
    <row r="10" spans="1:14" ht="16.399999999999999" customHeight="1">
      <c r="A10" s="123">
        <v>7</v>
      </c>
      <c r="B10" s="123" t="s">
        <v>81</v>
      </c>
      <c r="C10" s="123">
        <v>1970</v>
      </c>
      <c r="D10" s="123" t="s">
        <v>61</v>
      </c>
      <c r="E10" s="123" t="s">
        <v>55</v>
      </c>
      <c r="F10" s="123" t="s">
        <v>63</v>
      </c>
      <c r="J10" s="110" t="s">
        <v>56</v>
      </c>
      <c r="K10" s="110" t="s">
        <v>57</v>
      </c>
      <c r="L10" s="129">
        <v>39021.708333333336</v>
      </c>
      <c r="M10" s="128" t="s">
        <v>73</v>
      </c>
      <c r="N10" s="122" t="s">
        <v>80</v>
      </c>
    </row>
    <row r="11" spans="1:14" ht="16.399999999999999" customHeight="1">
      <c r="A11" s="123">
        <v>8</v>
      </c>
      <c r="B11" s="123" t="s">
        <v>82</v>
      </c>
      <c r="C11" s="123">
        <v>2250</v>
      </c>
      <c r="D11" s="123" t="s">
        <v>83</v>
      </c>
      <c r="F11" s="123" t="s">
        <v>84</v>
      </c>
      <c r="I11" s="111"/>
      <c r="J11" s="111" t="s">
        <v>85</v>
      </c>
      <c r="K11" s="111"/>
      <c r="L11" s="131">
        <v>41843.5</v>
      </c>
      <c r="M11" s="111"/>
      <c r="N11" s="111"/>
    </row>
    <row r="12" spans="1:14" ht="16.399999999999999" customHeight="1">
      <c r="A12" s="123">
        <v>9</v>
      </c>
      <c r="B12" s="123" t="s">
        <v>86</v>
      </c>
      <c r="C12" s="123">
        <v>2830</v>
      </c>
      <c r="D12" s="123" t="s">
        <v>87</v>
      </c>
      <c r="F12" s="123" t="s">
        <v>88</v>
      </c>
      <c r="I12" s="110" t="s">
        <v>89</v>
      </c>
      <c r="J12" s="110" t="s">
        <v>50</v>
      </c>
      <c r="K12" s="110" t="s">
        <v>51</v>
      </c>
      <c r="L12" s="120">
        <v>36776.666666666664</v>
      </c>
      <c r="M12" s="132" t="s">
        <v>90</v>
      </c>
      <c r="N12" s="110" t="s">
        <v>91</v>
      </c>
    </row>
    <row r="13" spans="1:14" ht="16.399999999999999" customHeight="1">
      <c r="A13" s="109">
        <v>10</v>
      </c>
      <c r="B13" s="109" t="s">
        <v>92</v>
      </c>
      <c r="C13" s="109">
        <v>1350</v>
      </c>
      <c r="D13" s="109"/>
      <c r="E13" s="109"/>
      <c r="F13" s="109" t="s">
        <v>62</v>
      </c>
      <c r="J13" s="110" t="s">
        <v>56</v>
      </c>
      <c r="K13" s="110" t="s">
        <v>57</v>
      </c>
      <c r="L13" s="120">
        <v>39358.541666666606</v>
      </c>
      <c r="M13" s="132" t="s">
        <v>90</v>
      </c>
      <c r="N13" s="124" t="s">
        <v>59</v>
      </c>
    </row>
    <row r="14" spans="1:14" ht="16.399999999999999" customHeight="1">
      <c r="A14" s="133" t="s">
        <v>93</v>
      </c>
      <c r="C14" s="133"/>
      <c r="I14" s="111"/>
      <c r="J14" s="111" t="s">
        <v>85</v>
      </c>
      <c r="K14" s="111"/>
      <c r="L14" s="131">
        <v>40357.458333333299</v>
      </c>
      <c r="M14" s="113"/>
      <c r="N14" s="111"/>
    </row>
    <row r="15" spans="1:14" ht="16.399999999999999" customHeight="1">
      <c r="A15" s="20" t="s">
        <v>94</v>
      </c>
      <c r="B15" s="18"/>
      <c r="C15" s="20"/>
    </row>
    <row r="16" spans="1:14" ht="16.399999999999999" customHeight="1">
      <c r="A16" s="20" t="s">
        <v>95</v>
      </c>
      <c r="B16" s="18"/>
      <c r="C16" s="20"/>
    </row>
    <row r="17" spans="1:13" s="123" customFormat="1" ht="16.399999999999999" customHeight="1">
      <c r="A17" s="20" t="s">
        <v>96</v>
      </c>
      <c r="G17" s="18"/>
      <c r="H17" s="110"/>
      <c r="I17" s="110"/>
      <c r="J17" s="110"/>
      <c r="K17" s="110"/>
      <c r="L17" s="129"/>
      <c r="M17" s="132"/>
    </row>
    <row r="19" spans="1:13" s="123" customFormat="1" ht="16.399999999999999" customHeight="1">
      <c r="A19" s="21" t="s">
        <v>97</v>
      </c>
      <c r="G19" s="18"/>
      <c r="H19" s="110"/>
      <c r="I19" s="110"/>
      <c r="J19" s="110"/>
      <c r="K19" s="110"/>
      <c r="L19" s="129"/>
      <c r="M19" s="132"/>
    </row>
    <row r="21" spans="1:13" s="123" customFormat="1" ht="16.399999999999999" customHeight="1">
      <c r="A21" s="22"/>
      <c r="G21" s="18"/>
      <c r="H21" s="110"/>
      <c r="I21" s="110"/>
      <c r="J21" s="110"/>
      <c r="K21" s="110"/>
      <c r="L21" s="129"/>
      <c r="M21" s="132"/>
    </row>
  </sheetData>
  <phoneticPr fontId="18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91D76-23D0-4FC2-93A3-A072A3FDC5B5}">
  <dimension ref="A1:BP39"/>
  <sheetViews>
    <sheetView showGridLines="0" topLeftCell="Z1" workbookViewId="0">
      <selection activeCell="AK29" sqref="AK29"/>
    </sheetView>
  </sheetViews>
  <sheetFormatPr defaultColWidth="9" defaultRowHeight="13.1"/>
  <cols>
    <col min="1" max="1" width="2.44140625" style="138" customWidth="1"/>
    <col min="2" max="2" width="9" style="142"/>
    <col min="3" max="3" width="4.88671875" style="143" customWidth="1"/>
    <col min="4" max="4" width="4.5546875" style="138" customWidth="1"/>
    <col min="5" max="5" width="0.88671875" style="138" customWidth="1"/>
    <col min="6" max="8" width="5.109375" style="143" customWidth="1"/>
    <col min="9" max="9" width="2.109375" style="143" customWidth="1"/>
    <col min="10" max="11" width="6.21875" style="142" customWidth="1"/>
    <col min="12" max="12" width="9.21875" style="138" customWidth="1"/>
    <col min="13" max="13" width="9" style="142"/>
    <col min="14" max="14" width="4.88671875" style="143" customWidth="1"/>
    <col min="15" max="15" width="4.5546875" style="138" customWidth="1"/>
    <col min="16" max="16" width="0.88671875" style="138" customWidth="1"/>
    <col min="17" max="19" width="5.109375" style="143" customWidth="1"/>
    <col min="20" max="20" width="1.33203125" style="143" customWidth="1"/>
    <col min="21" max="23" width="6.109375" style="143" customWidth="1"/>
    <col min="24" max="24" width="1.33203125" style="143" customWidth="1"/>
    <col min="25" max="27" width="5.21875" style="143" customWidth="1"/>
    <col min="28" max="28" width="1.33203125" style="143" customWidth="1"/>
    <col min="29" max="30" width="5.5546875" style="142" customWidth="1"/>
    <col min="31" max="31" width="1.33203125" style="142" customWidth="1"/>
    <col min="32" max="32" width="7.88671875" style="142" customWidth="1"/>
    <col min="33" max="33" width="6.33203125" style="142" customWidth="1"/>
    <col min="34" max="34" width="1.33203125" style="142" customWidth="1"/>
    <col min="35" max="36" width="6.33203125" style="142" customWidth="1"/>
    <col min="37" max="37" width="9" style="138"/>
    <col min="38" max="38" width="8.33203125" style="144" customWidth="1"/>
    <col min="39" max="39" width="4.44140625" style="138" customWidth="1"/>
    <col min="40" max="40" width="3.109375" style="138" customWidth="1"/>
    <col min="41" max="41" width="4.44140625" style="138" customWidth="1"/>
    <col min="42" max="42" width="4" style="138" customWidth="1"/>
    <col min="43" max="43" width="4.44140625" style="138" customWidth="1"/>
    <col min="44" max="44" width="3.109375" style="138" customWidth="1"/>
    <col min="45" max="45" width="4.44140625" style="138" customWidth="1"/>
    <col min="46" max="46" width="3.109375" style="138" customWidth="1"/>
    <col min="47" max="47" width="4.44140625" style="138" customWidth="1"/>
    <col min="48" max="48" width="3.109375" style="138" customWidth="1"/>
    <col min="49" max="49" width="6.109375" style="145" customWidth="1"/>
    <col min="50" max="50" width="3.109375" style="138" customWidth="1"/>
    <col min="51" max="51" width="9" style="138"/>
    <col min="52" max="52" width="8.109375" style="144" customWidth="1"/>
    <col min="53" max="53" width="5.21875" style="146" customWidth="1"/>
    <col min="54" max="54" width="3.109375" style="138" customWidth="1"/>
    <col min="55" max="55" width="5.21875" style="146" customWidth="1"/>
    <col min="56" max="56" width="3.109375" style="138" customWidth="1"/>
    <col min="57" max="57" width="5.21875" style="146" customWidth="1"/>
    <col min="58" max="58" width="3.109375" style="138" customWidth="1"/>
    <col min="59" max="59" width="5.21875" style="146" customWidth="1"/>
    <col min="60" max="60" width="3.109375" style="138" customWidth="1"/>
    <col min="61" max="61" width="5.21875" style="146" customWidth="1"/>
    <col min="62" max="62" width="3.109375" style="138" customWidth="1"/>
    <col min="63" max="63" width="5.21875" style="146" customWidth="1"/>
    <col min="64" max="64" width="3.109375" style="138" customWidth="1"/>
    <col min="65" max="65" width="5.21875" style="146" customWidth="1"/>
    <col min="66" max="66" width="3.109375" style="138" customWidth="1"/>
    <col min="67" max="67" width="5.21875" style="146" customWidth="1"/>
    <col min="68" max="68" width="3.109375" style="138" customWidth="1"/>
    <col min="69" max="16384" width="9" style="138"/>
  </cols>
  <sheetData>
    <row r="1" spans="1:68" s="134" customFormat="1">
      <c r="B1" s="135" t="s">
        <v>98</v>
      </c>
      <c r="C1" s="136"/>
      <c r="F1" s="136"/>
      <c r="G1" s="136"/>
      <c r="H1" s="136"/>
      <c r="I1" s="136"/>
      <c r="J1" s="137"/>
      <c r="K1" s="137"/>
      <c r="L1" s="138"/>
      <c r="M1" s="135" t="s">
        <v>99</v>
      </c>
      <c r="N1" s="136"/>
      <c r="Q1" s="136"/>
      <c r="R1" s="136"/>
      <c r="S1" s="136"/>
      <c r="T1" s="136"/>
      <c r="U1" s="136"/>
      <c r="V1" s="136"/>
      <c r="W1" s="136"/>
      <c r="X1" s="136"/>
      <c r="Y1" s="136"/>
      <c r="Z1" s="136"/>
      <c r="AA1" s="136"/>
      <c r="AB1" s="136"/>
      <c r="AC1" s="137"/>
      <c r="AD1" s="137"/>
      <c r="AE1" s="137"/>
      <c r="AF1" s="137"/>
      <c r="AG1" s="137"/>
      <c r="AH1" s="137"/>
      <c r="AI1" s="137"/>
      <c r="AJ1" s="137"/>
      <c r="AK1" s="138"/>
      <c r="AL1" s="135" t="s">
        <v>100</v>
      </c>
      <c r="AW1" s="139"/>
      <c r="AZ1" s="135" t="s">
        <v>101</v>
      </c>
      <c r="BA1" s="140"/>
      <c r="BC1" s="140"/>
      <c r="BE1" s="140"/>
      <c r="BG1" s="140"/>
      <c r="BI1" s="140"/>
      <c r="BK1" s="140"/>
      <c r="BM1" s="140"/>
      <c r="BO1" s="140"/>
    </row>
    <row r="2" spans="1:68">
      <c r="A2" s="141"/>
      <c r="B2" s="142" t="s">
        <v>102</v>
      </c>
      <c r="M2" s="142" t="s">
        <v>103</v>
      </c>
      <c r="AL2" s="144" t="s">
        <v>104</v>
      </c>
      <c r="AZ2" s="144" t="s">
        <v>105</v>
      </c>
    </row>
    <row r="3" spans="1:68" s="150" customFormat="1">
      <c r="A3" s="147"/>
      <c r="B3" s="148" t="s">
        <v>106</v>
      </c>
      <c r="C3" s="149" t="s">
        <v>107</v>
      </c>
      <c r="D3" s="150" t="s">
        <v>108</v>
      </c>
      <c r="F3" s="149" t="s">
        <v>109</v>
      </c>
      <c r="G3" s="149" t="s">
        <v>110</v>
      </c>
      <c r="H3" s="149" t="s">
        <v>111</v>
      </c>
      <c r="I3" s="149"/>
      <c r="J3" s="148" t="s">
        <v>112</v>
      </c>
      <c r="K3" s="148" t="s">
        <v>113</v>
      </c>
      <c r="M3" s="150" t="s">
        <v>106</v>
      </c>
      <c r="N3" s="150" t="s">
        <v>107</v>
      </c>
      <c r="O3" s="150" t="s">
        <v>114</v>
      </c>
      <c r="Q3" s="150" t="s">
        <v>115</v>
      </c>
      <c r="R3" s="150" t="s">
        <v>116</v>
      </c>
      <c r="S3" s="150" t="s">
        <v>117</v>
      </c>
      <c r="U3" s="150" t="s">
        <v>118</v>
      </c>
      <c r="V3" s="150" t="s">
        <v>119</v>
      </c>
      <c r="W3" s="150" t="s">
        <v>120</v>
      </c>
      <c r="Y3" s="150" t="s">
        <v>121</v>
      </c>
      <c r="Z3" s="150" t="s">
        <v>122</v>
      </c>
      <c r="AA3" s="150" t="s">
        <v>123</v>
      </c>
      <c r="AC3" s="150" t="s">
        <v>124</v>
      </c>
      <c r="AD3" s="150" t="s">
        <v>125</v>
      </c>
      <c r="AF3" s="150" t="s">
        <v>126</v>
      </c>
      <c r="AG3" s="150" t="s">
        <v>127</v>
      </c>
      <c r="AI3" s="150" t="s">
        <v>128</v>
      </c>
      <c r="AJ3" s="150" t="s">
        <v>129</v>
      </c>
      <c r="AL3" s="151"/>
      <c r="AW3" s="152"/>
      <c r="AZ3" s="151"/>
      <c r="BA3" s="153"/>
      <c r="BC3" s="153"/>
      <c r="BE3" s="153"/>
      <c r="BG3" s="153"/>
      <c r="BI3" s="153"/>
      <c r="BK3" s="153"/>
      <c r="BM3" s="153"/>
      <c r="BO3" s="153"/>
    </row>
    <row r="4" spans="1:68">
      <c r="A4" s="141"/>
      <c r="M4" s="154"/>
      <c r="N4" s="155"/>
      <c r="O4" s="156"/>
      <c r="P4" s="156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4"/>
      <c r="AD4" s="154"/>
      <c r="AE4" s="154"/>
      <c r="AF4" s="154"/>
      <c r="AG4" s="154"/>
      <c r="AH4" s="154"/>
      <c r="AI4" s="154"/>
      <c r="AJ4" s="154"/>
    </row>
    <row r="5" spans="1:68">
      <c r="M5" s="157" t="s">
        <v>37</v>
      </c>
      <c r="N5" s="158" t="s">
        <v>38</v>
      </c>
      <c r="O5" s="158" t="s">
        <v>130</v>
      </c>
      <c r="Q5" s="231" t="s">
        <v>131</v>
      </c>
      <c r="R5" s="231"/>
      <c r="S5" s="231"/>
      <c r="T5" s="142"/>
      <c r="U5" s="231" t="s">
        <v>132</v>
      </c>
      <c r="V5" s="231"/>
      <c r="W5" s="231"/>
      <c r="X5" s="142"/>
      <c r="Y5" s="231" t="s">
        <v>133</v>
      </c>
      <c r="Z5" s="231"/>
      <c r="AA5" s="231"/>
      <c r="AB5" s="142"/>
      <c r="AC5" s="231" t="s">
        <v>134</v>
      </c>
      <c r="AD5" s="231"/>
      <c r="AE5" s="231"/>
      <c r="AF5" s="231"/>
      <c r="AG5" s="231"/>
      <c r="AH5" s="231"/>
      <c r="AI5" s="231"/>
      <c r="AJ5" s="231"/>
    </row>
    <row r="6" spans="1:68">
      <c r="B6" s="154"/>
      <c r="C6" s="155"/>
      <c r="D6" s="156"/>
      <c r="E6" s="156"/>
      <c r="F6" s="155"/>
      <c r="G6" s="155"/>
      <c r="H6" s="155"/>
      <c r="I6" s="155"/>
      <c r="J6" s="154"/>
      <c r="K6" s="154"/>
      <c r="M6" s="138"/>
      <c r="O6" s="143" t="s">
        <v>135</v>
      </c>
      <c r="P6" s="160"/>
      <c r="Q6" s="161" t="s">
        <v>136</v>
      </c>
      <c r="R6" s="161" t="s">
        <v>137</v>
      </c>
      <c r="S6" s="161" t="s">
        <v>138</v>
      </c>
      <c r="T6" s="161"/>
      <c r="U6" s="162" t="s">
        <v>136</v>
      </c>
      <c r="V6" s="162" t="s">
        <v>139</v>
      </c>
      <c r="W6" s="162" t="s">
        <v>140</v>
      </c>
      <c r="X6" s="162"/>
      <c r="Y6" s="162" t="s">
        <v>136</v>
      </c>
      <c r="Z6" s="162" t="s">
        <v>139</v>
      </c>
      <c r="AA6" s="162" t="s">
        <v>140</v>
      </c>
      <c r="AB6" s="161"/>
      <c r="AC6" s="231" t="s">
        <v>131</v>
      </c>
      <c r="AD6" s="231"/>
      <c r="AE6" s="163"/>
      <c r="AF6" s="231" t="s">
        <v>132</v>
      </c>
      <c r="AG6" s="231"/>
      <c r="AH6" s="163"/>
      <c r="AI6" s="231" t="s">
        <v>133</v>
      </c>
      <c r="AJ6" s="231"/>
    </row>
    <row r="7" spans="1:68">
      <c r="B7" s="157" t="s">
        <v>37</v>
      </c>
      <c r="C7" s="158" t="s">
        <v>38</v>
      </c>
      <c r="D7" s="158" t="s">
        <v>130</v>
      </c>
      <c r="F7" s="231" t="s">
        <v>102</v>
      </c>
      <c r="G7" s="231"/>
      <c r="H7" s="231"/>
      <c r="I7" s="142"/>
      <c r="J7" s="231" t="s">
        <v>134</v>
      </c>
      <c r="K7" s="231"/>
      <c r="M7" s="154"/>
      <c r="N7" s="155" t="s">
        <v>141</v>
      </c>
      <c r="O7" s="156"/>
      <c r="P7" s="156"/>
      <c r="Q7" s="155" t="s">
        <v>142</v>
      </c>
      <c r="R7" s="155" t="s">
        <v>142</v>
      </c>
      <c r="S7" s="155" t="s">
        <v>142</v>
      </c>
      <c r="T7" s="155"/>
      <c r="U7" s="155"/>
      <c r="V7" s="155"/>
      <c r="W7" s="155"/>
      <c r="X7" s="155"/>
      <c r="Y7" s="155"/>
      <c r="Z7" s="155"/>
      <c r="AA7" s="155"/>
      <c r="AB7" s="155"/>
      <c r="AC7" s="164" t="s">
        <v>137</v>
      </c>
      <c r="AD7" s="164" t="s">
        <v>138</v>
      </c>
      <c r="AE7" s="164"/>
      <c r="AF7" s="164" t="s">
        <v>139</v>
      </c>
      <c r="AG7" s="164" t="s">
        <v>140</v>
      </c>
      <c r="AH7" s="164"/>
      <c r="AI7" s="164" t="s">
        <v>139</v>
      </c>
      <c r="AJ7" s="164" t="s">
        <v>140</v>
      </c>
      <c r="AZ7" s="165"/>
      <c r="BA7" s="166" t="s">
        <v>143</v>
      </c>
      <c r="BB7" s="167"/>
      <c r="BC7" s="166" t="s">
        <v>343</v>
      </c>
      <c r="BD7" s="167"/>
      <c r="BE7" s="166" t="s">
        <v>344</v>
      </c>
      <c r="BF7" s="167"/>
      <c r="BG7" s="166" t="s">
        <v>144</v>
      </c>
      <c r="BH7" s="167"/>
      <c r="BI7" s="166" t="s">
        <v>345</v>
      </c>
      <c r="BJ7" s="167"/>
      <c r="BK7" s="166" t="s">
        <v>346</v>
      </c>
      <c r="BL7" s="167"/>
      <c r="BM7" s="166" t="s">
        <v>347</v>
      </c>
      <c r="BN7" s="167"/>
      <c r="BO7" s="166" t="s">
        <v>348</v>
      </c>
      <c r="BP7" s="167"/>
    </row>
    <row r="8" spans="1:68">
      <c r="B8" s="138"/>
      <c r="D8" s="143" t="s">
        <v>135</v>
      </c>
      <c r="E8" s="160"/>
      <c r="F8" s="161" t="s">
        <v>136</v>
      </c>
      <c r="G8" s="161" t="s">
        <v>137</v>
      </c>
      <c r="H8" s="161" t="s">
        <v>138</v>
      </c>
      <c r="I8" s="161"/>
      <c r="J8" s="162" t="s">
        <v>137</v>
      </c>
      <c r="K8" s="162" t="s">
        <v>138</v>
      </c>
      <c r="L8" s="160"/>
      <c r="M8" s="142" t="s">
        <v>145</v>
      </c>
      <c r="N8" s="143">
        <v>2830</v>
      </c>
      <c r="O8" s="138">
        <v>23</v>
      </c>
      <c r="Q8" s="161">
        <v>223.95652173913001</v>
      </c>
      <c r="R8" s="161">
        <v>255</v>
      </c>
      <c r="S8" s="161">
        <v>192</v>
      </c>
      <c r="U8" s="168">
        <v>45584</v>
      </c>
      <c r="V8" s="168">
        <v>45569</v>
      </c>
      <c r="W8" s="168">
        <v>45611</v>
      </c>
      <c r="Y8" s="168">
        <v>45442</v>
      </c>
      <c r="Z8" s="168">
        <v>45411</v>
      </c>
      <c r="AA8" s="168">
        <v>45461</v>
      </c>
      <c r="AC8" s="162" t="s">
        <v>146</v>
      </c>
      <c r="AD8" s="162" t="s">
        <v>155</v>
      </c>
      <c r="AE8" s="162"/>
      <c r="AF8" s="162" t="s">
        <v>147</v>
      </c>
      <c r="AG8" s="162" t="s">
        <v>148</v>
      </c>
      <c r="AH8" s="162"/>
      <c r="AI8" s="162" t="s">
        <v>155</v>
      </c>
      <c r="AJ8" s="162" t="s">
        <v>146</v>
      </c>
      <c r="AZ8" s="169" t="s">
        <v>149</v>
      </c>
      <c r="BA8" s="170">
        <v>-0.15644738142959899</v>
      </c>
      <c r="BB8" s="171" t="s">
        <v>150</v>
      </c>
      <c r="BC8" s="170">
        <v>-5.1294567332525798E-2</v>
      </c>
      <c r="BD8" s="171" t="s">
        <v>150</v>
      </c>
      <c r="BE8" s="170">
        <v>-0.36307187102425398</v>
      </c>
      <c r="BF8" s="171" t="s">
        <v>150</v>
      </c>
      <c r="BG8" s="170">
        <v>-0.22387702371040899</v>
      </c>
      <c r="BH8" s="171" t="s">
        <v>150</v>
      </c>
      <c r="BI8" s="170">
        <v>0.11974100323936</v>
      </c>
      <c r="BJ8" s="171" t="s">
        <v>150</v>
      </c>
      <c r="BK8" s="170">
        <v>-0.21935077341586201</v>
      </c>
      <c r="BL8" s="171" t="s">
        <v>150</v>
      </c>
      <c r="BM8" s="170">
        <v>-0.18592825511946801</v>
      </c>
      <c r="BN8" s="171" t="s">
        <v>150</v>
      </c>
      <c r="BO8" s="170">
        <v>-0.50562637677861899</v>
      </c>
      <c r="BP8" s="171" t="s">
        <v>151</v>
      </c>
    </row>
    <row r="9" spans="1:68">
      <c r="B9" s="154"/>
      <c r="C9" s="155" t="s">
        <v>141</v>
      </c>
      <c r="D9" s="156"/>
      <c r="E9" s="156"/>
      <c r="F9" s="155" t="s">
        <v>152</v>
      </c>
      <c r="G9" s="155" t="s">
        <v>152</v>
      </c>
      <c r="H9" s="155" t="s">
        <v>152</v>
      </c>
      <c r="I9" s="155"/>
      <c r="J9" s="154"/>
      <c r="K9" s="154"/>
      <c r="M9" s="142" t="s">
        <v>153</v>
      </c>
      <c r="N9" s="143">
        <v>2250</v>
      </c>
      <c r="O9" s="138">
        <v>25</v>
      </c>
      <c r="Q9" s="161">
        <v>223.04</v>
      </c>
      <c r="R9" s="161">
        <v>252</v>
      </c>
      <c r="S9" s="161">
        <v>181</v>
      </c>
      <c r="U9" s="168">
        <v>45603</v>
      </c>
      <c r="V9" s="168">
        <v>45585</v>
      </c>
      <c r="W9" s="168">
        <v>45628</v>
      </c>
      <c r="Y9" s="168">
        <v>45460</v>
      </c>
      <c r="Z9" s="168">
        <v>45437</v>
      </c>
      <c r="AA9" s="168">
        <v>45473</v>
      </c>
      <c r="AC9" s="162" t="s">
        <v>154</v>
      </c>
      <c r="AD9" s="162" t="s">
        <v>361</v>
      </c>
      <c r="AE9" s="162"/>
      <c r="AF9" s="162" t="s">
        <v>155</v>
      </c>
      <c r="AG9" s="162" t="s">
        <v>361</v>
      </c>
      <c r="AH9" s="162"/>
      <c r="AI9" s="162" t="s">
        <v>147</v>
      </c>
      <c r="AJ9" s="162" t="s">
        <v>154</v>
      </c>
      <c r="AL9" s="165"/>
      <c r="AM9" s="172" t="s">
        <v>156</v>
      </c>
      <c r="AN9" s="173"/>
      <c r="AO9" s="172" t="s">
        <v>157</v>
      </c>
      <c r="AP9" s="173"/>
      <c r="AQ9" s="172" t="s">
        <v>158</v>
      </c>
      <c r="AR9" s="173"/>
      <c r="AS9" s="172" t="s">
        <v>159</v>
      </c>
      <c r="AT9" s="173"/>
      <c r="AU9" s="172" t="s">
        <v>160</v>
      </c>
      <c r="AV9" s="173"/>
      <c r="AW9" s="174" t="s">
        <v>161</v>
      </c>
      <c r="AX9" s="173"/>
      <c r="AZ9" s="169" t="s">
        <v>162</v>
      </c>
      <c r="BA9" s="170"/>
      <c r="BB9" s="171"/>
      <c r="BC9" s="170">
        <v>0.76519490933883205</v>
      </c>
      <c r="BD9" s="171" t="s">
        <v>163</v>
      </c>
      <c r="BE9" s="170">
        <v>0.78599771838539301</v>
      </c>
      <c r="BF9" s="171" t="s">
        <v>163</v>
      </c>
      <c r="BG9" s="170">
        <v>0.86401187393992895</v>
      </c>
      <c r="BH9" s="171" t="s">
        <v>163</v>
      </c>
      <c r="BI9" s="170">
        <v>0.79574249264025199</v>
      </c>
      <c r="BJ9" s="171" t="s">
        <v>163</v>
      </c>
      <c r="BK9" s="170">
        <v>0.79999326734575105</v>
      </c>
      <c r="BL9" s="171" t="s">
        <v>163</v>
      </c>
      <c r="BM9" s="170">
        <v>0.76280317906771999</v>
      </c>
      <c r="BN9" s="171" t="s">
        <v>163</v>
      </c>
      <c r="BO9" s="170">
        <v>0.31731358600450099</v>
      </c>
      <c r="BP9" s="171" t="s">
        <v>150</v>
      </c>
    </row>
    <row r="10" spans="1:68">
      <c r="B10" s="157" t="s">
        <v>164</v>
      </c>
      <c r="C10" s="158">
        <v>1970</v>
      </c>
      <c r="D10" s="160">
        <v>21</v>
      </c>
      <c r="E10" s="160"/>
      <c r="F10" s="161">
        <v>445</v>
      </c>
      <c r="G10" s="161">
        <v>580</v>
      </c>
      <c r="H10" s="161">
        <v>300</v>
      </c>
      <c r="I10" s="161"/>
      <c r="J10" s="162" t="s">
        <v>154</v>
      </c>
      <c r="K10" s="162" t="s">
        <v>147</v>
      </c>
      <c r="L10" s="160"/>
      <c r="M10" s="157" t="s">
        <v>164</v>
      </c>
      <c r="N10" s="158">
        <v>1970</v>
      </c>
      <c r="O10" s="160">
        <v>26</v>
      </c>
      <c r="P10" s="160"/>
      <c r="Q10" s="161">
        <v>220.57692307692301</v>
      </c>
      <c r="R10" s="161">
        <v>245</v>
      </c>
      <c r="S10" s="161">
        <v>181</v>
      </c>
      <c r="T10" s="161"/>
      <c r="U10" s="175">
        <v>45604</v>
      </c>
      <c r="V10" s="175">
        <v>45585</v>
      </c>
      <c r="W10" s="175">
        <v>45627</v>
      </c>
      <c r="X10" s="161"/>
      <c r="Y10" s="175">
        <v>45458</v>
      </c>
      <c r="Z10" s="175">
        <v>45437</v>
      </c>
      <c r="AA10" s="175">
        <v>45474</v>
      </c>
      <c r="AB10" s="161"/>
      <c r="AC10" s="162" t="s">
        <v>165</v>
      </c>
      <c r="AD10" s="162" t="s">
        <v>361</v>
      </c>
      <c r="AE10" s="162"/>
      <c r="AF10" s="162" t="s">
        <v>155</v>
      </c>
      <c r="AG10" s="162" t="s">
        <v>361</v>
      </c>
      <c r="AH10" s="162"/>
      <c r="AI10" s="162" t="s">
        <v>147</v>
      </c>
      <c r="AJ10" s="162" t="s">
        <v>166</v>
      </c>
      <c r="AL10" s="169" t="s">
        <v>167</v>
      </c>
      <c r="AM10" s="176">
        <v>0.92024614426333595</v>
      </c>
      <c r="AN10" s="171" t="s">
        <v>163</v>
      </c>
      <c r="AO10" s="176">
        <v>0.72434171093209998</v>
      </c>
      <c r="AP10" s="171" t="s">
        <v>163</v>
      </c>
      <c r="AQ10" s="176">
        <v>0.66577720376027005</v>
      </c>
      <c r="AR10" s="171" t="s">
        <v>163</v>
      </c>
      <c r="AS10" s="176">
        <v>0.74254115287804401</v>
      </c>
      <c r="AT10" s="171" t="s">
        <v>163</v>
      </c>
      <c r="AU10" s="176">
        <v>0.63212617228071899</v>
      </c>
      <c r="AV10" s="171" t="s">
        <v>168</v>
      </c>
      <c r="AW10" s="177">
        <v>2.91695045266867E-2</v>
      </c>
      <c r="AX10" s="171" t="s">
        <v>150</v>
      </c>
      <c r="AZ10" s="169" t="s">
        <v>167</v>
      </c>
      <c r="BA10" s="170"/>
      <c r="BB10" s="171"/>
      <c r="BC10" s="170"/>
      <c r="BD10" s="171"/>
      <c r="BE10" s="170">
        <v>0.81168996418717798</v>
      </c>
      <c r="BF10" s="171" t="s">
        <v>163</v>
      </c>
      <c r="BG10" s="170">
        <v>0.69094098026482398</v>
      </c>
      <c r="BH10" s="171" t="s">
        <v>163</v>
      </c>
      <c r="BI10" s="170">
        <v>0.75231575378485804</v>
      </c>
      <c r="BJ10" s="171" t="s">
        <v>163</v>
      </c>
      <c r="BK10" s="170">
        <v>0.70532337449151705</v>
      </c>
      <c r="BL10" s="171" t="s">
        <v>163</v>
      </c>
      <c r="BM10" s="170">
        <v>0.62072591679584299</v>
      </c>
      <c r="BN10" s="171" t="s">
        <v>163</v>
      </c>
      <c r="BO10" s="170">
        <v>0.20043555367390001</v>
      </c>
      <c r="BP10" s="171" t="s">
        <v>150</v>
      </c>
    </row>
    <row r="11" spans="1:68">
      <c r="B11" s="157" t="s">
        <v>156</v>
      </c>
      <c r="C11" s="158">
        <v>1960</v>
      </c>
      <c r="D11" s="160">
        <v>11</v>
      </c>
      <c r="E11" s="160"/>
      <c r="F11" s="161">
        <v>465.45454545454498</v>
      </c>
      <c r="G11" s="161">
        <v>600</v>
      </c>
      <c r="H11" s="161">
        <v>360</v>
      </c>
      <c r="I11" s="161"/>
      <c r="J11" s="162" t="s">
        <v>154</v>
      </c>
      <c r="K11" s="162" t="s">
        <v>169</v>
      </c>
      <c r="L11" s="160"/>
      <c r="M11" s="157" t="s">
        <v>156</v>
      </c>
      <c r="N11" s="158">
        <v>1960</v>
      </c>
      <c r="O11" s="160">
        <v>20</v>
      </c>
      <c r="P11" s="160"/>
      <c r="Q11" s="161">
        <v>223.2</v>
      </c>
      <c r="R11" s="161">
        <v>245</v>
      </c>
      <c r="S11" s="161">
        <v>184</v>
      </c>
      <c r="T11" s="161"/>
      <c r="U11" s="175">
        <v>45602</v>
      </c>
      <c r="V11" s="175">
        <v>45585</v>
      </c>
      <c r="W11" s="175">
        <v>45621</v>
      </c>
      <c r="X11" s="161"/>
      <c r="Y11" s="175">
        <v>45459</v>
      </c>
      <c r="Z11" s="175">
        <v>45438</v>
      </c>
      <c r="AA11" s="175">
        <v>45472</v>
      </c>
      <c r="AB11" s="161"/>
      <c r="AC11" s="162" t="s">
        <v>155</v>
      </c>
      <c r="AD11" s="162" t="s">
        <v>147</v>
      </c>
      <c r="AE11" s="162"/>
      <c r="AF11" s="162" t="s">
        <v>155</v>
      </c>
      <c r="AG11" s="162" t="s">
        <v>147</v>
      </c>
      <c r="AH11" s="162"/>
      <c r="AI11" s="162" t="s">
        <v>147</v>
      </c>
      <c r="AJ11" s="162" t="s">
        <v>170</v>
      </c>
      <c r="AL11" s="169" t="s">
        <v>171</v>
      </c>
      <c r="AM11" s="176"/>
      <c r="AN11" s="171"/>
      <c r="AO11" s="176">
        <v>0.81201169178896104</v>
      </c>
      <c r="AP11" s="171" t="s">
        <v>168</v>
      </c>
      <c r="AQ11" s="176">
        <v>0.781236836496359</v>
      </c>
      <c r="AR11" s="171" t="s">
        <v>168</v>
      </c>
      <c r="AS11" s="176">
        <v>0.81119886540012998</v>
      </c>
      <c r="AT11" s="171" t="s">
        <v>168</v>
      </c>
      <c r="AU11" s="176">
        <v>0.79038450683519901</v>
      </c>
      <c r="AV11" s="171" t="s">
        <v>168</v>
      </c>
      <c r="AW11" s="170">
        <v>0.31613869134891198</v>
      </c>
      <c r="AX11" s="171" t="s">
        <v>150</v>
      </c>
      <c r="AZ11" s="169" t="s">
        <v>171</v>
      </c>
      <c r="BA11" s="170"/>
      <c r="BB11" s="171"/>
      <c r="BC11" s="170"/>
      <c r="BD11" s="171"/>
      <c r="BE11" s="170"/>
      <c r="BF11" s="171"/>
      <c r="BG11" s="170">
        <v>0.68475434022173798</v>
      </c>
      <c r="BH11" s="171" t="s">
        <v>163</v>
      </c>
      <c r="BI11" s="170">
        <v>0.55897735029974105</v>
      </c>
      <c r="BJ11" s="171" t="s">
        <v>151</v>
      </c>
      <c r="BK11" s="170">
        <v>0.61565917921806401</v>
      </c>
      <c r="BL11" s="171" t="s">
        <v>168</v>
      </c>
      <c r="BM11" s="170">
        <v>0.56007061118720103</v>
      </c>
      <c r="BN11" s="171" t="s">
        <v>151</v>
      </c>
      <c r="BO11" s="170">
        <v>0.41051955345428398</v>
      </c>
      <c r="BP11" s="171" t="s">
        <v>150</v>
      </c>
    </row>
    <row r="12" spans="1:68">
      <c r="B12" s="157" t="s">
        <v>157</v>
      </c>
      <c r="C12" s="158">
        <v>1430</v>
      </c>
      <c r="D12" s="160">
        <v>21</v>
      </c>
      <c r="E12" s="160"/>
      <c r="F12" s="161">
        <v>344.57142857142901</v>
      </c>
      <c r="G12" s="161">
        <v>500</v>
      </c>
      <c r="H12" s="161">
        <v>160</v>
      </c>
      <c r="I12" s="161"/>
      <c r="J12" s="162" t="s">
        <v>154</v>
      </c>
      <c r="K12" s="162" t="s">
        <v>147</v>
      </c>
      <c r="L12" s="160"/>
      <c r="M12" s="157" t="s">
        <v>157</v>
      </c>
      <c r="N12" s="158">
        <v>1430</v>
      </c>
      <c r="O12" s="160">
        <v>21</v>
      </c>
      <c r="P12" s="160"/>
      <c r="Q12" s="161">
        <v>176.61904761904799</v>
      </c>
      <c r="R12" s="161">
        <v>200</v>
      </c>
      <c r="S12" s="161">
        <v>147</v>
      </c>
      <c r="T12" s="161"/>
      <c r="U12" s="175">
        <v>45621</v>
      </c>
      <c r="V12" s="175">
        <v>45607</v>
      </c>
      <c r="W12" s="175">
        <v>45639</v>
      </c>
      <c r="X12" s="161"/>
      <c r="Y12" s="175">
        <v>45431</v>
      </c>
      <c r="Z12" s="175">
        <v>45403</v>
      </c>
      <c r="AA12" s="175">
        <v>45454</v>
      </c>
      <c r="AB12" s="161"/>
      <c r="AC12" s="162" t="s">
        <v>172</v>
      </c>
      <c r="AD12" s="162" t="s">
        <v>147</v>
      </c>
      <c r="AE12" s="162"/>
      <c r="AF12" s="162" t="s">
        <v>172</v>
      </c>
      <c r="AG12" s="162" t="s">
        <v>173</v>
      </c>
      <c r="AH12" s="162"/>
      <c r="AI12" s="162" t="s">
        <v>147</v>
      </c>
      <c r="AJ12" s="162" t="s">
        <v>174</v>
      </c>
      <c r="AL12" s="169" t="s">
        <v>144</v>
      </c>
      <c r="AM12" s="176"/>
      <c r="AN12" s="171"/>
      <c r="AO12" s="176"/>
      <c r="AP12" s="171"/>
      <c r="AQ12" s="176">
        <v>0.94966752035594704</v>
      </c>
      <c r="AR12" s="171" t="s">
        <v>163</v>
      </c>
      <c r="AS12" s="176">
        <v>0.95314371928526398</v>
      </c>
      <c r="AT12" s="171" t="s">
        <v>163</v>
      </c>
      <c r="AU12" s="176">
        <v>0.90219091870479795</v>
      </c>
      <c r="AV12" s="171" t="s">
        <v>163</v>
      </c>
      <c r="AW12" s="170">
        <v>0.44147945656388898</v>
      </c>
      <c r="AX12" s="171" t="s">
        <v>151</v>
      </c>
      <c r="AZ12" s="169" t="s">
        <v>144</v>
      </c>
      <c r="BA12" s="170"/>
      <c r="BB12" s="171"/>
      <c r="BC12" s="170"/>
      <c r="BD12" s="171"/>
      <c r="BE12" s="170"/>
      <c r="BF12" s="171"/>
      <c r="BG12" s="170"/>
      <c r="BH12" s="171"/>
      <c r="BI12" s="170">
        <v>0.86259242563873095</v>
      </c>
      <c r="BJ12" s="171" t="s">
        <v>163</v>
      </c>
      <c r="BK12" s="170">
        <v>0.86857224532827004</v>
      </c>
      <c r="BL12" s="171" t="s">
        <v>163</v>
      </c>
      <c r="BM12" s="170">
        <v>0.84364718947570805</v>
      </c>
      <c r="BN12" s="171" t="s">
        <v>163</v>
      </c>
      <c r="BO12" s="170">
        <v>0.37781132779165899</v>
      </c>
      <c r="BP12" s="171" t="s">
        <v>150</v>
      </c>
    </row>
    <row r="13" spans="1:68">
      <c r="B13" s="157" t="s">
        <v>158</v>
      </c>
      <c r="C13" s="158">
        <v>1190</v>
      </c>
      <c r="D13" s="160">
        <v>21</v>
      </c>
      <c r="E13" s="160"/>
      <c r="F13" s="161">
        <v>306.76190476190499</v>
      </c>
      <c r="G13" s="161">
        <v>420</v>
      </c>
      <c r="H13" s="161">
        <v>160</v>
      </c>
      <c r="I13" s="161"/>
      <c r="J13" s="162" t="s">
        <v>155</v>
      </c>
      <c r="K13" s="162" t="s">
        <v>147</v>
      </c>
      <c r="L13" s="160"/>
      <c r="M13" s="157" t="s">
        <v>175</v>
      </c>
      <c r="N13" s="158">
        <v>1350</v>
      </c>
      <c r="O13" s="160">
        <v>18</v>
      </c>
      <c r="P13" s="160"/>
      <c r="Q13" s="161">
        <v>167.333333333333</v>
      </c>
      <c r="R13" s="161">
        <v>192</v>
      </c>
      <c r="S13" s="161">
        <v>134</v>
      </c>
      <c r="T13" s="161"/>
      <c r="U13" s="175">
        <v>45622</v>
      </c>
      <c r="V13" s="175">
        <v>45608</v>
      </c>
      <c r="W13" s="175">
        <v>45643</v>
      </c>
      <c r="X13" s="161"/>
      <c r="Y13" s="175">
        <v>45423</v>
      </c>
      <c r="Z13" s="175">
        <v>45399</v>
      </c>
      <c r="AA13" s="175">
        <v>45437</v>
      </c>
      <c r="AB13" s="161"/>
      <c r="AC13" s="162" t="s">
        <v>176</v>
      </c>
      <c r="AD13" s="162" t="s">
        <v>366</v>
      </c>
      <c r="AE13" s="162"/>
      <c r="AF13" s="162" t="s">
        <v>177</v>
      </c>
      <c r="AG13" s="162" t="s">
        <v>366</v>
      </c>
      <c r="AH13" s="162"/>
      <c r="AI13" s="162" t="s">
        <v>147</v>
      </c>
      <c r="AJ13" s="162" t="s">
        <v>178</v>
      </c>
      <c r="AL13" s="169" t="s">
        <v>179</v>
      </c>
      <c r="AM13" s="176"/>
      <c r="AN13" s="171"/>
      <c r="AO13" s="176"/>
      <c r="AP13" s="171"/>
      <c r="AQ13" s="176"/>
      <c r="AR13" s="171"/>
      <c r="AS13" s="176">
        <v>0.94528745441662099</v>
      </c>
      <c r="AT13" s="171" t="s">
        <v>163</v>
      </c>
      <c r="AU13" s="176">
        <v>0.90878934796173705</v>
      </c>
      <c r="AV13" s="171" t="s">
        <v>163</v>
      </c>
      <c r="AW13" s="170">
        <v>0.49121010068013499</v>
      </c>
      <c r="AX13" s="171" t="s">
        <v>151</v>
      </c>
      <c r="AZ13" s="169" t="s">
        <v>180</v>
      </c>
      <c r="BA13" s="170"/>
      <c r="BB13" s="171"/>
      <c r="BC13" s="170"/>
      <c r="BD13" s="171"/>
      <c r="BE13" s="170"/>
      <c r="BF13" s="171"/>
      <c r="BG13" s="170"/>
      <c r="BH13" s="171"/>
      <c r="BI13" s="170"/>
      <c r="BJ13" s="171"/>
      <c r="BK13" s="170">
        <v>0.96576802288160002</v>
      </c>
      <c r="BL13" s="171" t="s">
        <v>163</v>
      </c>
      <c r="BM13" s="170">
        <v>0.83637965930719704</v>
      </c>
      <c r="BN13" s="171" t="s">
        <v>163</v>
      </c>
      <c r="BO13" s="170">
        <v>0.22306874890462899</v>
      </c>
      <c r="BP13" s="171" t="s">
        <v>150</v>
      </c>
    </row>
    <row r="14" spans="1:68">
      <c r="B14" s="157" t="s">
        <v>159</v>
      </c>
      <c r="C14" s="158">
        <v>1090</v>
      </c>
      <c r="D14" s="160">
        <v>20</v>
      </c>
      <c r="E14" s="160"/>
      <c r="F14" s="161">
        <v>273.45</v>
      </c>
      <c r="G14" s="161">
        <v>420</v>
      </c>
      <c r="H14" s="161">
        <v>130</v>
      </c>
      <c r="I14" s="161"/>
      <c r="J14" s="162" t="s">
        <v>154</v>
      </c>
      <c r="K14" s="162" t="s">
        <v>181</v>
      </c>
      <c r="L14" s="160"/>
      <c r="M14" s="157" t="s">
        <v>158</v>
      </c>
      <c r="N14" s="158">
        <v>1190</v>
      </c>
      <c r="O14" s="160">
        <v>20</v>
      </c>
      <c r="P14" s="160"/>
      <c r="Q14" s="161">
        <v>165.6</v>
      </c>
      <c r="R14" s="161">
        <v>197</v>
      </c>
      <c r="S14" s="161">
        <v>135</v>
      </c>
      <c r="T14" s="161"/>
      <c r="U14" s="175">
        <v>45624</v>
      </c>
      <c r="V14" s="175">
        <v>45611</v>
      </c>
      <c r="W14" s="175">
        <v>45643</v>
      </c>
      <c r="X14" s="161"/>
      <c r="Y14" s="175">
        <v>45423</v>
      </c>
      <c r="Z14" s="175">
        <v>45398</v>
      </c>
      <c r="AA14" s="175">
        <v>45443</v>
      </c>
      <c r="AB14" s="161"/>
      <c r="AC14" s="162" t="s">
        <v>154</v>
      </c>
      <c r="AD14" s="162" t="s">
        <v>366</v>
      </c>
      <c r="AE14" s="162"/>
      <c r="AF14" s="162" t="s">
        <v>182</v>
      </c>
      <c r="AG14" s="162" t="s">
        <v>366</v>
      </c>
      <c r="AH14" s="162"/>
      <c r="AI14" s="162" t="s">
        <v>147</v>
      </c>
      <c r="AJ14" s="162" t="s">
        <v>154</v>
      </c>
      <c r="AL14" s="169" t="s">
        <v>183</v>
      </c>
      <c r="AM14" s="176"/>
      <c r="AN14" s="171"/>
      <c r="AO14" s="176"/>
      <c r="AP14" s="171"/>
      <c r="AQ14" s="176"/>
      <c r="AR14" s="171"/>
      <c r="AS14" s="176"/>
      <c r="AT14" s="171"/>
      <c r="AU14" s="176">
        <v>0.95231007626014996</v>
      </c>
      <c r="AV14" s="171" t="s">
        <v>163</v>
      </c>
      <c r="AW14" s="170">
        <v>0.480773782345707</v>
      </c>
      <c r="AX14" s="171" t="s">
        <v>151</v>
      </c>
      <c r="AZ14" s="144" t="s">
        <v>179</v>
      </c>
      <c r="BA14" s="170"/>
      <c r="BB14" s="171"/>
      <c r="BC14" s="170"/>
      <c r="BD14" s="171"/>
      <c r="BE14" s="170"/>
      <c r="BF14" s="171"/>
      <c r="BG14" s="170"/>
      <c r="BH14" s="171"/>
      <c r="BI14" s="170"/>
      <c r="BJ14" s="171"/>
      <c r="BK14" s="170"/>
      <c r="BL14" s="171"/>
      <c r="BM14" s="170">
        <v>0.87014380094763</v>
      </c>
      <c r="BN14" s="171" t="s">
        <v>163</v>
      </c>
      <c r="BO14" s="170">
        <v>0.54669729164397796</v>
      </c>
      <c r="BP14" s="171" t="s">
        <v>151</v>
      </c>
    </row>
    <row r="15" spans="1:68">
      <c r="B15" s="178" t="s">
        <v>160</v>
      </c>
      <c r="C15" s="179">
        <v>1040</v>
      </c>
      <c r="D15" s="180">
        <v>21</v>
      </c>
      <c r="E15" s="180"/>
      <c r="F15" s="181">
        <v>248.38095238095201</v>
      </c>
      <c r="G15" s="181">
        <v>360</v>
      </c>
      <c r="H15" s="181">
        <v>120</v>
      </c>
      <c r="I15" s="181"/>
      <c r="J15" s="164" t="s">
        <v>184</v>
      </c>
      <c r="K15" s="164" t="s">
        <v>181</v>
      </c>
      <c r="L15" s="160"/>
      <c r="M15" s="178" t="s">
        <v>159</v>
      </c>
      <c r="N15" s="179">
        <v>1090</v>
      </c>
      <c r="O15" s="180">
        <v>26</v>
      </c>
      <c r="P15" s="180"/>
      <c r="Q15" s="181">
        <v>148.38461538461499</v>
      </c>
      <c r="R15" s="181">
        <v>176</v>
      </c>
      <c r="S15" s="181">
        <v>114</v>
      </c>
      <c r="T15" s="181"/>
      <c r="U15" s="182">
        <v>45630</v>
      </c>
      <c r="V15" s="182">
        <v>45612</v>
      </c>
      <c r="W15" s="182">
        <v>45646</v>
      </c>
      <c r="X15" s="181"/>
      <c r="Y15" s="182">
        <v>45412</v>
      </c>
      <c r="Z15" s="182">
        <v>45390</v>
      </c>
      <c r="AA15" s="182">
        <v>45433</v>
      </c>
      <c r="AB15" s="181"/>
      <c r="AC15" s="164" t="s">
        <v>154</v>
      </c>
      <c r="AD15" s="164" t="s">
        <v>147</v>
      </c>
      <c r="AE15" s="164"/>
      <c r="AF15" s="164" t="s">
        <v>182</v>
      </c>
      <c r="AG15" s="164" t="s">
        <v>185</v>
      </c>
      <c r="AH15" s="164"/>
      <c r="AI15" s="164" t="s">
        <v>147</v>
      </c>
      <c r="AJ15" s="164" t="s">
        <v>154</v>
      </c>
      <c r="AL15" s="183" t="s">
        <v>186</v>
      </c>
      <c r="AM15" s="184"/>
      <c r="AN15" s="185"/>
      <c r="AO15" s="184"/>
      <c r="AP15" s="185"/>
      <c r="AQ15" s="184"/>
      <c r="AR15" s="185"/>
      <c r="AS15" s="184"/>
      <c r="AT15" s="185"/>
      <c r="AU15" s="184"/>
      <c r="AV15" s="185"/>
      <c r="AW15" s="186">
        <v>0.46237401652853299</v>
      </c>
      <c r="AX15" s="185" t="s">
        <v>151</v>
      </c>
      <c r="AZ15" s="187" t="s">
        <v>183</v>
      </c>
      <c r="BA15" s="186"/>
      <c r="BB15" s="185"/>
      <c r="BC15" s="186"/>
      <c r="BD15" s="185"/>
      <c r="BE15" s="186"/>
      <c r="BF15" s="185"/>
      <c r="BG15" s="186"/>
      <c r="BH15" s="185"/>
      <c r="BI15" s="186"/>
      <c r="BJ15" s="185"/>
      <c r="BK15" s="186"/>
      <c r="BL15" s="185"/>
      <c r="BM15" s="186"/>
      <c r="BN15" s="185"/>
      <c r="BO15" s="186">
        <v>0.39862821562255302</v>
      </c>
      <c r="BP15" s="185" t="s">
        <v>151</v>
      </c>
    </row>
    <row r="16" spans="1:68" ht="4.75" customHeight="1">
      <c r="AZ16" s="138"/>
    </row>
    <row r="17" spans="2:68">
      <c r="B17" s="188" t="s">
        <v>187</v>
      </c>
      <c r="M17" s="188" t="s">
        <v>187</v>
      </c>
      <c r="AL17" s="188" t="s">
        <v>349</v>
      </c>
      <c r="AZ17" s="188" t="s">
        <v>367</v>
      </c>
    </row>
    <row r="18" spans="2:68">
      <c r="H18" s="189"/>
      <c r="AL18" s="188" t="s">
        <v>188</v>
      </c>
      <c r="AZ18" s="188" t="s">
        <v>188</v>
      </c>
    </row>
    <row r="19" spans="2:68">
      <c r="G19" s="189"/>
      <c r="H19" s="189"/>
    </row>
    <row r="20" spans="2:68">
      <c r="G20" s="189"/>
      <c r="H20" s="189"/>
    </row>
    <row r="21" spans="2:68">
      <c r="G21" s="189"/>
      <c r="H21" s="189"/>
    </row>
    <row r="22" spans="2:68">
      <c r="G22" s="189"/>
      <c r="H22" s="189"/>
    </row>
    <row r="23" spans="2:68">
      <c r="G23" s="189"/>
      <c r="H23" s="189"/>
    </row>
    <row r="24" spans="2:68">
      <c r="G24" s="189"/>
    </row>
    <row r="25" spans="2:68">
      <c r="G25" s="189"/>
    </row>
    <row r="32" spans="2:68">
      <c r="BA32" s="190"/>
      <c r="BB32" s="190"/>
      <c r="BC32" s="190"/>
      <c r="BD32" s="190"/>
      <c r="BE32" s="190"/>
      <c r="BF32" s="190"/>
      <c r="BG32" s="190"/>
      <c r="BH32" s="190"/>
      <c r="BI32" s="190"/>
      <c r="BJ32" s="190"/>
      <c r="BK32" s="190"/>
      <c r="BL32" s="190"/>
      <c r="BM32" s="190"/>
      <c r="BN32" s="190"/>
      <c r="BO32" s="190"/>
      <c r="BP32" s="190"/>
    </row>
    <row r="33" spans="38:68" s="138" customFormat="1">
      <c r="AL33" s="144"/>
      <c r="AW33" s="145"/>
      <c r="AZ33" s="144"/>
      <c r="BA33" s="190"/>
      <c r="BB33" s="190"/>
      <c r="BC33" s="190"/>
      <c r="BD33" s="190"/>
      <c r="BE33" s="190"/>
      <c r="BF33" s="190"/>
      <c r="BG33" s="190"/>
      <c r="BH33" s="190"/>
      <c r="BI33" s="190"/>
      <c r="BJ33" s="190"/>
      <c r="BK33" s="190"/>
      <c r="BL33" s="190"/>
      <c r="BM33" s="190"/>
      <c r="BN33" s="190"/>
      <c r="BO33" s="190"/>
      <c r="BP33" s="190"/>
    </row>
    <row r="34" spans="38:68" s="138" customFormat="1">
      <c r="AL34" s="144"/>
      <c r="AW34" s="145"/>
      <c r="AZ34" s="144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0"/>
      <c r="BN34" s="190"/>
      <c r="BO34" s="190"/>
      <c r="BP34" s="190"/>
    </row>
    <row r="35" spans="38:68" s="138" customFormat="1">
      <c r="AL35" s="144"/>
      <c r="AW35" s="145"/>
      <c r="AZ35" s="144"/>
      <c r="BA35" s="190"/>
      <c r="BB35" s="190"/>
      <c r="BC35" s="190"/>
      <c r="BD35" s="190"/>
      <c r="BE35" s="190"/>
      <c r="BF35" s="190"/>
      <c r="BG35" s="190"/>
      <c r="BH35" s="190"/>
      <c r="BI35" s="190"/>
      <c r="BJ35" s="190"/>
      <c r="BK35" s="190"/>
      <c r="BL35" s="190"/>
      <c r="BM35" s="190"/>
      <c r="BN35" s="190"/>
      <c r="BO35" s="190"/>
      <c r="BP35" s="190"/>
    </row>
    <row r="36" spans="38:68" s="138" customFormat="1">
      <c r="AL36" s="144"/>
      <c r="AW36" s="145"/>
      <c r="AZ36" s="144"/>
      <c r="BA36" s="190"/>
      <c r="BB36" s="190"/>
      <c r="BC36" s="190"/>
      <c r="BD36" s="190"/>
      <c r="BE36" s="190"/>
      <c r="BF36" s="190"/>
      <c r="BG36" s="190"/>
      <c r="BH36" s="190"/>
      <c r="BI36" s="190"/>
      <c r="BJ36" s="190"/>
      <c r="BK36" s="190"/>
      <c r="BL36" s="190"/>
      <c r="BM36" s="190"/>
      <c r="BN36" s="190"/>
      <c r="BO36" s="190"/>
      <c r="BP36" s="190"/>
    </row>
    <row r="37" spans="38:68" s="138" customFormat="1">
      <c r="AL37" s="144"/>
      <c r="AW37" s="145"/>
      <c r="AZ37" s="144"/>
      <c r="BA37" s="190"/>
      <c r="BB37" s="190"/>
      <c r="BC37" s="190"/>
      <c r="BD37" s="190"/>
      <c r="BE37" s="190"/>
      <c r="BF37" s="190"/>
      <c r="BG37" s="190"/>
      <c r="BH37" s="190"/>
      <c r="BI37" s="190"/>
      <c r="BJ37" s="190"/>
      <c r="BK37" s="190"/>
      <c r="BL37" s="190"/>
      <c r="BM37" s="190"/>
      <c r="BN37" s="190"/>
      <c r="BO37" s="190"/>
      <c r="BP37" s="190"/>
    </row>
    <row r="38" spans="38:68" s="138" customFormat="1">
      <c r="AL38" s="144"/>
      <c r="AW38" s="145"/>
      <c r="AZ38" s="144"/>
      <c r="BA38" s="190"/>
      <c r="BB38" s="190"/>
      <c r="BC38" s="190"/>
      <c r="BD38" s="190"/>
      <c r="BE38" s="190"/>
      <c r="BF38" s="190"/>
      <c r="BG38" s="190"/>
      <c r="BH38" s="190"/>
      <c r="BI38" s="190"/>
      <c r="BJ38" s="190"/>
      <c r="BK38" s="190"/>
      <c r="BL38" s="190"/>
      <c r="BM38" s="190"/>
      <c r="BN38" s="190"/>
      <c r="BO38" s="190"/>
      <c r="BP38" s="190"/>
    </row>
    <row r="39" spans="38:68" s="138" customFormat="1">
      <c r="AL39" s="144"/>
      <c r="AW39" s="145"/>
      <c r="AZ39" s="144"/>
      <c r="BA39" s="190"/>
      <c r="BB39" s="190"/>
      <c r="BC39" s="190"/>
      <c r="BD39" s="190"/>
      <c r="BE39" s="190"/>
      <c r="BF39" s="190"/>
      <c r="BG39" s="190"/>
      <c r="BH39" s="190"/>
      <c r="BI39" s="190"/>
      <c r="BJ39" s="190"/>
      <c r="BK39" s="190"/>
      <c r="BL39" s="190"/>
      <c r="BM39" s="190"/>
      <c r="BN39" s="190"/>
      <c r="BO39" s="190"/>
      <c r="BP39" s="190"/>
    </row>
  </sheetData>
  <mergeCells count="9">
    <mergeCell ref="AC5:AJ5"/>
    <mergeCell ref="AC6:AD6"/>
    <mergeCell ref="AF6:AG6"/>
    <mergeCell ref="AI6:AJ6"/>
    <mergeCell ref="F7:H7"/>
    <mergeCell ref="J7:K7"/>
    <mergeCell ref="Q5:S5"/>
    <mergeCell ref="U5:W5"/>
    <mergeCell ref="Y5:AA5"/>
  </mergeCells>
  <phoneticPr fontId="18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94638-F63D-4F6D-AFC9-62432445E013}">
  <dimension ref="B1:Y42"/>
  <sheetViews>
    <sheetView showGridLines="0" workbookViewId="0">
      <selection activeCell="U21" sqref="U21"/>
    </sheetView>
  </sheetViews>
  <sheetFormatPr defaultColWidth="9" defaultRowHeight="13.1"/>
  <cols>
    <col min="1" max="1" width="9" style="138"/>
    <col min="2" max="2" width="9" style="142"/>
    <col min="3" max="6" width="9" style="192"/>
    <col min="7" max="8" width="9" style="138"/>
    <col min="9" max="9" width="9.44140625" style="142" customWidth="1"/>
    <col min="10" max="10" width="6.21875" style="193" customWidth="1"/>
    <col min="11" max="11" width="5.6640625" style="194" customWidth="1"/>
    <col min="12" max="12" width="6.21875" style="193" customWidth="1"/>
    <col min="13" max="13" width="5.6640625" style="194" customWidth="1"/>
    <col min="14" max="14" width="6.21875" style="193" customWidth="1"/>
    <col min="15" max="15" width="5.6640625" style="194" customWidth="1"/>
    <col min="16" max="16" width="6.21875" style="193" customWidth="1"/>
    <col min="17" max="17" width="5.6640625" style="194" customWidth="1"/>
    <col min="18" max="18" width="1" style="138" customWidth="1"/>
    <col min="19" max="19" width="9" style="138"/>
    <col min="20" max="20" width="8.109375" style="18" customWidth="1"/>
    <col min="21" max="21" width="8.88671875" style="195" customWidth="1"/>
    <col min="22" max="22" width="15.77734375" style="123" customWidth="1"/>
    <col min="23" max="23" width="2.6640625" style="123" customWidth="1"/>
    <col min="24" max="24" width="8.88671875" style="195" customWidth="1"/>
    <col min="25" max="25" width="15.77734375" style="123" customWidth="1"/>
    <col min="26" max="16384" width="9" style="138"/>
  </cols>
  <sheetData>
    <row r="1" spans="2:25">
      <c r="B1" s="135" t="s">
        <v>363</v>
      </c>
      <c r="C1" s="136"/>
      <c r="D1" s="134"/>
      <c r="E1" s="134"/>
      <c r="F1" s="136"/>
      <c r="G1" s="193"/>
      <c r="H1" s="193"/>
      <c r="I1" s="135" t="s">
        <v>364</v>
      </c>
      <c r="J1" s="136"/>
      <c r="K1" s="134"/>
      <c r="L1" s="134"/>
      <c r="M1" s="136"/>
      <c r="T1" s="135" t="s">
        <v>365</v>
      </c>
      <c r="U1" s="136"/>
      <c r="V1" s="134"/>
      <c r="W1" s="134"/>
      <c r="X1" s="136"/>
    </row>
    <row r="4" spans="2:25">
      <c r="C4" s="191"/>
    </row>
    <row r="5" spans="2:25">
      <c r="B5" s="163" t="s">
        <v>189</v>
      </c>
      <c r="D5" s="196" t="s">
        <v>190</v>
      </c>
      <c r="E5" s="196"/>
      <c r="F5" s="196"/>
    </row>
    <row r="6" spans="2:25">
      <c r="B6" s="154"/>
      <c r="C6" s="196" t="s">
        <v>60</v>
      </c>
      <c r="D6" s="196" t="s">
        <v>81</v>
      </c>
      <c r="E6" s="196" t="s">
        <v>82</v>
      </c>
      <c r="F6" s="196" t="s">
        <v>86</v>
      </c>
    </row>
    <row r="7" spans="2:25">
      <c r="B7" s="142">
        <v>1998</v>
      </c>
      <c r="C7" s="192" t="s">
        <v>191</v>
      </c>
      <c r="D7" s="192" t="s">
        <v>191</v>
      </c>
      <c r="E7" s="192" t="s">
        <v>191</v>
      </c>
      <c r="F7" s="192" t="s">
        <v>191</v>
      </c>
    </row>
    <row r="8" spans="2:25">
      <c r="B8" s="142">
        <v>1999</v>
      </c>
      <c r="C8" s="192">
        <v>8.6044029680365295</v>
      </c>
      <c r="D8" s="192" t="s">
        <v>191</v>
      </c>
      <c r="E8" s="192" t="s">
        <v>191</v>
      </c>
      <c r="F8" s="192" t="s">
        <v>191</v>
      </c>
    </row>
    <row r="9" spans="2:25">
      <c r="B9" s="142">
        <v>2000</v>
      </c>
      <c r="C9" s="192" t="s">
        <v>191</v>
      </c>
      <c r="D9" s="192" t="s">
        <v>191</v>
      </c>
      <c r="E9" s="192" t="s">
        <v>191</v>
      </c>
      <c r="F9" s="192" t="s">
        <v>191</v>
      </c>
    </row>
    <row r="10" spans="2:25">
      <c r="B10" s="142">
        <v>2001</v>
      </c>
      <c r="C10" s="192">
        <v>8.0248356164383594</v>
      </c>
      <c r="D10" s="192" t="s">
        <v>191</v>
      </c>
      <c r="E10" s="192" t="s">
        <v>191</v>
      </c>
      <c r="F10" s="192">
        <v>-2.8771015981735202</v>
      </c>
    </row>
    <row r="11" spans="2:25">
      <c r="B11" s="142">
        <v>2002</v>
      </c>
      <c r="C11" s="192">
        <v>8.3266495433789895</v>
      </c>
      <c r="D11" s="192" t="s">
        <v>191</v>
      </c>
      <c r="E11" s="192" t="s">
        <v>191</v>
      </c>
      <c r="F11" s="192">
        <v>-2.5698538812785401</v>
      </c>
      <c r="K11" s="197"/>
      <c r="M11" s="197"/>
      <c r="O11" s="197"/>
      <c r="Q11" s="197"/>
      <c r="T11" s="138"/>
      <c r="U11" s="138"/>
      <c r="V11" s="138"/>
      <c r="W11" s="138"/>
      <c r="X11" s="138"/>
      <c r="Y11" s="138"/>
    </row>
    <row r="12" spans="2:25">
      <c r="B12" s="142">
        <v>2003</v>
      </c>
      <c r="C12" s="192" t="s">
        <v>191</v>
      </c>
      <c r="D12" s="192" t="s">
        <v>191</v>
      </c>
      <c r="E12" s="192" t="s">
        <v>191</v>
      </c>
      <c r="F12" s="192">
        <v>-1.61389611872146</v>
      </c>
      <c r="K12" s="197"/>
      <c r="M12" s="197"/>
      <c r="O12" s="197"/>
      <c r="Q12" s="197"/>
      <c r="T12" s="138"/>
      <c r="U12" s="138"/>
      <c r="V12" s="138"/>
      <c r="W12" s="138"/>
      <c r="X12" s="138"/>
      <c r="Y12" s="138"/>
    </row>
    <row r="13" spans="2:25">
      <c r="B13" s="142">
        <v>2004</v>
      </c>
      <c r="C13" s="192" t="s">
        <v>191</v>
      </c>
      <c r="D13" s="192" t="s">
        <v>191</v>
      </c>
      <c r="E13" s="192" t="s">
        <v>191</v>
      </c>
      <c r="F13" s="192" t="s">
        <v>191</v>
      </c>
      <c r="K13" s="197"/>
      <c r="M13" s="197"/>
      <c r="O13" s="197"/>
      <c r="Q13" s="197"/>
      <c r="T13" s="138"/>
      <c r="U13" s="138"/>
      <c r="V13" s="138"/>
      <c r="W13" s="138"/>
      <c r="X13" s="138"/>
      <c r="Y13" s="138"/>
    </row>
    <row r="14" spans="2:25">
      <c r="B14" s="142">
        <v>2005</v>
      </c>
      <c r="C14" s="192" t="s">
        <v>191</v>
      </c>
      <c r="D14" s="192" t="s">
        <v>191</v>
      </c>
      <c r="E14" s="192" t="s">
        <v>191</v>
      </c>
      <c r="F14" s="192">
        <v>-3.1645753424657501</v>
      </c>
      <c r="K14" s="197"/>
      <c r="M14" s="197"/>
      <c r="O14" s="197"/>
      <c r="Q14" s="197"/>
      <c r="T14" s="138"/>
      <c r="U14" s="138"/>
      <c r="V14" s="138"/>
      <c r="W14" s="138"/>
      <c r="X14" s="138"/>
      <c r="Y14" s="138"/>
    </row>
    <row r="15" spans="2:25">
      <c r="B15" s="142">
        <v>2006</v>
      </c>
      <c r="C15" s="192" t="s">
        <v>191</v>
      </c>
      <c r="D15" s="192" t="s">
        <v>191</v>
      </c>
      <c r="E15" s="192" t="s">
        <v>191</v>
      </c>
      <c r="F15" s="192">
        <v>-2.0666107305936099</v>
      </c>
      <c r="J15" s="138"/>
      <c r="K15" s="138"/>
      <c r="L15" s="138"/>
      <c r="M15" s="138"/>
      <c r="N15" s="138"/>
      <c r="O15" s="138"/>
      <c r="P15" s="138"/>
      <c r="Q15" s="138"/>
      <c r="T15" s="138"/>
      <c r="U15" s="138"/>
      <c r="V15" s="138"/>
      <c r="W15" s="138"/>
      <c r="X15" s="138"/>
      <c r="Y15" s="138"/>
    </row>
    <row r="16" spans="2:25">
      <c r="B16" s="142">
        <v>2007</v>
      </c>
      <c r="C16" s="192">
        <v>8.0992237442922406</v>
      </c>
      <c r="D16" s="192" t="s">
        <v>191</v>
      </c>
      <c r="E16" s="192" t="s">
        <v>191</v>
      </c>
      <c r="F16" s="192" t="s">
        <v>191</v>
      </c>
      <c r="I16" s="138"/>
      <c r="J16" s="138"/>
      <c r="K16" s="138"/>
      <c r="L16" s="138"/>
      <c r="M16" s="138"/>
      <c r="N16" s="138"/>
      <c r="O16" s="138"/>
      <c r="P16" s="138"/>
      <c r="Q16" s="138"/>
      <c r="T16" s="138"/>
      <c r="U16" s="138"/>
      <c r="V16" s="138"/>
      <c r="W16" s="138"/>
      <c r="X16" s="138"/>
      <c r="Y16" s="138"/>
    </row>
    <row r="17" spans="2:25">
      <c r="B17" s="142">
        <v>2008</v>
      </c>
      <c r="C17" s="192" t="s">
        <v>191</v>
      </c>
      <c r="D17" s="192" t="s">
        <v>191</v>
      </c>
      <c r="E17" s="192" t="s">
        <v>191</v>
      </c>
      <c r="F17" s="192" t="s">
        <v>191</v>
      </c>
      <c r="I17" s="138"/>
      <c r="J17" s="138"/>
      <c r="K17" s="138"/>
      <c r="L17" s="138"/>
      <c r="M17" s="138"/>
      <c r="N17" s="138"/>
      <c r="O17" s="138"/>
      <c r="P17" s="138"/>
      <c r="Q17" s="138"/>
      <c r="T17" s="138"/>
      <c r="U17" s="138"/>
      <c r="V17" s="138"/>
      <c r="W17" s="138"/>
      <c r="X17" s="138"/>
      <c r="Y17" s="138"/>
    </row>
    <row r="18" spans="2:25">
      <c r="B18" s="142">
        <v>2009</v>
      </c>
      <c r="C18" s="192">
        <v>8.6284931506849301</v>
      </c>
      <c r="D18" s="192" t="s">
        <v>191</v>
      </c>
      <c r="E18" s="192" t="s">
        <v>191</v>
      </c>
      <c r="F18" s="192" t="s">
        <v>191</v>
      </c>
      <c r="I18" s="138"/>
      <c r="J18" s="198"/>
      <c r="K18" s="199"/>
      <c r="L18" s="198"/>
      <c r="M18" s="199"/>
      <c r="N18" s="198"/>
      <c r="O18" s="199"/>
      <c r="P18" s="198"/>
      <c r="Q18" s="199"/>
      <c r="T18" s="138"/>
      <c r="U18" s="138"/>
      <c r="V18" s="138"/>
      <c r="W18" s="138"/>
      <c r="X18" s="138"/>
      <c r="Y18" s="138"/>
    </row>
    <row r="19" spans="2:25">
      <c r="B19" s="142">
        <v>2010</v>
      </c>
      <c r="C19" s="192">
        <v>8.6420890410958897</v>
      </c>
      <c r="D19" s="192">
        <v>3.5111073059360698</v>
      </c>
      <c r="E19" s="192" t="s">
        <v>191</v>
      </c>
      <c r="F19" s="192" t="s">
        <v>191</v>
      </c>
      <c r="I19" s="163" t="s">
        <v>192</v>
      </c>
      <c r="J19" s="233" t="s">
        <v>60</v>
      </c>
      <c r="K19" s="233"/>
      <c r="L19" s="233" t="s">
        <v>81</v>
      </c>
      <c r="M19" s="233"/>
      <c r="N19" s="233" t="s">
        <v>82</v>
      </c>
      <c r="O19" s="233"/>
      <c r="P19" s="233" t="s">
        <v>86</v>
      </c>
      <c r="Q19" s="233"/>
      <c r="T19" s="138"/>
      <c r="U19" s="138"/>
      <c r="V19" s="138"/>
      <c r="W19" s="138"/>
      <c r="X19" s="138"/>
      <c r="Y19" s="138"/>
    </row>
    <row r="20" spans="2:25">
      <c r="B20" s="142">
        <v>2011</v>
      </c>
      <c r="C20" s="192">
        <v>7.98462328767123</v>
      </c>
      <c r="D20" s="192">
        <v>2.6279109589041099</v>
      </c>
      <c r="E20" s="192" t="s">
        <v>191</v>
      </c>
      <c r="F20" s="192" t="s">
        <v>191</v>
      </c>
      <c r="I20" s="154"/>
      <c r="J20" s="196" t="s">
        <v>39</v>
      </c>
      <c r="K20" s="200" t="s">
        <v>193</v>
      </c>
      <c r="L20" s="196" t="s">
        <v>39</v>
      </c>
      <c r="M20" s="200" t="s">
        <v>193</v>
      </c>
      <c r="N20" s="196" t="s">
        <v>39</v>
      </c>
      <c r="O20" s="200" t="s">
        <v>193</v>
      </c>
      <c r="P20" s="196" t="s">
        <v>39</v>
      </c>
      <c r="Q20" s="200" t="s">
        <v>193</v>
      </c>
      <c r="T20" s="138"/>
      <c r="U20" s="138"/>
      <c r="V20" s="138"/>
      <c r="W20" s="138"/>
      <c r="X20" s="138"/>
      <c r="Y20" s="138"/>
    </row>
    <row r="21" spans="2:25">
      <c r="B21" s="142">
        <v>2012</v>
      </c>
      <c r="C21" s="192">
        <v>7.7757399817850601</v>
      </c>
      <c r="D21" s="192">
        <v>2.4494877049180301</v>
      </c>
      <c r="E21" s="192" t="s">
        <v>191</v>
      </c>
      <c r="F21" s="192" t="s">
        <v>191</v>
      </c>
      <c r="I21" s="142">
        <v>1</v>
      </c>
      <c r="J21" s="193">
        <v>-3.52327547919589</v>
      </c>
      <c r="K21" s="194">
        <v>23</v>
      </c>
      <c r="L21" s="193">
        <v>-9.5212007168458808</v>
      </c>
      <c r="M21" s="194">
        <v>15</v>
      </c>
      <c r="N21" s="193">
        <v>-11.18328125</v>
      </c>
      <c r="O21" s="194">
        <v>8</v>
      </c>
      <c r="P21" s="193">
        <v>-15.209334677419401</v>
      </c>
      <c r="Q21" s="194">
        <v>8</v>
      </c>
    </row>
    <row r="22" spans="2:25">
      <c r="B22" s="142">
        <v>2013</v>
      </c>
      <c r="C22" s="192">
        <v>8.1830136986301394</v>
      </c>
      <c r="D22" s="192">
        <v>2.7062785388127901</v>
      </c>
      <c r="E22" s="142" t="s">
        <v>194</v>
      </c>
      <c r="F22" s="142" t="s">
        <v>194</v>
      </c>
      <c r="I22" s="142">
        <v>2</v>
      </c>
      <c r="J22" s="193">
        <v>-2.9422459975369502</v>
      </c>
      <c r="K22" s="194">
        <v>23</v>
      </c>
      <c r="L22" s="193">
        <v>-8.536383757526</v>
      </c>
      <c r="M22" s="194">
        <v>15</v>
      </c>
      <c r="N22" s="193">
        <v>-10.085600369458099</v>
      </c>
      <c r="O22" s="194">
        <v>3</v>
      </c>
      <c r="P22" s="193">
        <v>-14.6474636406287</v>
      </c>
      <c r="Q22" s="194">
        <v>7</v>
      </c>
    </row>
    <row r="23" spans="2:25">
      <c r="B23" s="142">
        <v>2014</v>
      </c>
      <c r="C23" s="192">
        <v>7.8984931506849296</v>
      </c>
      <c r="D23" s="192">
        <v>2.4249657534246598</v>
      </c>
      <c r="E23" s="142" t="s">
        <v>194</v>
      </c>
      <c r="F23" s="142" t="s">
        <v>194</v>
      </c>
      <c r="I23" s="142">
        <v>3</v>
      </c>
      <c r="J23" s="193">
        <v>1.0374404761904801</v>
      </c>
      <c r="K23" s="194">
        <v>21</v>
      </c>
      <c r="L23" s="193">
        <v>-4.2433691756272403</v>
      </c>
      <c r="M23" s="194">
        <v>15</v>
      </c>
      <c r="N23" s="192" t="s">
        <v>6</v>
      </c>
      <c r="O23" s="194">
        <v>0</v>
      </c>
      <c r="P23" s="193">
        <v>-12.2201814516129</v>
      </c>
      <c r="Q23" s="194">
        <v>6</v>
      </c>
    </row>
    <row r="24" spans="2:25">
      <c r="B24" s="142">
        <v>2015</v>
      </c>
      <c r="C24" s="192">
        <v>8.6819292237442909</v>
      </c>
      <c r="D24" s="192">
        <v>3.5138470319634698</v>
      </c>
      <c r="E24" s="192" t="s">
        <v>194</v>
      </c>
      <c r="F24" s="192" t="s">
        <v>194</v>
      </c>
      <c r="I24" s="142">
        <v>4</v>
      </c>
      <c r="J24" s="193">
        <v>6.78564417989418</v>
      </c>
      <c r="K24" s="194">
        <v>21</v>
      </c>
      <c r="L24" s="193">
        <v>1.3075370370370401</v>
      </c>
      <c r="M24" s="194">
        <v>15</v>
      </c>
      <c r="N24" s="192" t="s">
        <v>6</v>
      </c>
      <c r="O24" s="194">
        <v>0</v>
      </c>
      <c r="P24" s="193">
        <v>-4.9106921296296298</v>
      </c>
      <c r="Q24" s="194">
        <v>6</v>
      </c>
    </row>
    <row r="25" spans="2:25">
      <c r="B25" s="142">
        <v>2016</v>
      </c>
      <c r="C25" s="192">
        <v>9.1451616575591999</v>
      </c>
      <c r="D25" s="192">
        <v>3.9985314207650302</v>
      </c>
      <c r="E25" s="192" t="s">
        <v>194</v>
      </c>
      <c r="F25" s="192" t="s">
        <v>194</v>
      </c>
      <c r="I25" s="142">
        <v>5</v>
      </c>
      <c r="J25" s="193">
        <v>12.5437694892473</v>
      </c>
      <c r="K25" s="194">
        <v>20</v>
      </c>
      <c r="L25" s="193">
        <v>6.7416577060931901</v>
      </c>
      <c r="M25" s="194">
        <v>15</v>
      </c>
      <c r="N25" s="193">
        <v>4.8193346774193504</v>
      </c>
      <c r="O25" s="194">
        <v>6</v>
      </c>
      <c r="P25" s="193">
        <v>1.0190514592933899</v>
      </c>
      <c r="Q25" s="194">
        <v>7</v>
      </c>
    </row>
    <row r="26" spans="2:25">
      <c r="B26" s="142">
        <v>2017</v>
      </c>
      <c r="C26" s="192">
        <v>8.2527739726027391</v>
      </c>
      <c r="D26" s="192">
        <v>2.2586187214611901</v>
      </c>
      <c r="E26" s="142" t="s">
        <v>194</v>
      </c>
      <c r="F26" s="142" t="s">
        <v>194</v>
      </c>
      <c r="I26" s="142">
        <v>6</v>
      </c>
      <c r="J26" s="193">
        <v>15.7715303030303</v>
      </c>
      <c r="K26" s="194">
        <v>22</v>
      </c>
      <c r="L26" s="193">
        <v>10.680037037037</v>
      </c>
      <c r="M26" s="194">
        <v>15</v>
      </c>
      <c r="N26" s="193">
        <v>9.6956706349206296</v>
      </c>
      <c r="O26" s="194">
        <v>14</v>
      </c>
      <c r="P26" s="193">
        <v>6.0080317460317501</v>
      </c>
      <c r="Q26" s="194">
        <v>7</v>
      </c>
    </row>
    <row r="27" spans="2:25">
      <c r="B27" s="142">
        <v>2018</v>
      </c>
      <c r="C27" s="192">
        <v>9.4090639269406395</v>
      </c>
      <c r="D27" s="192">
        <v>3.8311415525114199</v>
      </c>
      <c r="E27" s="142" t="s">
        <v>194</v>
      </c>
      <c r="F27" s="142" t="s">
        <v>194</v>
      </c>
      <c r="I27" s="142">
        <v>7</v>
      </c>
      <c r="J27" s="193">
        <v>19.836183406647098</v>
      </c>
      <c r="K27" s="194">
        <v>22</v>
      </c>
      <c r="L27" s="193">
        <v>15.1085931899642</v>
      </c>
      <c r="M27" s="194">
        <v>15</v>
      </c>
      <c r="N27" s="193">
        <v>13.515276054590601</v>
      </c>
      <c r="O27" s="194">
        <v>13</v>
      </c>
      <c r="P27" s="193">
        <v>9.7735791090629807</v>
      </c>
      <c r="Q27" s="194">
        <v>7</v>
      </c>
    </row>
    <row r="28" spans="2:25">
      <c r="B28" s="142">
        <v>2019</v>
      </c>
      <c r="C28" s="192">
        <v>9.0094520547945205</v>
      </c>
      <c r="D28" s="192">
        <v>3.7103995433789998</v>
      </c>
      <c r="E28" s="142" t="s">
        <v>194</v>
      </c>
      <c r="F28" s="142" t="s">
        <v>194</v>
      </c>
      <c r="I28" s="142">
        <v>8</v>
      </c>
      <c r="J28" s="193">
        <v>20.803388376856098</v>
      </c>
      <c r="K28" s="194">
        <v>21</v>
      </c>
      <c r="L28" s="193">
        <v>16.084605734766999</v>
      </c>
      <c r="M28" s="194">
        <v>15</v>
      </c>
      <c r="N28" s="193">
        <v>14.380770264681599</v>
      </c>
      <c r="O28" s="194">
        <v>13</v>
      </c>
      <c r="P28" s="193">
        <v>10.877083333333299</v>
      </c>
      <c r="Q28" s="194">
        <v>7</v>
      </c>
      <c r="T28" s="201"/>
      <c r="U28" s="202"/>
      <c r="V28" s="109"/>
      <c r="W28" s="109"/>
      <c r="X28" s="202"/>
      <c r="Y28" s="109"/>
    </row>
    <row r="29" spans="2:25">
      <c r="B29" s="142">
        <v>2020</v>
      </c>
      <c r="C29" s="192">
        <v>8.8260245901639305</v>
      </c>
      <c r="D29" s="192">
        <v>3.6891962659380702</v>
      </c>
      <c r="E29" s="142" t="s">
        <v>194</v>
      </c>
      <c r="F29" s="142" t="s">
        <v>194</v>
      </c>
      <c r="I29" s="142">
        <v>9</v>
      </c>
      <c r="J29" s="193">
        <v>16.795503968254</v>
      </c>
      <c r="K29" s="194">
        <v>21</v>
      </c>
      <c r="L29" s="193">
        <v>12.364629629629601</v>
      </c>
      <c r="M29" s="194">
        <v>15</v>
      </c>
      <c r="N29" s="193">
        <v>11.086724537037</v>
      </c>
      <c r="O29" s="194">
        <v>12</v>
      </c>
      <c r="P29" s="193">
        <v>7.3862013888888898</v>
      </c>
      <c r="Q29" s="194">
        <v>6</v>
      </c>
      <c r="T29" s="123" t="s">
        <v>37</v>
      </c>
      <c r="U29" s="232" t="s">
        <v>195</v>
      </c>
      <c r="V29" s="232"/>
      <c r="W29" s="203"/>
      <c r="X29" s="232" t="s">
        <v>196</v>
      </c>
      <c r="Y29" s="232"/>
    </row>
    <row r="30" spans="2:25">
      <c r="B30" s="142">
        <v>2021</v>
      </c>
      <c r="C30" s="192">
        <v>8.8686187214611891</v>
      </c>
      <c r="D30" s="192">
        <v>3.71775114155251</v>
      </c>
      <c r="E30" s="142" t="s">
        <v>194</v>
      </c>
      <c r="F30" s="142" t="s">
        <v>194</v>
      </c>
      <c r="I30" s="142">
        <v>10</v>
      </c>
      <c r="J30" s="193">
        <v>10.804660923753699</v>
      </c>
      <c r="K30" s="194">
        <v>22</v>
      </c>
      <c r="L30" s="193">
        <v>6.0188082437275998</v>
      </c>
      <c r="M30" s="194">
        <v>15</v>
      </c>
      <c r="N30" s="193">
        <v>4.7055159222497904</v>
      </c>
      <c r="O30" s="194">
        <v>13</v>
      </c>
      <c r="P30" s="193">
        <v>1.0454267473118299</v>
      </c>
      <c r="Q30" s="194">
        <v>8</v>
      </c>
      <c r="T30" s="109"/>
      <c r="U30" s="204" t="s">
        <v>197</v>
      </c>
      <c r="V30" s="109" t="s">
        <v>198</v>
      </c>
      <c r="W30" s="109"/>
      <c r="X30" s="204" t="s">
        <v>197</v>
      </c>
      <c r="Y30" s="109" t="s">
        <v>198</v>
      </c>
    </row>
    <row r="31" spans="2:25">
      <c r="B31" s="142">
        <v>2022</v>
      </c>
      <c r="C31" s="192">
        <v>8.9789726027397307</v>
      </c>
      <c r="D31" s="192">
        <v>3.5340867579908699</v>
      </c>
      <c r="E31" s="142" t="s">
        <v>194</v>
      </c>
      <c r="F31" s="142" t="s">
        <v>194</v>
      </c>
      <c r="I31" s="142">
        <v>11</v>
      </c>
      <c r="J31" s="193">
        <v>5.18363657407407</v>
      </c>
      <c r="K31" s="194">
        <v>24</v>
      </c>
      <c r="L31" s="193">
        <v>-6.8703703703703496E-3</v>
      </c>
      <c r="M31" s="194">
        <v>15</v>
      </c>
      <c r="N31" s="193">
        <v>-1.84583829365079</v>
      </c>
      <c r="O31" s="194">
        <v>14</v>
      </c>
      <c r="P31" s="193">
        <v>-5.6450648148148099</v>
      </c>
      <c r="Q31" s="194">
        <v>9</v>
      </c>
      <c r="T31" s="123" t="s">
        <v>199</v>
      </c>
      <c r="U31" s="195">
        <v>31</v>
      </c>
      <c r="V31" s="205">
        <v>43334.541666666664</v>
      </c>
      <c r="W31" s="205"/>
      <c r="X31" s="195">
        <v>-14.54</v>
      </c>
      <c r="Y31" s="205">
        <v>36195.041666666664</v>
      </c>
    </row>
    <row r="32" spans="2:25">
      <c r="B32" s="142">
        <v>2023</v>
      </c>
      <c r="C32" s="192">
        <v>9.9805022831050199</v>
      </c>
      <c r="D32" s="192">
        <v>4.4146461187214596</v>
      </c>
      <c r="E32" s="142" t="s">
        <v>194</v>
      </c>
      <c r="F32" s="142" t="s">
        <v>194</v>
      </c>
      <c r="I32" s="154">
        <v>12</v>
      </c>
      <c r="J32" s="198">
        <v>-0.60782482078853095</v>
      </c>
      <c r="K32" s="206">
        <v>24</v>
      </c>
      <c r="L32" s="198">
        <v>-6.5643279569892501</v>
      </c>
      <c r="M32" s="206">
        <v>15</v>
      </c>
      <c r="N32" s="198">
        <v>-8.02221257237386</v>
      </c>
      <c r="O32" s="206">
        <v>13</v>
      </c>
      <c r="P32" s="198">
        <v>-12.2757258064516</v>
      </c>
      <c r="Q32" s="206">
        <v>8</v>
      </c>
      <c r="T32" s="123" t="s">
        <v>200</v>
      </c>
      <c r="U32" s="195">
        <v>25.4</v>
      </c>
      <c r="V32" s="205">
        <v>43690.541666666664</v>
      </c>
      <c r="W32" s="205"/>
      <c r="X32" s="195">
        <v>-21.5</v>
      </c>
      <c r="Y32" s="205">
        <v>44951.166666666664</v>
      </c>
    </row>
    <row r="33" spans="2:25">
      <c r="B33" s="159" t="s">
        <v>201</v>
      </c>
      <c r="C33" s="196">
        <f>AVERAGE(C7:C32)</f>
        <v>8.595792800832081</v>
      </c>
      <c r="D33" s="196">
        <f>AVERAGE(D7:D32)</f>
        <v>3.3134263440199057</v>
      </c>
      <c r="E33" s="196" t="s">
        <v>191</v>
      </c>
      <c r="F33" s="196">
        <f>AVERAGE(F7:F32)</f>
        <v>-2.4584075342465761</v>
      </c>
      <c r="I33" s="159" t="s">
        <v>202</v>
      </c>
      <c r="J33" s="207">
        <v>68.524317221756704</v>
      </c>
      <c r="K33" s="208"/>
      <c r="L33" s="207">
        <v>36.998331541218597</v>
      </c>
      <c r="M33" s="208"/>
      <c r="N33" s="207">
        <v>28.678441491229801</v>
      </c>
      <c r="O33" s="208"/>
      <c r="P33" s="207">
        <v>14.044895577317</v>
      </c>
      <c r="Q33" s="208"/>
      <c r="T33" s="109" t="s">
        <v>203</v>
      </c>
      <c r="U33" s="202">
        <v>22.88</v>
      </c>
      <c r="V33" s="209">
        <v>37093.583333333336</v>
      </c>
      <c r="W33" s="209"/>
      <c r="X33" s="202">
        <v>-27.37</v>
      </c>
      <c r="Y33" s="209">
        <v>38752.041666666664</v>
      </c>
    </row>
    <row r="34" spans="2:25" ht="4.75" customHeight="1">
      <c r="I34" s="138"/>
      <c r="T34" s="138"/>
    </row>
    <row r="35" spans="2:25">
      <c r="B35" s="210" t="s">
        <v>204</v>
      </c>
      <c r="I35" s="188" t="s">
        <v>205</v>
      </c>
      <c r="T35" s="23" t="s">
        <v>206</v>
      </c>
      <c r="U35" s="138"/>
      <c r="V35" s="138"/>
      <c r="W35" s="138"/>
      <c r="X35" s="138"/>
      <c r="Y35" s="138"/>
    </row>
    <row r="36" spans="2:25">
      <c r="I36" s="188" t="s">
        <v>207</v>
      </c>
    </row>
    <row r="37" spans="2:25">
      <c r="I37" s="188" t="s">
        <v>208</v>
      </c>
      <c r="T37" s="21" t="s">
        <v>209</v>
      </c>
    </row>
    <row r="38" spans="2:25" s="193" customFormat="1">
      <c r="B38" s="144" t="s">
        <v>210</v>
      </c>
      <c r="C38" s="192">
        <v>14.5</v>
      </c>
      <c r="D38" s="192">
        <f>+C38</f>
        <v>14.5</v>
      </c>
      <c r="E38" s="192"/>
      <c r="F38" s="192">
        <f>+C38</f>
        <v>14.5</v>
      </c>
      <c r="G38" s="138"/>
      <c r="H38" s="138"/>
      <c r="I38" s="188" t="s">
        <v>211</v>
      </c>
      <c r="K38" s="194"/>
      <c r="M38" s="194"/>
      <c r="O38" s="194"/>
      <c r="Q38" s="194"/>
      <c r="R38" s="138"/>
      <c r="S38" s="138"/>
      <c r="T38" s="18"/>
      <c r="U38" s="195"/>
      <c r="V38" s="123"/>
      <c r="W38" s="123"/>
      <c r="X38" s="195"/>
      <c r="Y38" s="123"/>
    </row>
    <row r="39" spans="2:25" s="193" customFormat="1">
      <c r="B39" s="142" t="s">
        <v>38</v>
      </c>
      <c r="C39" s="211">
        <v>1090</v>
      </c>
      <c r="D39" s="211">
        <v>1970</v>
      </c>
      <c r="E39" s="211"/>
      <c r="F39" s="212">
        <v>2830</v>
      </c>
      <c r="G39" s="138"/>
      <c r="H39" s="138"/>
      <c r="I39" s="188" t="s">
        <v>212</v>
      </c>
      <c r="K39" s="194"/>
      <c r="M39" s="194"/>
      <c r="O39" s="194"/>
      <c r="Q39" s="194"/>
      <c r="R39" s="138"/>
      <c r="S39" s="138"/>
      <c r="T39" s="18"/>
      <c r="U39" s="195"/>
      <c r="V39" s="123"/>
      <c r="W39" s="123"/>
      <c r="X39" s="195"/>
      <c r="Y39" s="123"/>
    </row>
    <row r="40" spans="2:25" s="193" customFormat="1">
      <c r="B40" s="142"/>
      <c r="C40" s="213">
        <f>+(C38-C33)/(C39-9)*100</f>
        <v>0.54618012943273997</v>
      </c>
      <c r="D40" s="213">
        <f>+(D38-D33)/(D39-9)*100</f>
        <v>0.57045250667925007</v>
      </c>
      <c r="E40" s="192"/>
      <c r="F40" s="213">
        <f>+(F38-F33)/(F39-9)*100</f>
        <v>0.6011487959676205</v>
      </c>
      <c r="G40" s="138"/>
      <c r="H40" s="138"/>
      <c r="I40" s="138"/>
      <c r="K40" s="194"/>
      <c r="M40" s="194"/>
      <c r="O40" s="194"/>
      <c r="Q40" s="194"/>
      <c r="R40" s="138"/>
      <c r="S40" s="138"/>
      <c r="T40" s="18"/>
      <c r="U40" s="195"/>
      <c r="V40" s="123"/>
      <c r="W40" s="123"/>
      <c r="X40" s="195"/>
      <c r="Y40" s="123"/>
    </row>
    <row r="41" spans="2:25" s="193" customFormat="1">
      <c r="B41" s="142"/>
      <c r="C41" s="211"/>
      <c r="D41" s="211"/>
      <c r="E41" s="211"/>
      <c r="F41" s="211"/>
      <c r="G41" s="138"/>
      <c r="H41" s="138"/>
      <c r="I41" s="142"/>
      <c r="K41" s="194"/>
      <c r="M41" s="194"/>
      <c r="O41" s="194"/>
      <c r="Q41" s="194"/>
      <c r="R41" s="138"/>
      <c r="S41" s="138"/>
      <c r="T41" s="18"/>
      <c r="U41" s="195"/>
      <c r="V41" s="123"/>
      <c r="W41" s="123"/>
      <c r="X41" s="195"/>
      <c r="Y41" s="123"/>
    </row>
    <row r="42" spans="2:25" s="193" customFormat="1">
      <c r="B42" s="142"/>
      <c r="C42" s="213"/>
      <c r="D42" s="213"/>
      <c r="E42" s="213"/>
      <c r="F42" s="213"/>
      <c r="G42" s="138"/>
      <c r="H42" s="138"/>
      <c r="I42" s="142"/>
      <c r="K42" s="194"/>
      <c r="M42" s="194"/>
      <c r="O42" s="194"/>
      <c r="Q42" s="194"/>
      <c r="R42" s="138"/>
      <c r="S42" s="138"/>
      <c r="T42" s="18"/>
      <c r="U42" s="195"/>
      <c r="V42" s="123"/>
      <c r="W42" s="123"/>
      <c r="X42" s="195"/>
      <c r="Y42" s="123"/>
    </row>
  </sheetData>
  <mergeCells count="6">
    <mergeCell ref="X29:Y29"/>
    <mergeCell ref="J19:K19"/>
    <mergeCell ref="L19:M19"/>
    <mergeCell ref="N19:O19"/>
    <mergeCell ref="P19:Q19"/>
    <mergeCell ref="U29:V29"/>
  </mergeCells>
  <phoneticPr fontId="18"/>
  <pageMargins left="0.7" right="0.7" top="0.75" bottom="0.75" header="0.3" footer="0.3"/>
  <pageSetup paperSize="9" orientation="portrait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0D3CB-AB74-486D-B932-6FC9F6FCCC5F}">
  <dimension ref="B1:Q17"/>
  <sheetViews>
    <sheetView showGridLines="0" workbookViewId="0">
      <selection activeCell="X16" sqref="X16"/>
    </sheetView>
  </sheetViews>
  <sheetFormatPr defaultRowHeight="15.05" customHeight="1"/>
  <cols>
    <col min="1" max="1" width="13.21875" customWidth="1"/>
    <col min="2" max="2" width="10.77734375" customWidth="1"/>
    <col min="3" max="3" width="6.109375" customWidth="1"/>
    <col min="4" max="4" width="5.21875" customWidth="1"/>
    <col min="5" max="5" width="5.5546875" customWidth="1"/>
    <col min="6" max="7" width="4.6640625" customWidth="1"/>
    <col min="8" max="8" width="1.5546875" customWidth="1"/>
    <col min="9" max="15" width="4.88671875" customWidth="1"/>
    <col min="16" max="16" width="15" customWidth="1"/>
  </cols>
  <sheetData>
    <row r="1" spans="2:17" ht="15.05" customHeight="1">
      <c r="B1" t="s">
        <v>1</v>
      </c>
      <c r="C1" t="s">
        <v>390</v>
      </c>
      <c r="D1" t="s">
        <v>4</v>
      </c>
      <c r="E1" t="s">
        <v>0</v>
      </c>
      <c r="F1" t="s">
        <v>2</v>
      </c>
      <c r="G1" t="s">
        <v>3</v>
      </c>
      <c r="I1" t="s">
        <v>389</v>
      </c>
      <c r="J1" t="s">
        <v>391</v>
      </c>
      <c r="K1" t="s">
        <v>388</v>
      </c>
      <c r="L1" t="s">
        <v>387</v>
      </c>
      <c r="M1" t="s">
        <v>386</v>
      </c>
      <c r="N1" t="s">
        <v>385</v>
      </c>
      <c r="O1" t="s">
        <v>384</v>
      </c>
    </row>
    <row r="2" spans="2:17" ht="15.0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7" ht="15.05" customHeight="1">
      <c r="B3" s="2" t="s">
        <v>12</v>
      </c>
      <c r="C3" s="1" t="s">
        <v>397</v>
      </c>
      <c r="D3" s="214" t="s">
        <v>13</v>
      </c>
      <c r="E3" s="2" t="s">
        <v>19</v>
      </c>
      <c r="F3" s="234" t="s">
        <v>14</v>
      </c>
      <c r="G3" s="234"/>
      <c r="H3" s="2"/>
      <c r="I3" s="235" t="s">
        <v>15</v>
      </c>
      <c r="J3" s="235"/>
      <c r="K3" s="235"/>
      <c r="L3" s="235"/>
      <c r="M3" s="235"/>
      <c r="N3" s="235"/>
      <c r="O3" s="235"/>
      <c r="P3" s="2" t="s">
        <v>392</v>
      </c>
    </row>
    <row r="4" spans="2:17" ht="15.05" customHeight="1">
      <c r="B4" s="3"/>
      <c r="C4" s="5" t="s">
        <v>396</v>
      </c>
      <c r="D4" s="215" t="s">
        <v>16</v>
      </c>
      <c r="E4" s="3" t="s">
        <v>362</v>
      </c>
      <c r="F4" s="8" t="s">
        <v>17</v>
      </c>
      <c r="G4" s="8" t="s">
        <v>18</v>
      </c>
      <c r="H4" s="3"/>
      <c r="I4" s="216">
        <v>2000</v>
      </c>
      <c r="J4" s="216">
        <v>2004</v>
      </c>
      <c r="K4" s="216">
        <v>2007</v>
      </c>
      <c r="L4" s="216">
        <v>2010</v>
      </c>
      <c r="M4" s="216">
        <v>2013</v>
      </c>
      <c r="N4" s="216">
        <v>2018</v>
      </c>
      <c r="O4" s="216">
        <v>2024</v>
      </c>
      <c r="P4" s="216" t="s">
        <v>395</v>
      </c>
    </row>
    <row r="5" spans="2:17" ht="15.05" customHeight="1">
      <c r="B5" s="220" t="s">
        <v>371</v>
      </c>
      <c r="C5" s="221">
        <v>2004</v>
      </c>
      <c r="D5" s="227">
        <v>32.299999999999997</v>
      </c>
      <c r="E5" s="220">
        <v>276</v>
      </c>
      <c r="F5" s="227">
        <v>77.740799999999993</v>
      </c>
      <c r="G5" s="227">
        <v>44.167900000000003</v>
      </c>
      <c r="H5" s="220"/>
      <c r="I5" s="221">
        <v>4</v>
      </c>
      <c r="J5" s="221" t="s">
        <v>11</v>
      </c>
      <c r="K5" s="221"/>
      <c r="L5" s="221"/>
      <c r="M5" s="221"/>
      <c r="N5" s="221"/>
      <c r="O5" s="221"/>
      <c r="P5" s="222" t="s">
        <v>394</v>
      </c>
    </row>
    <row r="6" spans="2:17" ht="15.05" customHeight="1">
      <c r="B6" t="s">
        <v>371</v>
      </c>
      <c r="C6" s="1">
        <v>2007</v>
      </c>
      <c r="D6" s="228">
        <v>47.7</v>
      </c>
      <c r="E6">
        <v>305</v>
      </c>
      <c r="F6" s="228">
        <v>88.777600000000007</v>
      </c>
      <c r="G6" s="228">
        <v>56.179400000000001</v>
      </c>
      <c r="I6" s="1">
        <v>3</v>
      </c>
      <c r="J6" s="1">
        <v>1</v>
      </c>
      <c r="K6" s="1" t="s">
        <v>11</v>
      </c>
      <c r="L6" s="1"/>
      <c r="M6" s="1"/>
      <c r="N6" s="1"/>
      <c r="O6" s="1"/>
      <c r="P6" s="223" t="s">
        <v>399</v>
      </c>
    </row>
    <row r="7" spans="2:17" ht="15.05" customHeight="1">
      <c r="B7" t="s">
        <v>371</v>
      </c>
      <c r="C7" s="1">
        <v>2007</v>
      </c>
      <c r="D7" s="228">
        <v>39.6</v>
      </c>
      <c r="E7">
        <v>383</v>
      </c>
      <c r="F7" s="228">
        <v>92.066699999999997</v>
      </c>
      <c r="G7" s="228">
        <v>77.471999999999994</v>
      </c>
      <c r="I7" s="1">
        <v>4</v>
      </c>
      <c r="J7" s="1">
        <v>2</v>
      </c>
      <c r="K7" s="1" t="s">
        <v>11</v>
      </c>
      <c r="L7" s="1"/>
      <c r="M7" s="1"/>
      <c r="N7" s="1"/>
      <c r="O7" s="1"/>
      <c r="P7" s="223" t="s">
        <v>394</v>
      </c>
    </row>
    <row r="8" spans="2:17" ht="15.05" customHeight="1">
      <c r="B8" t="s">
        <v>371</v>
      </c>
      <c r="C8" s="1">
        <v>2018</v>
      </c>
      <c r="D8" s="228">
        <v>30.4</v>
      </c>
      <c r="E8">
        <v>66</v>
      </c>
      <c r="F8" s="228">
        <v>63.905799999999999</v>
      </c>
      <c r="G8" s="228">
        <v>5.4072399999999998</v>
      </c>
      <c r="I8" s="1">
        <v>4</v>
      </c>
      <c r="J8" s="1">
        <v>3</v>
      </c>
      <c r="K8" s="1">
        <v>3</v>
      </c>
      <c r="L8" s="1">
        <v>3</v>
      </c>
      <c r="M8" s="1">
        <v>1</v>
      </c>
      <c r="N8" s="1" t="s">
        <v>11</v>
      </c>
      <c r="O8" s="1"/>
      <c r="P8" s="223" t="s">
        <v>394</v>
      </c>
    </row>
    <row r="9" spans="2:17" ht="15.05" customHeight="1">
      <c r="B9" t="s">
        <v>371</v>
      </c>
      <c r="C9" s="1">
        <v>2024</v>
      </c>
      <c r="D9" s="228">
        <v>45.6</v>
      </c>
      <c r="E9">
        <v>263</v>
      </c>
      <c r="F9" s="228">
        <v>55.476300000000002</v>
      </c>
      <c r="G9" s="228">
        <v>41.762</v>
      </c>
      <c r="I9" s="1">
        <v>4</v>
      </c>
      <c r="J9" s="1">
        <v>4</v>
      </c>
      <c r="K9" s="1">
        <v>4</v>
      </c>
      <c r="L9" s="1">
        <v>4</v>
      </c>
      <c r="M9" s="1">
        <v>4</v>
      </c>
      <c r="N9" s="1">
        <v>3</v>
      </c>
      <c r="O9" s="1" t="s">
        <v>11</v>
      </c>
      <c r="P9" s="223" t="s">
        <v>394</v>
      </c>
    </row>
    <row r="10" spans="2:17" ht="15.05" customHeight="1">
      <c r="B10" t="s">
        <v>371</v>
      </c>
      <c r="C10" s="1">
        <v>2024</v>
      </c>
      <c r="D10" s="228">
        <v>43.3</v>
      </c>
      <c r="E10">
        <v>371</v>
      </c>
      <c r="F10" s="228">
        <v>51.085999999999999</v>
      </c>
      <c r="G10" s="228">
        <v>68.735600000000005</v>
      </c>
      <c r="I10" s="1">
        <v>4</v>
      </c>
      <c r="J10" s="1">
        <v>5</v>
      </c>
      <c r="K10" s="1">
        <v>5</v>
      </c>
      <c r="L10" s="1">
        <v>5</v>
      </c>
      <c r="M10" s="1">
        <v>4</v>
      </c>
      <c r="N10" s="1">
        <v>4</v>
      </c>
      <c r="O10" s="1" t="s">
        <v>11</v>
      </c>
      <c r="P10" s="223" t="s">
        <v>394</v>
      </c>
    </row>
    <row r="11" spans="2:17" ht="15.05" customHeight="1">
      <c r="B11" t="s">
        <v>371</v>
      </c>
      <c r="C11" s="1">
        <v>2024</v>
      </c>
      <c r="D11" s="228">
        <v>42.8</v>
      </c>
      <c r="E11">
        <v>321</v>
      </c>
      <c r="F11" s="228">
        <v>58.973500000000001</v>
      </c>
      <c r="G11" s="228">
        <v>58.816099999999999</v>
      </c>
      <c r="I11" s="1">
        <v>4</v>
      </c>
      <c r="J11" s="1">
        <v>4</v>
      </c>
      <c r="K11" s="1">
        <v>4</v>
      </c>
      <c r="L11" s="1">
        <v>5</v>
      </c>
      <c r="M11" s="1">
        <v>4</v>
      </c>
      <c r="N11" s="1">
        <v>4</v>
      </c>
      <c r="O11" s="1" t="s">
        <v>11</v>
      </c>
      <c r="P11" s="223" t="s">
        <v>394</v>
      </c>
    </row>
    <row r="12" spans="2:17" ht="15.05" customHeight="1">
      <c r="B12" s="4" t="s">
        <v>371</v>
      </c>
      <c r="C12" s="5">
        <v>2024</v>
      </c>
      <c r="D12" s="229">
        <v>41.3</v>
      </c>
      <c r="E12" s="4">
        <v>360</v>
      </c>
      <c r="F12" s="229">
        <v>42.790599999999998</v>
      </c>
      <c r="G12" s="229">
        <v>64.558499999999995</v>
      </c>
      <c r="H12" s="4"/>
      <c r="I12" s="5">
        <v>5</v>
      </c>
      <c r="J12" s="5">
        <v>5</v>
      </c>
      <c r="K12" s="5">
        <v>3</v>
      </c>
      <c r="L12" s="5">
        <v>3</v>
      </c>
      <c r="M12" s="5">
        <v>4</v>
      </c>
      <c r="N12" s="5">
        <v>3</v>
      </c>
      <c r="O12" s="5" t="s">
        <v>11</v>
      </c>
      <c r="P12" s="224" t="s">
        <v>394</v>
      </c>
    </row>
    <row r="13" spans="2:17" ht="15.05" customHeight="1">
      <c r="B13" t="s">
        <v>369</v>
      </c>
      <c r="C13" s="1">
        <v>2024</v>
      </c>
      <c r="D13" s="228">
        <v>91.6</v>
      </c>
      <c r="E13">
        <v>61</v>
      </c>
      <c r="F13" s="228">
        <v>55.915900000000001</v>
      </c>
      <c r="G13" s="228">
        <v>0</v>
      </c>
      <c r="I13" s="1">
        <v>5</v>
      </c>
      <c r="J13" s="1">
        <v>4</v>
      </c>
      <c r="K13" s="1">
        <v>4</v>
      </c>
      <c r="L13" s="1">
        <v>3</v>
      </c>
      <c r="M13" s="1">
        <v>4</v>
      </c>
      <c r="N13" s="1">
        <v>4</v>
      </c>
      <c r="O13" s="1" t="s">
        <v>11</v>
      </c>
      <c r="P13" s="223" t="s">
        <v>400</v>
      </c>
    </row>
    <row r="14" spans="2:17" ht="15.05" customHeight="1">
      <c r="B14" t="s">
        <v>369</v>
      </c>
      <c r="C14" s="1">
        <v>2024</v>
      </c>
      <c r="D14" s="228">
        <v>76.5</v>
      </c>
      <c r="E14">
        <v>449</v>
      </c>
      <c r="F14" s="228">
        <v>10.303599999999999</v>
      </c>
      <c r="G14" s="228">
        <v>85.287099999999995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 t="s">
        <v>11</v>
      </c>
      <c r="P14" s="223" t="s">
        <v>401</v>
      </c>
    </row>
    <row r="15" spans="2:17" ht="15.05" customHeight="1">
      <c r="B15" t="s">
        <v>369</v>
      </c>
      <c r="C15" s="1">
        <v>2024</v>
      </c>
      <c r="D15" s="228">
        <v>57.5</v>
      </c>
      <c r="E15">
        <v>100</v>
      </c>
      <c r="F15" s="228">
        <v>95.037599999999998</v>
      </c>
      <c r="G15" s="228">
        <v>26.470800000000001</v>
      </c>
      <c r="I15" s="1">
        <v>1</v>
      </c>
      <c r="J15" s="1">
        <v>1</v>
      </c>
      <c r="K15" s="1">
        <v>1</v>
      </c>
      <c r="L15" s="1">
        <v>2</v>
      </c>
      <c r="M15" s="1">
        <v>1</v>
      </c>
      <c r="N15" s="1">
        <v>1</v>
      </c>
      <c r="O15" s="1" t="s">
        <v>11</v>
      </c>
      <c r="P15" s="223" t="s">
        <v>400</v>
      </c>
    </row>
    <row r="16" spans="2:17" ht="15.05" customHeight="1">
      <c r="B16" s="6" t="s">
        <v>7</v>
      </c>
      <c r="C16" s="7">
        <v>2013</v>
      </c>
      <c r="D16" s="230">
        <v>108.1</v>
      </c>
      <c r="E16" s="6">
        <v>125</v>
      </c>
      <c r="F16" s="230">
        <v>45.091099999999997</v>
      </c>
      <c r="G16" s="230">
        <v>4.9400300000000001</v>
      </c>
      <c r="H16" s="6"/>
      <c r="I16" s="7">
        <v>3</v>
      </c>
      <c r="J16" s="7">
        <v>4</v>
      </c>
      <c r="K16" s="7">
        <v>2</v>
      </c>
      <c r="L16" s="7">
        <v>2</v>
      </c>
      <c r="M16" s="7" t="s">
        <v>11</v>
      </c>
      <c r="N16" s="7"/>
      <c r="O16" s="7"/>
      <c r="P16" s="225" t="s">
        <v>393</v>
      </c>
    </row>
    <row r="17" spans="2:2" ht="15.05" customHeight="1">
      <c r="B17" t="s">
        <v>402</v>
      </c>
    </row>
  </sheetData>
  <sortState xmlns:xlrd2="http://schemas.microsoft.com/office/spreadsheetml/2017/richdata2" ref="A2:Q19">
    <sortCondition ref="A5:A19"/>
  </sortState>
  <mergeCells count="2">
    <mergeCell ref="F3:G3"/>
    <mergeCell ref="I3:O3"/>
  </mergeCells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39F86-1A74-4343-B924-6FBADE391ECF}">
  <sheetPr>
    <tabColor indexed="13"/>
  </sheetPr>
  <dimension ref="A1"/>
  <sheetViews>
    <sheetView showGridLines="0" tabSelected="1" zoomScaleNormal="100" workbookViewId="0">
      <selection activeCell="Q20" sqref="Q20"/>
    </sheetView>
  </sheetViews>
  <sheetFormatPr defaultRowHeight="13.1"/>
  <cols>
    <col min="1" max="16384" width="8.88671875" style="24"/>
  </cols>
  <sheetData/>
  <phoneticPr fontId="18"/>
  <pageMargins left="0.78700000000000003" right="0.78700000000000003" top="0.98399999999999999" bottom="0.98399999999999999" header="0.51200000000000001" footer="0.51200000000000001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1874B-93A9-4E0C-B005-FE29AFD7BC4A}">
  <dimension ref="A1:AJ108"/>
  <sheetViews>
    <sheetView topLeftCell="A61" zoomScale="80" zoomScaleNormal="80" workbookViewId="0">
      <selection activeCell="J116" sqref="J116"/>
    </sheetView>
  </sheetViews>
  <sheetFormatPr defaultColWidth="9" defaultRowHeight="17.7"/>
  <cols>
    <col min="1" max="1" width="9" style="19"/>
    <col min="2" max="2" width="16.109375" style="19" customWidth="1"/>
    <col min="3" max="9" width="9" style="19"/>
    <col min="10" max="17" width="4.44140625" style="19" customWidth="1"/>
    <col min="18" max="19" width="9" style="19"/>
    <col min="20" max="20" width="3.6640625" style="19" customWidth="1"/>
    <col min="21" max="21" width="5.44140625" style="19" customWidth="1"/>
    <col min="22" max="29" width="3.6640625" style="19" customWidth="1"/>
    <col min="30" max="46" width="4.33203125" style="19" customWidth="1"/>
    <col min="47" max="16384" width="9" style="19"/>
  </cols>
  <sheetData>
    <row r="1" spans="1:35" s="25" customFormat="1">
      <c r="A1" s="25" t="s">
        <v>213</v>
      </c>
    </row>
    <row r="2" spans="1:35" customFormat="1" ht="13.1"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>
        <v>0</v>
      </c>
      <c r="U2">
        <v>10</v>
      </c>
      <c r="V2">
        <v>20</v>
      </c>
      <c r="W2">
        <v>30</v>
      </c>
      <c r="X2">
        <v>40</v>
      </c>
      <c r="Y2">
        <v>50</v>
      </c>
      <c r="Z2">
        <v>60</v>
      </c>
      <c r="AA2">
        <v>70</v>
      </c>
      <c r="AB2">
        <v>80</v>
      </c>
      <c r="AC2">
        <v>90</v>
      </c>
      <c r="AD2">
        <v>100</v>
      </c>
      <c r="AE2">
        <v>110</v>
      </c>
      <c r="AF2">
        <v>120</v>
      </c>
      <c r="AG2">
        <v>130</v>
      </c>
      <c r="AH2">
        <v>140</v>
      </c>
      <c r="AI2">
        <v>150</v>
      </c>
    </row>
    <row r="3" spans="1:35" customFormat="1" ht="13.1">
      <c r="A3">
        <v>1</v>
      </c>
      <c r="B3" t="s">
        <v>7</v>
      </c>
      <c r="C3">
        <v>206</v>
      </c>
      <c r="D3">
        <v>206</v>
      </c>
      <c r="E3">
        <v>27.594687225417701</v>
      </c>
      <c r="F3">
        <v>0.55574339366583203</v>
      </c>
      <c r="G3">
        <v>223.994754742857</v>
      </c>
      <c r="H3">
        <v>0.27120986594997798</v>
      </c>
      <c r="I3" t="s">
        <v>232</v>
      </c>
      <c r="J3">
        <v>0</v>
      </c>
      <c r="K3">
        <v>0</v>
      </c>
      <c r="L3">
        <v>5</v>
      </c>
      <c r="M3">
        <v>14</v>
      </c>
      <c r="N3">
        <v>34</v>
      </c>
      <c r="O3">
        <v>90</v>
      </c>
      <c r="P3">
        <v>63</v>
      </c>
      <c r="Q3">
        <v>0</v>
      </c>
      <c r="R3" t="s">
        <v>368</v>
      </c>
      <c r="S3">
        <v>2000</v>
      </c>
      <c r="T3">
        <v>0</v>
      </c>
      <c r="U3">
        <v>110</v>
      </c>
      <c r="V3">
        <v>21</v>
      </c>
      <c r="W3">
        <v>18</v>
      </c>
      <c r="X3">
        <v>15</v>
      </c>
      <c r="Y3">
        <v>19</v>
      </c>
      <c r="Z3">
        <v>10</v>
      </c>
      <c r="AA3">
        <v>1</v>
      </c>
      <c r="AB3">
        <v>2</v>
      </c>
      <c r="AC3">
        <v>2</v>
      </c>
      <c r="AD3">
        <v>2</v>
      </c>
      <c r="AE3">
        <v>2</v>
      </c>
      <c r="AF3">
        <v>2</v>
      </c>
      <c r="AG3">
        <v>0</v>
      </c>
      <c r="AH3">
        <v>1</v>
      </c>
      <c r="AI3">
        <v>1</v>
      </c>
    </row>
    <row r="4" spans="1:35" customFormat="1" ht="13.1">
      <c r="A4">
        <v>2</v>
      </c>
      <c r="B4" t="s">
        <v>369</v>
      </c>
      <c r="C4">
        <v>65</v>
      </c>
      <c r="D4">
        <v>65</v>
      </c>
      <c r="E4">
        <v>12.3778939361156</v>
      </c>
      <c r="F4">
        <v>0.249284680282819</v>
      </c>
      <c r="G4">
        <v>107.66839201825201</v>
      </c>
      <c r="H4">
        <v>7.7668579332991997E-2</v>
      </c>
      <c r="I4" t="s">
        <v>232</v>
      </c>
      <c r="J4">
        <v>0</v>
      </c>
      <c r="K4">
        <v>0</v>
      </c>
      <c r="L4">
        <v>2</v>
      </c>
      <c r="M4">
        <v>0</v>
      </c>
      <c r="N4">
        <v>8</v>
      </c>
      <c r="O4">
        <v>24</v>
      </c>
      <c r="P4">
        <v>31</v>
      </c>
      <c r="Q4">
        <v>0</v>
      </c>
      <c r="R4" t="s">
        <v>368</v>
      </c>
      <c r="S4">
        <v>2000</v>
      </c>
      <c r="T4">
        <v>0</v>
      </c>
      <c r="U4">
        <v>10</v>
      </c>
      <c r="V4">
        <v>7</v>
      </c>
      <c r="W4">
        <v>6</v>
      </c>
      <c r="X4">
        <v>17</v>
      </c>
      <c r="Y4">
        <v>12</v>
      </c>
      <c r="Z4">
        <v>3</v>
      </c>
      <c r="AA4">
        <v>6</v>
      </c>
      <c r="AB4">
        <v>3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customFormat="1" ht="13.1">
      <c r="A5">
        <v>3</v>
      </c>
      <c r="B5" t="s">
        <v>370</v>
      </c>
      <c r="C5">
        <v>16</v>
      </c>
      <c r="D5">
        <v>16</v>
      </c>
      <c r="E5">
        <v>4.6425615858715101</v>
      </c>
      <c r="F5">
        <v>9.3498901073186994E-2</v>
      </c>
      <c r="G5">
        <v>37.513798925588603</v>
      </c>
      <c r="H5">
        <v>0.117012003267084</v>
      </c>
      <c r="I5" t="s">
        <v>6</v>
      </c>
      <c r="J5">
        <v>0</v>
      </c>
      <c r="K5">
        <v>0</v>
      </c>
      <c r="L5">
        <v>0</v>
      </c>
      <c r="M5">
        <v>0</v>
      </c>
      <c r="N5">
        <v>4</v>
      </c>
      <c r="O5">
        <v>7</v>
      </c>
      <c r="P5">
        <v>5</v>
      </c>
      <c r="Q5">
        <v>0</v>
      </c>
      <c r="R5" t="s">
        <v>368</v>
      </c>
      <c r="S5">
        <v>2000</v>
      </c>
      <c r="T5">
        <v>0</v>
      </c>
      <c r="U5">
        <v>7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</row>
    <row r="6" spans="1:35" customFormat="1" ht="13.1">
      <c r="A6">
        <v>4</v>
      </c>
      <c r="B6" t="s">
        <v>371</v>
      </c>
      <c r="C6">
        <v>30</v>
      </c>
      <c r="D6">
        <v>30</v>
      </c>
      <c r="E6">
        <v>2.45028597556552</v>
      </c>
      <c r="F6">
        <v>4.9347551301769398E-2</v>
      </c>
      <c r="G6">
        <v>19.3342488685741</v>
      </c>
      <c r="H6">
        <v>0.15875939011984</v>
      </c>
      <c r="I6" t="s">
        <v>6</v>
      </c>
      <c r="J6">
        <v>0</v>
      </c>
      <c r="K6">
        <v>0</v>
      </c>
      <c r="L6">
        <v>0</v>
      </c>
      <c r="M6">
        <v>0</v>
      </c>
      <c r="N6">
        <v>5</v>
      </c>
      <c r="O6">
        <v>13</v>
      </c>
      <c r="P6">
        <v>12</v>
      </c>
      <c r="Q6">
        <v>0</v>
      </c>
      <c r="R6" t="s">
        <v>368</v>
      </c>
      <c r="S6">
        <v>2000</v>
      </c>
      <c r="T6">
        <v>0</v>
      </c>
      <c r="U6">
        <v>6</v>
      </c>
      <c r="V6">
        <v>6</v>
      </c>
      <c r="W6">
        <v>12</v>
      </c>
      <c r="X6">
        <v>6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customFormat="1" ht="13.1">
      <c r="A7">
        <v>5</v>
      </c>
      <c r="B7" t="s">
        <v>5</v>
      </c>
      <c r="C7">
        <v>81</v>
      </c>
      <c r="D7">
        <v>81</v>
      </c>
      <c r="E7">
        <v>0.944434222901961</v>
      </c>
      <c r="F7">
        <v>1.9020439544835101E-2</v>
      </c>
      <c r="G7">
        <v>4.6577832255396299</v>
      </c>
      <c r="H7">
        <v>0.19593866693426601</v>
      </c>
      <c r="I7" t="s">
        <v>6</v>
      </c>
      <c r="J7">
        <v>0</v>
      </c>
      <c r="K7">
        <v>0</v>
      </c>
      <c r="L7">
        <v>2</v>
      </c>
      <c r="M7">
        <v>1</v>
      </c>
      <c r="N7">
        <v>6</v>
      </c>
      <c r="O7">
        <v>27</v>
      </c>
      <c r="P7">
        <v>45</v>
      </c>
      <c r="Q7">
        <v>0</v>
      </c>
      <c r="R7" t="s">
        <v>368</v>
      </c>
      <c r="S7">
        <v>2000</v>
      </c>
      <c r="T7">
        <v>0</v>
      </c>
      <c r="U7">
        <v>80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customFormat="1" ht="13.1">
      <c r="A8">
        <v>6</v>
      </c>
      <c r="B8" t="s">
        <v>374</v>
      </c>
      <c r="C8">
        <v>2</v>
      </c>
      <c r="D8">
        <v>2</v>
      </c>
      <c r="E8">
        <v>0.36767079842573802</v>
      </c>
      <c r="F8">
        <v>7.4047085803072704E-3</v>
      </c>
      <c r="G8">
        <v>3.1839739752120302</v>
      </c>
      <c r="H8">
        <v>0.22459676179872701</v>
      </c>
      <c r="I8" t="s">
        <v>6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0</v>
      </c>
      <c r="R8" t="s">
        <v>368</v>
      </c>
      <c r="S8">
        <v>2000</v>
      </c>
      <c r="T8">
        <v>0</v>
      </c>
      <c r="U8">
        <v>0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customFormat="1" ht="13.1">
      <c r="A9">
        <v>7</v>
      </c>
      <c r="B9" t="s">
        <v>373</v>
      </c>
      <c r="C9">
        <v>20</v>
      </c>
      <c r="D9">
        <v>20</v>
      </c>
      <c r="E9">
        <v>0.279510639982538</v>
      </c>
      <c r="F9">
        <v>5.6292064613989497E-3</v>
      </c>
      <c r="G9">
        <v>1.4921035984758899</v>
      </c>
      <c r="H9">
        <v>0.245574115878744</v>
      </c>
      <c r="I9" t="s">
        <v>6</v>
      </c>
      <c r="J9">
        <v>0</v>
      </c>
      <c r="K9">
        <v>0</v>
      </c>
      <c r="L9">
        <v>0</v>
      </c>
      <c r="M9">
        <v>1</v>
      </c>
      <c r="N9">
        <v>5</v>
      </c>
      <c r="O9">
        <v>4</v>
      </c>
      <c r="P9">
        <v>10</v>
      </c>
      <c r="Q9">
        <v>0</v>
      </c>
      <c r="R9" t="s">
        <v>368</v>
      </c>
      <c r="S9">
        <v>2000</v>
      </c>
      <c r="T9">
        <v>0</v>
      </c>
      <c r="U9">
        <v>18</v>
      </c>
      <c r="V9">
        <v>2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customFormat="1" ht="13.1">
      <c r="A10">
        <v>8</v>
      </c>
      <c r="B10" t="s">
        <v>372</v>
      </c>
      <c r="C10">
        <v>16</v>
      </c>
      <c r="D10">
        <v>16</v>
      </c>
      <c r="E10">
        <v>0.27636904732894801</v>
      </c>
      <c r="F10">
        <v>5.5659363344879396E-3</v>
      </c>
      <c r="G10">
        <v>1.6032802792015901</v>
      </c>
      <c r="H10">
        <v>0.26132294897048403</v>
      </c>
      <c r="I10" t="s">
        <v>6</v>
      </c>
      <c r="J10">
        <v>0</v>
      </c>
      <c r="K10">
        <v>0</v>
      </c>
      <c r="L10">
        <v>0</v>
      </c>
      <c r="M10">
        <v>0</v>
      </c>
      <c r="N10">
        <v>0</v>
      </c>
      <c r="O10">
        <v>2</v>
      </c>
      <c r="P10">
        <v>14</v>
      </c>
      <c r="Q10">
        <v>0</v>
      </c>
      <c r="R10" t="s">
        <v>368</v>
      </c>
      <c r="S10">
        <v>2000</v>
      </c>
      <c r="T10">
        <v>0</v>
      </c>
      <c r="U10">
        <v>14</v>
      </c>
      <c r="V10">
        <v>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customFormat="1" ht="13.1">
      <c r="A11">
        <v>9</v>
      </c>
      <c r="B11" t="s">
        <v>376</v>
      </c>
      <c r="C11">
        <v>4</v>
      </c>
      <c r="D11">
        <v>4</v>
      </c>
      <c r="E11">
        <v>0.24736507855284301</v>
      </c>
      <c r="F11">
        <v>4.9818107053138201E-3</v>
      </c>
      <c r="G11">
        <v>2.0015365157889602</v>
      </c>
      <c r="H11">
        <v>0.27370184707054301</v>
      </c>
      <c r="I11" t="s">
        <v>6</v>
      </c>
      <c r="J11">
        <v>0</v>
      </c>
      <c r="K11">
        <v>0</v>
      </c>
      <c r="L11">
        <v>0</v>
      </c>
      <c r="M11">
        <v>1</v>
      </c>
      <c r="N11">
        <v>2</v>
      </c>
      <c r="O11">
        <v>0</v>
      </c>
      <c r="P11">
        <v>1</v>
      </c>
      <c r="Q11">
        <v>0</v>
      </c>
      <c r="R11" t="s">
        <v>368</v>
      </c>
      <c r="S11">
        <v>2000</v>
      </c>
      <c r="T11">
        <v>0</v>
      </c>
      <c r="U11">
        <v>2</v>
      </c>
      <c r="V11">
        <v>1</v>
      </c>
      <c r="W11">
        <v>0</v>
      </c>
      <c r="X11">
        <v>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customFormat="1" ht="13.1">
      <c r="A12">
        <v>10</v>
      </c>
      <c r="B12" t="s">
        <v>8</v>
      </c>
      <c r="C12">
        <v>19</v>
      </c>
      <c r="D12">
        <v>19</v>
      </c>
      <c r="E12">
        <v>0.18971371176681701</v>
      </c>
      <c r="F12">
        <v>3.8207406063699898E-3</v>
      </c>
      <c r="G12">
        <v>0.88515233122744896</v>
      </c>
      <c r="H12">
        <v>0.28383717957037902</v>
      </c>
      <c r="I12" t="s">
        <v>6</v>
      </c>
      <c r="J12">
        <v>0</v>
      </c>
      <c r="K12">
        <v>0</v>
      </c>
      <c r="L12">
        <v>0</v>
      </c>
      <c r="M12">
        <v>0</v>
      </c>
      <c r="N12">
        <v>1</v>
      </c>
      <c r="O12">
        <v>14</v>
      </c>
      <c r="P12">
        <v>4</v>
      </c>
      <c r="Q12">
        <v>0</v>
      </c>
      <c r="R12" t="s">
        <v>368</v>
      </c>
      <c r="S12">
        <v>2000</v>
      </c>
      <c r="T12">
        <v>0</v>
      </c>
      <c r="U12">
        <v>19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</row>
    <row r="13" spans="1:35" customFormat="1" ht="13.1">
      <c r="A13">
        <v>11</v>
      </c>
      <c r="B13" t="s">
        <v>377</v>
      </c>
      <c r="C13">
        <v>2</v>
      </c>
      <c r="D13">
        <v>2</v>
      </c>
      <c r="E13">
        <v>8.9513399478734004E-2</v>
      </c>
      <c r="F13">
        <v>1.8027557260752399E-3</v>
      </c>
      <c r="G13">
        <v>0.64815028392407803</v>
      </c>
      <c r="H13">
        <v>0.29249663068484399</v>
      </c>
      <c r="I13" t="s">
        <v>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</v>
      </c>
      <c r="Q13">
        <v>0</v>
      </c>
      <c r="R13" t="s">
        <v>368</v>
      </c>
      <c r="S13">
        <v>2000</v>
      </c>
      <c r="T13">
        <v>0</v>
      </c>
      <c r="U13">
        <v>1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</row>
    <row r="14" spans="1:35" customFormat="1" ht="13.1">
      <c r="A14">
        <v>12</v>
      </c>
      <c r="B14" t="s">
        <v>10</v>
      </c>
      <c r="C14">
        <v>7</v>
      </c>
      <c r="D14">
        <v>7</v>
      </c>
      <c r="E14">
        <v>7.7725358444301701E-2</v>
      </c>
      <c r="F14">
        <v>1.5653503923734201E-3</v>
      </c>
      <c r="G14">
        <v>0.37342770379301898</v>
      </c>
      <c r="H14">
        <v>0.29975240750251497</v>
      </c>
      <c r="I14" t="s">
        <v>6</v>
      </c>
      <c r="J14">
        <v>0</v>
      </c>
      <c r="K14">
        <v>0</v>
      </c>
      <c r="L14">
        <v>0</v>
      </c>
      <c r="M14">
        <v>0</v>
      </c>
      <c r="N14">
        <v>0</v>
      </c>
      <c r="O14">
        <v>4</v>
      </c>
      <c r="P14">
        <v>3</v>
      </c>
      <c r="Q14">
        <v>0</v>
      </c>
      <c r="R14" t="s">
        <v>368</v>
      </c>
      <c r="S14">
        <v>2000</v>
      </c>
      <c r="T14">
        <v>0</v>
      </c>
      <c r="U14">
        <v>7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</row>
    <row r="15" spans="1:35" customFormat="1" ht="13.1">
      <c r="A15">
        <v>13</v>
      </c>
      <c r="B15" t="s">
        <v>350</v>
      </c>
      <c r="C15">
        <v>4</v>
      </c>
      <c r="D15">
        <v>4</v>
      </c>
      <c r="E15">
        <v>4.2928292814977703E-2</v>
      </c>
      <c r="F15">
        <v>8.6455464917541602E-4</v>
      </c>
      <c r="G15">
        <v>0.204670746918896</v>
      </c>
      <c r="H15">
        <v>0.30599972569334399</v>
      </c>
      <c r="I15" t="s">
        <v>6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4</v>
      </c>
      <c r="Q15">
        <v>0</v>
      </c>
      <c r="R15" t="s">
        <v>368</v>
      </c>
      <c r="S15">
        <v>2000</v>
      </c>
      <c r="T15">
        <v>0</v>
      </c>
      <c r="U15">
        <v>4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</row>
    <row r="16" spans="1:35" customFormat="1" ht="13.1">
      <c r="A16">
        <v>14</v>
      </c>
      <c r="B16" t="s">
        <v>375</v>
      </c>
      <c r="C16">
        <v>4</v>
      </c>
      <c r="D16">
        <v>4</v>
      </c>
      <c r="E16">
        <v>3.6212353119766102E-2</v>
      </c>
      <c r="F16">
        <v>7.2929893537141701E-4</v>
      </c>
      <c r="G16">
        <v>0.163063834707805</v>
      </c>
      <c r="H16">
        <v>0.31137389210174099</v>
      </c>
      <c r="I16" t="s">
        <v>6</v>
      </c>
      <c r="J16">
        <v>0</v>
      </c>
      <c r="K16">
        <v>0</v>
      </c>
      <c r="L16">
        <v>0</v>
      </c>
      <c r="M16">
        <v>0</v>
      </c>
      <c r="N16">
        <v>0</v>
      </c>
      <c r="O16">
        <v>1</v>
      </c>
      <c r="P16">
        <v>3</v>
      </c>
      <c r="Q16">
        <v>0</v>
      </c>
      <c r="R16" t="s">
        <v>368</v>
      </c>
      <c r="S16">
        <v>2000</v>
      </c>
      <c r="T16">
        <v>0</v>
      </c>
      <c r="U16">
        <v>4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</row>
    <row r="17" spans="1:35" customFormat="1" ht="13.1">
      <c r="A17">
        <v>15</v>
      </c>
      <c r="B17" t="s">
        <v>379</v>
      </c>
      <c r="C17">
        <v>1</v>
      </c>
      <c r="D17">
        <v>1</v>
      </c>
      <c r="E17">
        <v>1.4313881527918499E-2</v>
      </c>
      <c r="F17">
        <v>2.8827451573826198E-4</v>
      </c>
      <c r="G17">
        <v>7.3152645574425398E-2</v>
      </c>
      <c r="H17">
        <v>0.31609030624496898</v>
      </c>
      <c r="I17" t="s">
        <v>6</v>
      </c>
      <c r="J17">
        <v>0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 t="s">
        <v>368</v>
      </c>
      <c r="S17">
        <v>2000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</row>
    <row r="18" spans="1:35" customFormat="1" ht="13.1">
      <c r="A18">
        <v>16</v>
      </c>
      <c r="B18" t="s">
        <v>9</v>
      </c>
      <c r="C18">
        <v>1</v>
      </c>
      <c r="D18">
        <v>1</v>
      </c>
      <c r="E18">
        <v>1.20762821603992E-2</v>
      </c>
      <c r="F18">
        <v>2.432103678459E-4</v>
      </c>
      <c r="G18">
        <v>5.8896189622917601E-2</v>
      </c>
      <c r="H18">
        <v>0.32022280163878097</v>
      </c>
      <c r="I18" t="s">
        <v>6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 t="s">
        <v>368</v>
      </c>
      <c r="S18">
        <v>2000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</row>
    <row r="19" spans="1:35" customFormat="1" ht="13.1">
      <c r="A19">
        <v>17</v>
      </c>
      <c r="B19" t="s">
        <v>378</v>
      </c>
      <c r="C19">
        <v>1</v>
      </c>
      <c r="D19">
        <v>1</v>
      </c>
      <c r="E19">
        <v>1.0386890710931299E-2</v>
      </c>
      <c r="F19">
        <v>2.0918685709950699E-4</v>
      </c>
      <c r="G19">
        <v>4.8564017334797503E-2</v>
      </c>
      <c r="H19">
        <v>0.32387312386987899</v>
      </c>
      <c r="I19" t="s">
        <v>6</v>
      </c>
      <c r="J19">
        <v>0</v>
      </c>
      <c r="K19">
        <v>0</v>
      </c>
      <c r="L19">
        <v>0</v>
      </c>
      <c r="M19">
        <v>0</v>
      </c>
      <c r="N19">
        <v>0</v>
      </c>
      <c r="O19">
        <v>1</v>
      </c>
      <c r="P19">
        <v>0</v>
      </c>
      <c r="Q19">
        <v>0</v>
      </c>
      <c r="R19" t="s">
        <v>368</v>
      </c>
      <c r="S19">
        <v>2000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</row>
    <row r="20" spans="1:35" customFormat="1" ht="13.1">
      <c r="B20" t="s">
        <v>233</v>
      </c>
      <c r="C20">
        <v>479</v>
      </c>
      <c r="D20">
        <v>479</v>
      </c>
      <c r="E20">
        <v>49.653648680186201</v>
      </c>
      <c r="F20">
        <v>1</v>
      </c>
      <c r="G20">
        <v>403.90494990259299</v>
      </c>
      <c r="H20" t="s">
        <v>6</v>
      </c>
      <c r="I20" t="s">
        <v>6</v>
      </c>
      <c r="J20">
        <v>0</v>
      </c>
      <c r="K20">
        <v>0</v>
      </c>
      <c r="L20">
        <v>9</v>
      </c>
      <c r="M20">
        <v>17</v>
      </c>
      <c r="N20">
        <v>65</v>
      </c>
      <c r="O20">
        <v>188</v>
      </c>
      <c r="P20">
        <v>200</v>
      </c>
      <c r="Q20">
        <v>0</v>
      </c>
      <c r="R20" t="s">
        <v>6</v>
      </c>
      <c r="S20" t="s">
        <v>6</v>
      </c>
      <c r="T20">
        <v>0</v>
      </c>
      <c r="U20">
        <v>285</v>
      </c>
      <c r="V20">
        <v>41</v>
      </c>
      <c r="W20">
        <v>38</v>
      </c>
      <c r="X20">
        <v>41</v>
      </c>
      <c r="Y20">
        <v>33</v>
      </c>
      <c r="Z20">
        <v>14</v>
      </c>
      <c r="AA20">
        <v>8</v>
      </c>
      <c r="AB20">
        <v>6</v>
      </c>
      <c r="AC20">
        <v>3</v>
      </c>
      <c r="AD20">
        <v>2</v>
      </c>
      <c r="AE20">
        <v>3</v>
      </c>
      <c r="AF20">
        <v>2</v>
      </c>
      <c r="AG20">
        <v>0</v>
      </c>
      <c r="AH20">
        <v>2</v>
      </c>
      <c r="AI20">
        <v>1</v>
      </c>
    </row>
    <row r="21" spans="1:35" customFormat="1" ht="13.1"/>
    <row r="22" spans="1:35" s="18" customFormat="1" ht="13.1"/>
    <row r="23" spans="1:35" s="25" customFormat="1">
      <c r="A23" s="25" t="s">
        <v>234</v>
      </c>
    </row>
    <row r="24" spans="1:35" customFormat="1" ht="13.1">
      <c r="B24" t="s">
        <v>214</v>
      </c>
      <c r="C24" t="s">
        <v>215</v>
      </c>
      <c r="D24" t="s">
        <v>216</v>
      </c>
      <c r="E24" t="s">
        <v>217</v>
      </c>
      <c r="F24" t="s">
        <v>218</v>
      </c>
      <c r="G24" t="s">
        <v>219</v>
      </c>
      <c r="H24" t="s">
        <v>220</v>
      </c>
      <c r="I24" t="s">
        <v>221</v>
      </c>
      <c r="J24" t="s">
        <v>222</v>
      </c>
      <c r="K24" t="s">
        <v>223</v>
      </c>
      <c r="L24" t="s">
        <v>224</v>
      </c>
      <c r="M24" t="s">
        <v>225</v>
      </c>
      <c r="N24" t="s">
        <v>226</v>
      </c>
      <c r="O24" t="s">
        <v>227</v>
      </c>
      <c r="P24" t="s">
        <v>228</v>
      </c>
      <c r="Q24" t="s">
        <v>229</v>
      </c>
      <c r="R24" t="s">
        <v>230</v>
      </c>
      <c r="S24" t="s">
        <v>231</v>
      </c>
      <c r="T24">
        <v>0</v>
      </c>
      <c r="U24">
        <v>10</v>
      </c>
      <c r="V24">
        <v>20</v>
      </c>
      <c r="W24">
        <v>30</v>
      </c>
      <c r="X24">
        <v>40</v>
      </c>
      <c r="Y24">
        <v>50</v>
      </c>
      <c r="Z24">
        <v>60</v>
      </c>
      <c r="AA24">
        <v>70</v>
      </c>
      <c r="AB24">
        <v>80</v>
      </c>
      <c r="AC24">
        <v>90</v>
      </c>
      <c r="AD24">
        <v>100</v>
      </c>
      <c r="AE24">
        <v>110</v>
      </c>
      <c r="AF24">
        <v>120</v>
      </c>
      <c r="AG24">
        <v>130</v>
      </c>
      <c r="AH24">
        <v>140</v>
      </c>
      <c r="AI24">
        <v>150</v>
      </c>
    </row>
    <row r="25" spans="1:35" customFormat="1" ht="13.1">
      <c r="A25">
        <v>1</v>
      </c>
      <c r="B25" t="s">
        <v>7</v>
      </c>
      <c r="C25">
        <v>208</v>
      </c>
      <c r="D25">
        <v>208</v>
      </c>
      <c r="E25">
        <v>32.649058986497799</v>
      </c>
      <c r="F25">
        <v>0.55409818938570998</v>
      </c>
      <c r="G25">
        <v>268.42698329121703</v>
      </c>
      <c r="H25">
        <v>0.26805449393599501</v>
      </c>
      <c r="I25" t="s">
        <v>232</v>
      </c>
      <c r="J25">
        <v>0</v>
      </c>
      <c r="K25">
        <v>0</v>
      </c>
      <c r="L25">
        <v>2</v>
      </c>
      <c r="M25">
        <v>25</v>
      </c>
      <c r="N25">
        <v>35</v>
      </c>
      <c r="O25">
        <v>73</v>
      </c>
      <c r="P25">
        <v>73</v>
      </c>
      <c r="Q25">
        <v>0</v>
      </c>
      <c r="R25" t="s">
        <v>368</v>
      </c>
      <c r="S25">
        <v>2018</v>
      </c>
      <c r="T25">
        <v>0</v>
      </c>
      <c r="U25">
        <v>95</v>
      </c>
      <c r="V25">
        <v>29</v>
      </c>
      <c r="W25">
        <v>13</v>
      </c>
      <c r="X25">
        <v>15</v>
      </c>
      <c r="Y25">
        <v>18</v>
      </c>
      <c r="Z25">
        <v>19</v>
      </c>
      <c r="AA25">
        <v>7</v>
      </c>
      <c r="AB25">
        <v>1</v>
      </c>
      <c r="AC25">
        <v>3</v>
      </c>
      <c r="AD25">
        <v>1</v>
      </c>
      <c r="AE25">
        <v>3</v>
      </c>
      <c r="AF25">
        <v>1</v>
      </c>
      <c r="AG25">
        <v>1</v>
      </c>
      <c r="AH25">
        <v>1</v>
      </c>
      <c r="AI25">
        <v>1</v>
      </c>
    </row>
    <row r="26" spans="1:35" customFormat="1" ht="13.1">
      <c r="A26">
        <v>2</v>
      </c>
      <c r="B26" t="s">
        <v>369</v>
      </c>
      <c r="C26">
        <v>62</v>
      </c>
      <c r="D26">
        <v>62</v>
      </c>
      <c r="E26">
        <v>14.354082132912</v>
      </c>
      <c r="F26">
        <v>0.24360796810191501</v>
      </c>
      <c r="G26">
        <v>126.08724236258099</v>
      </c>
      <c r="H26">
        <v>7.8544715219790506E-2</v>
      </c>
      <c r="I26" t="s">
        <v>232</v>
      </c>
      <c r="J26">
        <v>0</v>
      </c>
      <c r="K26">
        <v>0</v>
      </c>
      <c r="L26">
        <v>1</v>
      </c>
      <c r="M26">
        <v>2</v>
      </c>
      <c r="N26">
        <v>6</v>
      </c>
      <c r="O26">
        <v>31</v>
      </c>
      <c r="P26">
        <v>22</v>
      </c>
      <c r="Q26">
        <v>0</v>
      </c>
      <c r="R26" t="s">
        <v>368</v>
      </c>
      <c r="S26">
        <v>2018</v>
      </c>
      <c r="T26">
        <v>0</v>
      </c>
      <c r="U26">
        <v>7</v>
      </c>
      <c r="V26">
        <v>3</v>
      </c>
      <c r="W26">
        <v>6</v>
      </c>
      <c r="X26">
        <v>12</v>
      </c>
      <c r="Y26">
        <v>19</v>
      </c>
      <c r="Z26">
        <v>3</v>
      </c>
      <c r="AA26">
        <v>7</v>
      </c>
      <c r="AB26">
        <v>3</v>
      </c>
      <c r="AC26">
        <v>2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</row>
    <row r="27" spans="1:35" customFormat="1" ht="13.1">
      <c r="A27">
        <v>3</v>
      </c>
      <c r="B27" t="s">
        <v>370</v>
      </c>
      <c r="C27">
        <v>17</v>
      </c>
      <c r="D27">
        <v>17</v>
      </c>
      <c r="E27">
        <v>5.0249743078242197</v>
      </c>
      <c r="F27">
        <v>8.5280533409143003E-2</v>
      </c>
      <c r="G27">
        <v>40.7116342861815</v>
      </c>
      <c r="H27">
        <v>0.12092641210957</v>
      </c>
      <c r="I27" t="s">
        <v>6</v>
      </c>
      <c r="J27">
        <v>0</v>
      </c>
      <c r="K27">
        <v>0</v>
      </c>
      <c r="L27">
        <v>1</v>
      </c>
      <c r="M27">
        <v>0</v>
      </c>
      <c r="N27">
        <v>4</v>
      </c>
      <c r="O27">
        <v>4</v>
      </c>
      <c r="P27">
        <v>8</v>
      </c>
      <c r="Q27">
        <v>0</v>
      </c>
      <c r="R27" t="s">
        <v>368</v>
      </c>
      <c r="S27">
        <v>2018</v>
      </c>
      <c r="T27">
        <v>0</v>
      </c>
      <c r="U27">
        <v>8</v>
      </c>
      <c r="V27">
        <v>0</v>
      </c>
      <c r="W27">
        <v>1</v>
      </c>
      <c r="X27">
        <v>1</v>
      </c>
      <c r="Y27">
        <v>2</v>
      </c>
      <c r="Z27">
        <v>0</v>
      </c>
      <c r="AA27">
        <v>2</v>
      </c>
      <c r="AB27">
        <v>0</v>
      </c>
      <c r="AC27">
        <v>1</v>
      </c>
      <c r="AD27">
        <v>0</v>
      </c>
      <c r="AE27">
        <v>1</v>
      </c>
      <c r="AF27">
        <v>0</v>
      </c>
      <c r="AG27">
        <v>0</v>
      </c>
      <c r="AH27">
        <v>1</v>
      </c>
      <c r="AI27">
        <v>0</v>
      </c>
    </row>
    <row r="28" spans="1:35" customFormat="1" ht="13.1">
      <c r="A28">
        <v>4</v>
      </c>
      <c r="B28" t="s">
        <v>371</v>
      </c>
      <c r="C28">
        <v>26</v>
      </c>
      <c r="D28">
        <v>26</v>
      </c>
      <c r="E28">
        <v>2.2932094844786901</v>
      </c>
      <c r="F28">
        <v>3.8918831435762503E-2</v>
      </c>
      <c r="G28">
        <v>18.360216646690301</v>
      </c>
      <c r="H28">
        <v>0.16529811154115001</v>
      </c>
      <c r="I28" t="s">
        <v>6</v>
      </c>
      <c r="J28">
        <v>0</v>
      </c>
      <c r="K28">
        <v>0</v>
      </c>
      <c r="L28">
        <v>1</v>
      </c>
      <c r="M28">
        <v>2</v>
      </c>
      <c r="N28">
        <v>8</v>
      </c>
      <c r="O28">
        <v>8</v>
      </c>
      <c r="P28">
        <v>7</v>
      </c>
      <c r="Q28">
        <v>0</v>
      </c>
      <c r="R28" t="s">
        <v>368</v>
      </c>
      <c r="S28">
        <v>2018</v>
      </c>
      <c r="T28">
        <v>0</v>
      </c>
      <c r="U28">
        <v>5</v>
      </c>
      <c r="V28">
        <v>6</v>
      </c>
      <c r="W28">
        <v>6</v>
      </c>
      <c r="X28">
        <v>9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customFormat="1" ht="13.1">
      <c r="A29">
        <v>5</v>
      </c>
      <c r="B29" t="s">
        <v>5</v>
      </c>
      <c r="C29">
        <v>99</v>
      </c>
      <c r="D29">
        <v>99</v>
      </c>
      <c r="E29">
        <v>1.64884291308803</v>
      </c>
      <c r="F29">
        <v>2.79830690710372E-2</v>
      </c>
      <c r="G29">
        <v>9.1919991842282993</v>
      </c>
      <c r="H29">
        <v>0.19629543614598799</v>
      </c>
      <c r="I29" t="s">
        <v>6</v>
      </c>
      <c r="J29">
        <v>0</v>
      </c>
      <c r="K29">
        <v>0</v>
      </c>
      <c r="L29">
        <v>0</v>
      </c>
      <c r="M29">
        <v>4</v>
      </c>
      <c r="N29">
        <v>11</v>
      </c>
      <c r="O29">
        <v>46</v>
      </c>
      <c r="P29">
        <v>38</v>
      </c>
      <c r="Q29">
        <v>0</v>
      </c>
      <c r="R29" t="s">
        <v>368</v>
      </c>
      <c r="S29">
        <v>2018</v>
      </c>
      <c r="T29">
        <v>0</v>
      </c>
      <c r="U29">
        <v>91</v>
      </c>
      <c r="V29">
        <v>7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</row>
    <row r="30" spans="1:35" customFormat="1" ht="13.1">
      <c r="A30">
        <v>6</v>
      </c>
      <c r="B30" t="s">
        <v>372</v>
      </c>
      <c r="C30">
        <v>34</v>
      </c>
      <c r="D30">
        <v>34</v>
      </c>
      <c r="E30">
        <v>0.58430795923381895</v>
      </c>
      <c r="F30">
        <v>9.9164874059314307E-3</v>
      </c>
      <c r="G30">
        <v>3.3052941329691001</v>
      </c>
      <c r="H30">
        <v>0.22298251310424899</v>
      </c>
      <c r="I30" t="s">
        <v>6</v>
      </c>
      <c r="J30">
        <v>0</v>
      </c>
      <c r="K30">
        <v>0</v>
      </c>
      <c r="L30">
        <v>0</v>
      </c>
      <c r="M30">
        <v>0</v>
      </c>
      <c r="N30">
        <v>3</v>
      </c>
      <c r="O30">
        <v>14</v>
      </c>
      <c r="P30">
        <v>17</v>
      </c>
      <c r="Q30">
        <v>0</v>
      </c>
      <c r="R30" t="s">
        <v>368</v>
      </c>
      <c r="S30">
        <v>2018</v>
      </c>
      <c r="T30">
        <v>0</v>
      </c>
      <c r="U30">
        <v>30</v>
      </c>
      <c r="V30">
        <v>3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</row>
    <row r="31" spans="1:35" customFormat="1" ht="13.1">
      <c r="A31">
        <v>7</v>
      </c>
      <c r="B31" t="s">
        <v>373</v>
      </c>
      <c r="C31">
        <v>30</v>
      </c>
      <c r="D31">
        <v>30</v>
      </c>
      <c r="E31">
        <v>0.43816970836861902</v>
      </c>
      <c r="F31">
        <v>7.4363258723972097E-3</v>
      </c>
      <c r="G31">
        <v>2.34223824630025</v>
      </c>
      <c r="H31">
        <v>0.24275332851258799</v>
      </c>
      <c r="I31" t="s">
        <v>6</v>
      </c>
      <c r="J31">
        <v>0</v>
      </c>
      <c r="K31">
        <v>0</v>
      </c>
      <c r="L31">
        <v>0</v>
      </c>
      <c r="M31">
        <v>0</v>
      </c>
      <c r="N31">
        <v>5</v>
      </c>
      <c r="O31">
        <v>13</v>
      </c>
      <c r="P31">
        <v>12</v>
      </c>
      <c r="Q31">
        <v>0</v>
      </c>
      <c r="R31" t="s">
        <v>368</v>
      </c>
      <c r="S31">
        <v>2018</v>
      </c>
      <c r="T31">
        <v>0</v>
      </c>
      <c r="U31">
        <v>28</v>
      </c>
      <c r="V31">
        <v>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</row>
    <row r="32" spans="1:35" customFormat="1" ht="13.1">
      <c r="A32">
        <v>8</v>
      </c>
      <c r="B32" t="s">
        <v>374</v>
      </c>
      <c r="C32">
        <v>2</v>
      </c>
      <c r="D32">
        <v>2</v>
      </c>
      <c r="E32">
        <v>0.41503030767860399</v>
      </c>
      <c r="F32">
        <v>7.0436193006362703E-3</v>
      </c>
      <c r="G32">
        <v>3.6364202545039102</v>
      </c>
      <c r="H32">
        <v>0.25767961671178202</v>
      </c>
      <c r="I32" t="s">
        <v>6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0</v>
      </c>
      <c r="R32" t="s">
        <v>368</v>
      </c>
      <c r="S32">
        <v>2018</v>
      </c>
      <c r="T32">
        <v>0</v>
      </c>
      <c r="U32">
        <v>0</v>
      </c>
      <c r="V32">
        <v>0</v>
      </c>
      <c r="W32">
        <v>0</v>
      </c>
      <c r="X32">
        <v>1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</row>
    <row r="33" spans="1:35" customFormat="1" ht="13.1">
      <c r="A33">
        <v>9</v>
      </c>
      <c r="B33" t="s">
        <v>375</v>
      </c>
      <c r="C33">
        <v>31</v>
      </c>
      <c r="D33">
        <v>31</v>
      </c>
      <c r="E33">
        <v>0.30439440999345901</v>
      </c>
      <c r="F33">
        <v>5.1659801743829401E-3</v>
      </c>
      <c r="G33">
        <v>1.4058261036872299</v>
      </c>
      <c r="H33">
        <v>0.26970620511699001</v>
      </c>
      <c r="I33" t="s">
        <v>6</v>
      </c>
      <c r="J33">
        <v>0</v>
      </c>
      <c r="K33">
        <v>0</v>
      </c>
      <c r="L33">
        <v>0</v>
      </c>
      <c r="M33">
        <v>0</v>
      </c>
      <c r="N33">
        <v>2</v>
      </c>
      <c r="O33">
        <v>9</v>
      </c>
      <c r="P33">
        <v>20</v>
      </c>
      <c r="Q33">
        <v>0</v>
      </c>
      <c r="R33" t="s">
        <v>368</v>
      </c>
      <c r="S33">
        <v>2018</v>
      </c>
      <c r="T33">
        <v>0</v>
      </c>
      <c r="U33">
        <v>31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</row>
    <row r="34" spans="1:35" customFormat="1" ht="13.1">
      <c r="A34">
        <v>10</v>
      </c>
      <c r="B34" t="s">
        <v>8</v>
      </c>
      <c r="C34">
        <v>30</v>
      </c>
      <c r="D34">
        <v>30</v>
      </c>
      <c r="E34">
        <v>0.30126224211782998</v>
      </c>
      <c r="F34">
        <v>5.1128230971925698E-3</v>
      </c>
      <c r="G34">
        <v>1.41019430164812</v>
      </c>
      <c r="H34">
        <v>0.27933810725659403</v>
      </c>
      <c r="I34" t="s">
        <v>6</v>
      </c>
      <c r="J34">
        <v>0</v>
      </c>
      <c r="K34">
        <v>0</v>
      </c>
      <c r="L34">
        <v>2</v>
      </c>
      <c r="M34">
        <v>1</v>
      </c>
      <c r="N34">
        <v>6</v>
      </c>
      <c r="O34">
        <v>12</v>
      </c>
      <c r="P34">
        <v>9</v>
      </c>
      <c r="Q34">
        <v>0</v>
      </c>
      <c r="R34" t="s">
        <v>368</v>
      </c>
      <c r="S34">
        <v>2018</v>
      </c>
      <c r="T34">
        <v>0</v>
      </c>
      <c r="U34">
        <v>30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</row>
    <row r="35" spans="1:35" customFormat="1" ht="13.1">
      <c r="A35">
        <v>11</v>
      </c>
      <c r="B35" t="s">
        <v>10</v>
      </c>
      <c r="C35">
        <v>23</v>
      </c>
      <c r="D35">
        <v>23</v>
      </c>
      <c r="E35">
        <v>0.28433377010396099</v>
      </c>
      <c r="F35">
        <v>4.8255242903316904E-3</v>
      </c>
      <c r="G35">
        <v>1.41848344043829</v>
      </c>
      <c r="H35">
        <v>0.28727099060842598</v>
      </c>
      <c r="I35" t="s">
        <v>6</v>
      </c>
      <c r="J35">
        <v>0</v>
      </c>
      <c r="K35">
        <v>0</v>
      </c>
      <c r="L35">
        <v>0</v>
      </c>
      <c r="M35">
        <v>0</v>
      </c>
      <c r="N35">
        <v>0</v>
      </c>
      <c r="O35">
        <v>8</v>
      </c>
      <c r="P35">
        <v>15</v>
      </c>
      <c r="Q35">
        <v>0</v>
      </c>
      <c r="R35" t="s">
        <v>368</v>
      </c>
      <c r="S35">
        <v>2018</v>
      </c>
      <c r="T35">
        <v>0</v>
      </c>
      <c r="U35">
        <v>23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</row>
    <row r="36" spans="1:35" customFormat="1" ht="13.1">
      <c r="A36">
        <v>12</v>
      </c>
      <c r="B36" t="s">
        <v>376</v>
      </c>
      <c r="C36">
        <v>5</v>
      </c>
      <c r="D36">
        <v>5</v>
      </c>
      <c r="E36">
        <v>0.255695011473837</v>
      </c>
      <c r="F36">
        <v>4.3394862605750303E-3</v>
      </c>
      <c r="G36">
        <v>2.07050680316364</v>
      </c>
      <c r="H36">
        <v>0.293962733073246</v>
      </c>
      <c r="I36" t="s">
        <v>6</v>
      </c>
      <c r="J36">
        <v>0</v>
      </c>
      <c r="K36">
        <v>0</v>
      </c>
      <c r="L36">
        <v>0</v>
      </c>
      <c r="M36">
        <v>1</v>
      </c>
      <c r="N36">
        <v>1</v>
      </c>
      <c r="O36">
        <v>2</v>
      </c>
      <c r="P36">
        <v>1</v>
      </c>
      <c r="Q36">
        <v>0</v>
      </c>
      <c r="R36" t="s">
        <v>368</v>
      </c>
      <c r="S36">
        <v>2018</v>
      </c>
      <c r="T36">
        <v>0</v>
      </c>
      <c r="U36">
        <v>4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</row>
    <row r="37" spans="1:35" customFormat="1" ht="13.1">
      <c r="A37">
        <v>13</v>
      </c>
      <c r="B37" t="s">
        <v>350</v>
      </c>
      <c r="C37">
        <v>14</v>
      </c>
      <c r="D37">
        <v>14</v>
      </c>
      <c r="E37">
        <v>0.16287979811618</v>
      </c>
      <c r="F37">
        <v>2.7642879772127298E-3</v>
      </c>
      <c r="G37">
        <v>0.80416027482309405</v>
      </c>
      <c r="H37">
        <v>0.29986731489476498</v>
      </c>
      <c r="I37" t="s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5</v>
      </c>
      <c r="P37">
        <v>9</v>
      </c>
      <c r="Q37">
        <v>0</v>
      </c>
      <c r="R37" t="s">
        <v>368</v>
      </c>
      <c r="S37">
        <v>2018</v>
      </c>
      <c r="T37">
        <v>0</v>
      </c>
      <c r="U37">
        <v>14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</row>
    <row r="38" spans="1:35" customFormat="1" ht="13.1">
      <c r="A38">
        <v>14</v>
      </c>
      <c r="B38" t="s">
        <v>377</v>
      </c>
      <c r="C38">
        <v>2</v>
      </c>
      <c r="D38">
        <v>2</v>
      </c>
      <c r="E38">
        <v>0.118406627113799</v>
      </c>
      <c r="F38">
        <v>2.0095187956920301E-3</v>
      </c>
      <c r="G38">
        <v>0.87371391513871299</v>
      </c>
      <c r="H38">
        <v>0.30503620919628399</v>
      </c>
      <c r="I38" t="s">
        <v>6</v>
      </c>
      <c r="J38">
        <v>0</v>
      </c>
      <c r="K38">
        <v>0</v>
      </c>
      <c r="L38">
        <v>0</v>
      </c>
      <c r="M38">
        <v>0</v>
      </c>
      <c r="N38">
        <v>0</v>
      </c>
      <c r="O38">
        <v>1</v>
      </c>
      <c r="P38">
        <v>1</v>
      </c>
      <c r="Q38">
        <v>0</v>
      </c>
      <c r="R38" t="s">
        <v>368</v>
      </c>
      <c r="S38">
        <v>2018</v>
      </c>
      <c r="T38">
        <v>0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</row>
    <row r="39" spans="1:35" customFormat="1" ht="13.1">
      <c r="A39">
        <v>15</v>
      </c>
      <c r="B39" t="s">
        <v>378</v>
      </c>
      <c r="C39">
        <v>4</v>
      </c>
      <c r="D39">
        <v>4</v>
      </c>
      <c r="E39">
        <v>4.0953016434033103E-2</v>
      </c>
      <c r="F39">
        <v>6.9502745133834796E-4</v>
      </c>
      <c r="G39">
        <v>0.19164756764018501</v>
      </c>
      <c r="H39">
        <v>0.30969118310351401</v>
      </c>
      <c r="I39" t="s">
        <v>6</v>
      </c>
      <c r="J39">
        <v>0</v>
      </c>
      <c r="K39">
        <v>0</v>
      </c>
      <c r="L39">
        <v>0</v>
      </c>
      <c r="M39">
        <v>0</v>
      </c>
      <c r="N39">
        <v>2</v>
      </c>
      <c r="O39">
        <v>2</v>
      </c>
      <c r="P39">
        <v>0</v>
      </c>
      <c r="Q39">
        <v>0</v>
      </c>
      <c r="R39" t="s">
        <v>368</v>
      </c>
      <c r="S39">
        <v>2018</v>
      </c>
      <c r="T39">
        <v>0</v>
      </c>
      <c r="U39">
        <v>4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customFormat="1" ht="13.1">
      <c r="A40">
        <v>16</v>
      </c>
      <c r="B40" t="s">
        <v>9</v>
      </c>
      <c r="C40">
        <v>2</v>
      </c>
      <c r="D40">
        <v>2</v>
      </c>
      <c r="E40">
        <v>3.3172862227417999E-2</v>
      </c>
      <c r="F40">
        <v>5.6298783081483201E-4</v>
      </c>
      <c r="G40">
        <v>0.18048023229613</v>
      </c>
      <c r="H40">
        <v>0.31378079022490601</v>
      </c>
      <c r="I40" t="s">
        <v>6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</v>
      </c>
      <c r="Q40">
        <v>0</v>
      </c>
      <c r="R40" t="s">
        <v>368</v>
      </c>
      <c r="S40">
        <v>2018</v>
      </c>
      <c r="T40">
        <v>0</v>
      </c>
      <c r="U40">
        <v>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customFormat="1" ht="13.1">
      <c r="A41">
        <v>17</v>
      </c>
      <c r="B41" t="s">
        <v>379</v>
      </c>
      <c r="C41">
        <v>1</v>
      </c>
      <c r="D41">
        <v>1</v>
      </c>
      <c r="E41">
        <v>1.4102609421964601E-2</v>
      </c>
      <c r="F41">
        <v>2.3934013992734201E-4</v>
      </c>
      <c r="G41">
        <v>7.1781135305316504E-2</v>
      </c>
      <c r="H41">
        <v>0.31742734329565098</v>
      </c>
      <c r="I41" t="s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1</v>
      </c>
      <c r="P41">
        <v>0</v>
      </c>
      <c r="Q41">
        <v>0</v>
      </c>
      <c r="R41" t="s">
        <v>368</v>
      </c>
      <c r="S41">
        <v>2018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customFormat="1" ht="13.1">
      <c r="B42" t="s">
        <v>233</v>
      </c>
      <c r="C42">
        <v>590</v>
      </c>
      <c r="D42">
        <v>590</v>
      </c>
      <c r="E42">
        <v>58.922876147084303</v>
      </c>
      <c r="F42">
        <v>1</v>
      </c>
      <c r="G42">
        <v>480.48882217881197</v>
      </c>
      <c r="H42" t="s">
        <v>6</v>
      </c>
      <c r="I42" t="s">
        <v>6</v>
      </c>
      <c r="J42">
        <v>0</v>
      </c>
      <c r="K42">
        <v>0</v>
      </c>
      <c r="L42">
        <v>7</v>
      </c>
      <c r="M42">
        <v>35</v>
      </c>
      <c r="N42">
        <v>83</v>
      </c>
      <c r="O42">
        <v>230</v>
      </c>
      <c r="P42">
        <v>235</v>
      </c>
      <c r="Q42">
        <v>0</v>
      </c>
      <c r="R42" t="s">
        <v>6</v>
      </c>
      <c r="S42" t="s">
        <v>6</v>
      </c>
      <c r="T42">
        <v>0</v>
      </c>
      <c r="U42">
        <v>374</v>
      </c>
      <c r="V42">
        <v>50</v>
      </c>
      <c r="W42">
        <v>29</v>
      </c>
      <c r="X42">
        <v>38</v>
      </c>
      <c r="Y42">
        <v>41</v>
      </c>
      <c r="Z42">
        <v>22</v>
      </c>
      <c r="AA42">
        <v>16</v>
      </c>
      <c r="AB42">
        <v>4</v>
      </c>
      <c r="AC42">
        <v>6</v>
      </c>
      <c r="AD42">
        <v>1</v>
      </c>
      <c r="AE42">
        <v>4</v>
      </c>
      <c r="AF42">
        <v>1</v>
      </c>
      <c r="AG42">
        <v>1</v>
      </c>
      <c r="AH42">
        <v>2</v>
      </c>
      <c r="AI42">
        <v>1</v>
      </c>
    </row>
    <row r="43" spans="1:35" customFormat="1" ht="13.1"/>
    <row r="44" spans="1:35" customFormat="1" ht="13.1"/>
    <row r="45" spans="1:35" s="25" customFormat="1">
      <c r="A45" s="25" t="s">
        <v>235</v>
      </c>
    </row>
    <row r="46" spans="1:35" customFormat="1" ht="13.1">
      <c r="B46" t="s">
        <v>214</v>
      </c>
      <c r="C46" t="s">
        <v>215</v>
      </c>
      <c r="D46" t="s">
        <v>216</v>
      </c>
      <c r="E46" t="s">
        <v>217</v>
      </c>
      <c r="F46" t="s">
        <v>218</v>
      </c>
      <c r="G46" t="s">
        <v>219</v>
      </c>
      <c r="H46" t="s">
        <v>220</v>
      </c>
      <c r="I46" t="s">
        <v>221</v>
      </c>
      <c r="J46" t="s">
        <v>222</v>
      </c>
      <c r="K46" t="s">
        <v>223</v>
      </c>
      <c r="L46" t="s">
        <v>224</v>
      </c>
      <c r="M46" t="s">
        <v>225</v>
      </c>
      <c r="N46" t="s">
        <v>226</v>
      </c>
      <c r="O46" t="s">
        <v>227</v>
      </c>
      <c r="P46" t="s">
        <v>228</v>
      </c>
      <c r="Q46" t="s">
        <v>229</v>
      </c>
      <c r="R46" t="s">
        <v>230</v>
      </c>
      <c r="S46" t="s">
        <v>231</v>
      </c>
      <c r="T46">
        <v>0</v>
      </c>
      <c r="U46">
        <v>10</v>
      </c>
      <c r="V46">
        <v>20</v>
      </c>
      <c r="W46">
        <v>30</v>
      </c>
      <c r="X46">
        <v>40</v>
      </c>
      <c r="Y46">
        <v>50</v>
      </c>
      <c r="Z46">
        <v>60</v>
      </c>
      <c r="AA46">
        <v>70</v>
      </c>
      <c r="AB46">
        <v>80</v>
      </c>
      <c r="AC46">
        <v>90</v>
      </c>
      <c r="AD46">
        <v>100</v>
      </c>
      <c r="AE46">
        <v>110</v>
      </c>
      <c r="AF46">
        <v>120</v>
      </c>
      <c r="AG46">
        <v>130</v>
      </c>
      <c r="AH46">
        <v>140</v>
      </c>
      <c r="AI46">
        <v>150</v>
      </c>
    </row>
    <row r="47" spans="1:35" customFormat="1" ht="13.1">
      <c r="A47">
        <v>1</v>
      </c>
      <c r="B47" t="s">
        <v>7</v>
      </c>
      <c r="C47">
        <v>216</v>
      </c>
      <c r="D47">
        <v>216</v>
      </c>
      <c r="E47">
        <v>35.007598675606097</v>
      </c>
      <c r="F47">
        <v>0.57845993412679897</v>
      </c>
      <c r="G47">
        <v>288.565599365053</v>
      </c>
      <c r="H47">
        <v>0.237424031807877</v>
      </c>
      <c r="I47" t="s">
        <v>232</v>
      </c>
      <c r="J47">
        <v>0</v>
      </c>
      <c r="K47">
        <v>0</v>
      </c>
      <c r="L47">
        <v>2</v>
      </c>
      <c r="M47">
        <v>24</v>
      </c>
      <c r="N47">
        <v>45</v>
      </c>
      <c r="O47">
        <v>75</v>
      </c>
      <c r="P47">
        <v>70</v>
      </c>
      <c r="Q47">
        <v>0</v>
      </c>
      <c r="R47" t="s">
        <v>368</v>
      </c>
      <c r="S47">
        <v>2024</v>
      </c>
      <c r="T47">
        <v>0</v>
      </c>
      <c r="U47">
        <v>101</v>
      </c>
      <c r="V47">
        <v>28</v>
      </c>
      <c r="W47">
        <v>14</v>
      </c>
      <c r="X47">
        <v>15</v>
      </c>
      <c r="Y47">
        <v>18</v>
      </c>
      <c r="Z47">
        <v>16</v>
      </c>
      <c r="AA47">
        <v>11</v>
      </c>
      <c r="AB47">
        <v>2</v>
      </c>
      <c r="AC47">
        <v>3</v>
      </c>
      <c r="AD47">
        <v>1</v>
      </c>
      <c r="AE47">
        <v>2</v>
      </c>
      <c r="AF47">
        <v>1</v>
      </c>
      <c r="AG47">
        <v>2</v>
      </c>
      <c r="AH47">
        <v>1</v>
      </c>
      <c r="AI47">
        <v>1</v>
      </c>
    </row>
    <row r="48" spans="1:35" customFormat="1" ht="13.1">
      <c r="A48">
        <v>2</v>
      </c>
      <c r="B48" t="s">
        <v>369</v>
      </c>
      <c r="C48">
        <v>59</v>
      </c>
      <c r="D48">
        <v>59</v>
      </c>
      <c r="E48">
        <v>13.6048413447629</v>
      </c>
      <c r="F48">
        <v>0.22480421182332999</v>
      </c>
      <c r="G48">
        <v>119.652079524806</v>
      </c>
      <c r="H48">
        <v>9.1079754111346403E-2</v>
      </c>
      <c r="I48" t="s">
        <v>232</v>
      </c>
      <c r="J48">
        <v>0</v>
      </c>
      <c r="K48">
        <v>0</v>
      </c>
      <c r="L48">
        <v>0</v>
      </c>
      <c r="M48">
        <v>1</v>
      </c>
      <c r="N48">
        <v>5</v>
      </c>
      <c r="O48">
        <v>26</v>
      </c>
      <c r="P48">
        <v>27</v>
      </c>
      <c r="Q48">
        <v>0</v>
      </c>
      <c r="R48" t="s">
        <v>368</v>
      </c>
      <c r="S48">
        <v>2024</v>
      </c>
      <c r="T48">
        <v>0</v>
      </c>
      <c r="U48">
        <v>7</v>
      </c>
      <c r="V48">
        <v>3</v>
      </c>
      <c r="W48">
        <v>6</v>
      </c>
      <c r="X48">
        <v>10</v>
      </c>
      <c r="Y48">
        <v>15</v>
      </c>
      <c r="Z48">
        <v>8</v>
      </c>
      <c r="AA48">
        <v>6</v>
      </c>
      <c r="AB48">
        <v>3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</row>
    <row r="49" spans="1:35" customFormat="1" ht="13.1">
      <c r="A49">
        <v>3</v>
      </c>
      <c r="B49" t="s">
        <v>370</v>
      </c>
      <c r="C49">
        <v>16</v>
      </c>
      <c r="D49">
        <v>16</v>
      </c>
      <c r="E49">
        <v>5.1538337990946799</v>
      </c>
      <c r="F49">
        <v>8.5161121376833807E-2</v>
      </c>
      <c r="G49">
        <v>41.724500965188902</v>
      </c>
      <c r="H49">
        <v>0.13539372184349999</v>
      </c>
      <c r="I49" t="s">
        <v>6</v>
      </c>
      <c r="J49">
        <v>0</v>
      </c>
      <c r="K49">
        <v>0</v>
      </c>
      <c r="L49">
        <v>0</v>
      </c>
      <c r="M49">
        <v>0</v>
      </c>
      <c r="N49">
        <v>3</v>
      </c>
      <c r="O49">
        <v>6</v>
      </c>
      <c r="P49">
        <v>7</v>
      </c>
      <c r="Q49">
        <v>0</v>
      </c>
      <c r="R49" t="s">
        <v>368</v>
      </c>
      <c r="S49">
        <v>2024</v>
      </c>
      <c r="T49">
        <v>0</v>
      </c>
      <c r="U49">
        <v>7</v>
      </c>
      <c r="V49">
        <v>0</v>
      </c>
      <c r="W49">
        <v>1</v>
      </c>
      <c r="X49">
        <v>1</v>
      </c>
      <c r="Y49">
        <v>1</v>
      </c>
      <c r="Z49">
        <v>1</v>
      </c>
      <c r="AA49">
        <v>2</v>
      </c>
      <c r="AB49">
        <v>0</v>
      </c>
      <c r="AC49">
        <v>1</v>
      </c>
      <c r="AD49">
        <v>0</v>
      </c>
      <c r="AE49">
        <v>1</v>
      </c>
      <c r="AF49">
        <v>0</v>
      </c>
      <c r="AG49">
        <v>0</v>
      </c>
      <c r="AH49">
        <v>1</v>
      </c>
      <c r="AI49">
        <v>0</v>
      </c>
    </row>
    <row r="50" spans="1:35" customFormat="1" ht="13.1">
      <c r="A50">
        <v>4</v>
      </c>
      <c r="B50" t="s">
        <v>5</v>
      </c>
      <c r="C50">
        <v>91</v>
      </c>
      <c r="D50">
        <v>91</v>
      </c>
      <c r="E50">
        <v>1.79429315516209</v>
      </c>
      <c r="F50">
        <v>2.9648611718760199E-2</v>
      </c>
      <c r="G50">
        <v>10.5654540895269</v>
      </c>
      <c r="H50">
        <v>0.18530696053861401</v>
      </c>
      <c r="I50" t="s">
        <v>6</v>
      </c>
      <c r="J50">
        <v>0</v>
      </c>
      <c r="K50">
        <v>0</v>
      </c>
      <c r="L50">
        <v>1</v>
      </c>
      <c r="M50">
        <v>5</v>
      </c>
      <c r="N50">
        <v>15</v>
      </c>
      <c r="O50">
        <v>38</v>
      </c>
      <c r="P50">
        <v>32</v>
      </c>
      <c r="Q50">
        <v>0</v>
      </c>
      <c r="R50" t="s">
        <v>368</v>
      </c>
      <c r="S50">
        <v>2024</v>
      </c>
      <c r="T50">
        <v>0</v>
      </c>
      <c r="U50">
        <v>76</v>
      </c>
      <c r="V50">
        <v>13</v>
      </c>
      <c r="W50">
        <v>2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customFormat="1" ht="13.1">
      <c r="A51">
        <v>5</v>
      </c>
      <c r="B51" t="s">
        <v>371</v>
      </c>
      <c r="C51">
        <v>17</v>
      </c>
      <c r="D51">
        <v>17</v>
      </c>
      <c r="E51">
        <v>1.57191708997406</v>
      </c>
      <c r="F51">
        <v>2.5974105357668999E-2</v>
      </c>
      <c r="G51">
        <v>12.6282836722235</v>
      </c>
      <c r="H51">
        <v>0.216724706300119</v>
      </c>
      <c r="I51" t="s">
        <v>6</v>
      </c>
      <c r="J51">
        <v>0</v>
      </c>
      <c r="K51">
        <v>0</v>
      </c>
      <c r="L51">
        <v>0</v>
      </c>
      <c r="M51">
        <v>2</v>
      </c>
      <c r="N51">
        <v>6</v>
      </c>
      <c r="O51">
        <v>5</v>
      </c>
      <c r="P51">
        <v>4</v>
      </c>
      <c r="Q51">
        <v>0</v>
      </c>
      <c r="R51" t="s">
        <v>368</v>
      </c>
      <c r="S51">
        <v>2024</v>
      </c>
      <c r="T51">
        <v>0</v>
      </c>
      <c r="U51">
        <v>3</v>
      </c>
      <c r="V51">
        <v>3</v>
      </c>
      <c r="W51">
        <v>6</v>
      </c>
      <c r="X51">
        <v>5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customFormat="1" ht="13.1">
      <c r="A52">
        <v>6</v>
      </c>
      <c r="B52" t="s">
        <v>372</v>
      </c>
      <c r="C52">
        <v>38</v>
      </c>
      <c r="D52">
        <v>38</v>
      </c>
      <c r="E52">
        <v>0.69632851388103401</v>
      </c>
      <c r="F52">
        <v>1.15060204500948E-2</v>
      </c>
      <c r="G52">
        <v>3.99898972903754</v>
      </c>
      <c r="H52">
        <v>0.242492565110313</v>
      </c>
      <c r="I52" t="s">
        <v>6</v>
      </c>
      <c r="J52">
        <v>0</v>
      </c>
      <c r="K52">
        <v>0</v>
      </c>
      <c r="L52">
        <v>0</v>
      </c>
      <c r="M52">
        <v>0</v>
      </c>
      <c r="N52">
        <v>2</v>
      </c>
      <c r="O52">
        <v>17</v>
      </c>
      <c r="P52">
        <v>19</v>
      </c>
      <c r="Q52">
        <v>0</v>
      </c>
      <c r="R52" t="s">
        <v>368</v>
      </c>
      <c r="S52">
        <v>2024</v>
      </c>
      <c r="T52">
        <v>0</v>
      </c>
      <c r="U52">
        <v>34</v>
      </c>
      <c r="V52">
        <v>3</v>
      </c>
      <c r="W52">
        <v>1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</row>
    <row r="53" spans="1:35" customFormat="1" ht="13.1">
      <c r="A53">
        <v>7</v>
      </c>
      <c r="B53" t="s">
        <v>373</v>
      </c>
      <c r="C53">
        <v>32</v>
      </c>
      <c r="D53">
        <v>32</v>
      </c>
      <c r="E53">
        <v>0.487875201935554</v>
      </c>
      <c r="F53">
        <v>8.0615714259313805E-3</v>
      </c>
      <c r="G53">
        <v>2.6282852520011999</v>
      </c>
      <c r="H53">
        <v>0.261882306838785</v>
      </c>
      <c r="I53" t="s">
        <v>6</v>
      </c>
      <c r="J53">
        <v>0</v>
      </c>
      <c r="K53">
        <v>0</v>
      </c>
      <c r="L53">
        <v>0</v>
      </c>
      <c r="M53">
        <v>2</v>
      </c>
      <c r="N53">
        <v>5</v>
      </c>
      <c r="O53">
        <v>12</v>
      </c>
      <c r="P53">
        <v>13</v>
      </c>
      <c r="Q53">
        <v>0</v>
      </c>
      <c r="R53" t="s">
        <v>368</v>
      </c>
      <c r="S53">
        <v>2024</v>
      </c>
      <c r="T53">
        <v>0</v>
      </c>
      <c r="U53">
        <v>30</v>
      </c>
      <c r="V53">
        <v>2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</row>
    <row r="54" spans="1:35" customFormat="1" ht="13.1">
      <c r="A54">
        <v>8</v>
      </c>
      <c r="B54" t="s">
        <v>374</v>
      </c>
      <c r="C54">
        <v>2</v>
      </c>
      <c r="D54">
        <v>2</v>
      </c>
      <c r="E54">
        <v>0.43104614702660499</v>
      </c>
      <c r="F54">
        <v>7.1225372561290997E-3</v>
      </c>
      <c r="G54">
        <v>3.7893624978656599</v>
      </c>
      <c r="H54">
        <v>0.27665937167758903</v>
      </c>
      <c r="I54" t="s">
        <v>6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1</v>
      </c>
      <c r="Q54">
        <v>0</v>
      </c>
      <c r="R54" t="s">
        <v>368</v>
      </c>
      <c r="S54">
        <v>2024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customFormat="1" ht="13.1">
      <c r="A55">
        <v>9</v>
      </c>
      <c r="B55" t="s">
        <v>10</v>
      </c>
      <c r="C55">
        <v>29</v>
      </c>
      <c r="D55">
        <v>29</v>
      </c>
      <c r="E55">
        <v>0.365534515421297</v>
      </c>
      <c r="F55">
        <v>6.0400335844519003E-3</v>
      </c>
      <c r="G55">
        <v>1.83906918974641</v>
      </c>
      <c r="H55">
        <v>0.288393200701476</v>
      </c>
      <c r="I55" t="s">
        <v>6</v>
      </c>
      <c r="J55">
        <v>0</v>
      </c>
      <c r="K55">
        <v>0</v>
      </c>
      <c r="L55">
        <v>0</v>
      </c>
      <c r="M55">
        <v>1</v>
      </c>
      <c r="N55">
        <v>3</v>
      </c>
      <c r="O55">
        <v>11</v>
      </c>
      <c r="P55">
        <v>14</v>
      </c>
      <c r="Q55">
        <v>0</v>
      </c>
      <c r="R55" t="s">
        <v>368</v>
      </c>
      <c r="S55">
        <v>2024</v>
      </c>
      <c r="T55">
        <v>0</v>
      </c>
      <c r="U55">
        <v>29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customFormat="1" ht="13.1">
      <c r="A56">
        <v>10</v>
      </c>
      <c r="B56" t="s">
        <v>375</v>
      </c>
      <c r="C56">
        <v>35</v>
      </c>
      <c r="D56">
        <v>35</v>
      </c>
      <c r="E56">
        <v>0.36015767959467798</v>
      </c>
      <c r="F56">
        <v>5.95118761341293E-3</v>
      </c>
      <c r="G56">
        <v>1.6857840317755599</v>
      </c>
      <c r="H56">
        <v>0.29779803311479303</v>
      </c>
      <c r="I56" t="s">
        <v>6</v>
      </c>
      <c r="J56">
        <v>0</v>
      </c>
      <c r="K56">
        <v>0</v>
      </c>
      <c r="L56">
        <v>0</v>
      </c>
      <c r="M56">
        <v>0</v>
      </c>
      <c r="N56">
        <v>1</v>
      </c>
      <c r="O56">
        <v>12</v>
      </c>
      <c r="P56">
        <v>22</v>
      </c>
      <c r="Q56">
        <v>0</v>
      </c>
      <c r="R56" t="s">
        <v>368</v>
      </c>
      <c r="S56">
        <v>2024</v>
      </c>
      <c r="T56">
        <v>0</v>
      </c>
      <c r="U56">
        <v>35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</row>
    <row r="57" spans="1:35" customFormat="1" ht="13.1">
      <c r="A57">
        <v>11</v>
      </c>
      <c r="B57" t="s">
        <v>8</v>
      </c>
      <c r="C57">
        <v>29</v>
      </c>
      <c r="D57">
        <v>29</v>
      </c>
      <c r="E57">
        <v>0.29537568288316601</v>
      </c>
      <c r="F57">
        <v>4.8807403114545702E-3</v>
      </c>
      <c r="G57">
        <v>1.3882234247201699</v>
      </c>
      <c r="H57">
        <v>0.30568752278059103</v>
      </c>
      <c r="I57" t="s">
        <v>6</v>
      </c>
      <c r="J57">
        <v>0</v>
      </c>
      <c r="K57">
        <v>0</v>
      </c>
      <c r="L57">
        <v>0</v>
      </c>
      <c r="M57">
        <v>2</v>
      </c>
      <c r="N57">
        <v>5</v>
      </c>
      <c r="O57">
        <v>13</v>
      </c>
      <c r="P57">
        <v>9</v>
      </c>
      <c r="Q57">
        <v>0</v>
      </c>
      <c r="R57" t="s">
        <v>368</v>
      </c>
      <c r="S57">
        <v>2024</v>
      </c>
      <c r="T57">
        <v>0</v>
      </c>
      <c r="U57">
        <v>29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</row>
    <row r="58" spans="1:35" customFormat="1" ht="13.1">
      <c r="A58">
        <v>12</v>
      </c>
      <c r="B58" t="s">
        <v>350</v>
      </c>
      <c r="C58">
        <v>23</v>
      </c>
      <c r="D58">
        <v>23</v>
      </c>
      <c r="E58">
        <v>0.26169780963668299</v>
      </c>
      <c r="F58">
        <v>4.3242525466063702E-3</v>
      </c>
      <c r="G58">
        <v>1.28473018287247</v>
      </c>
      <c r="H58">
        <v>0.31235484546289699</v>
      </c>
      <c r="I58" t="s">
        <v>6</v>
      </c>
      <c r="J58">
        <v>0</v>
      </c>
      <c r="K58">
        <v>0</v>
      </c>
      <c r="L58">
        <v>0</v>
      </c>
      <c r="M58">
        <v>0</v>
      </c>
      <c r="N58">
        <v>0</v>
      </c>
      <c r="O58">
        <v>10</v>
      </c>
      <c r="P58">
        <v>13</v>
      </c>
      <c r="Q58">
        <v>0</v>
      </c>
      <c r="R58" t="s">
        <v>368</v>
      </c>
      <c r="S58">
        <v>2024</v>
      </c>
      <c r="T58">
        <v>0</v>
      </c>
      <c r="U58">
        <v>23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</row>
    <row r="59" spans="1:35" customFormat="1" ht="13.1">
      <c r="A59">
        <v>13</v>
      </c>
      <c r="B59" t="s">
        <v>376</v>
      </c>
      <c r="C59">
        <v>4</v>
      </c>
      <c r="D59">
        <v>4</v>
      </c>
      <c r="E59">
        <v>0.245998485748532</v>
      </c>
      <c r="F59">
        <v>4.0648394418593796E-3</v>
      </c>
      <c r="G59">
        <v>2.0233710276499099</v>
      </c>
      <c r="H59">
        <v>0.31803633590250102</v>
      </c>
      <c r="I59" t="s">
        <v>6</v>
      </c>
      <c r="J59">
        <v>0</v>
      </c>
      <c r="K59">
        <v>0</v>
      </c>
      <c r="L59">
        <v>0</v>
      </c>
      <c r="M59">
        <v>1</v>
      </c>
      <c r="N59">
        <v>0</v>
      </c>
      <c r="O59">
        <v>2</v>
      </c>
      <c r="P59">
        <v>1</v>
      </c>
      <c r="Q59">
        <v>0</v>
      </c>
      <c r="R59" t="s">
        <v>368</v>
      </c>
      <c r="S59">
        <v>2024</v>
      </c>
      <c r="T59">
        <v>0</v>
      </c>
      <c r="U59">
        <v>3</v>
      </c>
      <c r="V59">
        <v>0</v>
      </c>
      <c r="W59">
        <v>0</v>
      </c>
      <c r="X59">
        <v>0</v>
      </c>
      <c r="Y59">
        <v>1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</row>
    <row r="60" spans="1:35" customFormat="1" ht="13.1">
      <c r="A60">
        <v>14</v>
      </c>
      <c r="B60" t="s">
        <v>377</v>
      </c>
      <c r="C60">
        <v>2</v>
      </c>
      <c r="D60">
        <v>2</v>
      </c>
      <c r="E60">
        <v>0.13258227856495999</v>
      </c>
      <c r="F60">
        <v>2.1907682625060799E-3</v>
      </c>
      <c r="G60">
        <v>0.99484170528386995</v>
      </c>
      <c r="H60">
        <v>0.32317390930492701</v>
      </c>
      <c r="I60" t="s">
        <v>6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2</v>
      </c>
      <c r="Q60">
        <v>0</v>
      </c>
      <c r="R60" t="s">
        <v>368</v>
      </c>
      <c r="S60">
        <v>2024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</row>
    <row r="61" spans="1:35" customFormat="1" ht="13.1">
      <c r="A61">
        <v>15</v>
      </c>
      <c r="B61" t="s">
        <v>9</v>
      </c>
      <c r="C61">
        <v>3</v>
      </c>
      <c r="D61">
        <v>3</v>
      </c>
      <c r="E61">
        <v>4.5297053675784398E-2</v>
      </c>
      <c r="F61">
        <v>7.4848123483804404E-4</v>
      </c>
      <c r="G61">
        <v>0.24045897323023799</v>
      </c>
      <c r="H61">
        <v>0.327818777857385</v>
      </c>
      <c r="I61" t="s">
        <v>6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3</v>
      </c>
      <c r="Q61">
        <v>0</v>
      </c>
      <c r="R61" t="s">
        <v>368</v>
      </c>
      <c r="S61">
        <v>2024</v>
      </c>
      <c r="T61">
        <v>0</v>
      </c>
      <c r="U61">
        <v>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</row>
    <row r="62" spans="1:35" customFormat="1" ht="13.1">
      <c r="A62">
        <v>16</v>
      </c>
      <c r="B62" t="s">
        <v>378</v>
      </c>
      <c r="C62">
        <v>4</v>
      </c>
      <c r="D62">
        <v>4</v>
      </c>
      <c r="E62">
        <v>4.1706998670894703E-2</v>
      </c>
      <c r="F62">
        <v>6.8915974292757E-4</v>
      </c>
      <c r="G62">
        <v>0.19627245009428301</v>
      </c>
      <c r="H62">
        <v>0.33189045302727499</v>
      </c>
      <c r="I62" t="s">
        <v>6</v>
      </c>
      <c r="J62">
        <v>0</v>
      </c>
      <c r="K62">
        <v>0</v>
      </c>
      <c r="L62">
        <v>0</v>
      </c>
      <c r="M62">
        <v>0</v>
      </c>
      <c r="N62">
        <v>3</v>
      </c>
      <c r="O62">
        <v>1</v>
      </c>
      <c r="P62">
        <v>0</v>
      </c>
      <c r="Q62">
        <v>0</v>
      </c>
      <c r="R62" t="s">
        <v>368</v>
      </c>
      <c r="S62">
        <v>2024</v>
      </c>
      <c r="T62">
        <v>0</v>
      </c>
      <c r="U62">
        <v>4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</row>
    <row r="63" spans="1:35" customFormat="1" ht="13.1">
      <c r="A63">
        <v>17</v>
      </c>
      <c r="B63" t="s">
        <v>379</v>
      </c>
      <c r="C63">
        <v>1</v>
      </c>
      <c r="D63">
        <v>1</v>
      </c>
      <c r="E63">
        <v>1.45267244301992E-2</v>
      </c>
      <c r="F63">
        <v>2.4003725976288199E-4</v>
      </c>
      <c r="G63">
        <v>7.4539423422023895E-2</v>
      </c>
      <c r="H63">
        <v>0.33553594552813798</v>
      </c>
      <c r="I63" t="s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 t="s">
        <v>368</v>
      </c>
      <c r="S63">
        <v>2024</v>
      </c>
      <c r="T63">
        <v>0</v>
      </c>
      <c r="U63">
        <v>1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</row>
    <row r="64" spans="1:35" customFormat="1" ht="13.1">
      <c r="A64">
        <v>18</v>
      </c>
      <c r="B64" t="s">
        <v>380</v>
      </c>
      <c r="C64">
        <v>1</v>
      </c>
      <c r="D64">
        <v>1</v>
      </c>
      <c r="E64">
        <v>8.0118466648173708E-3</v>
      </c>
      <c r="F64">
        <v>1.3238646663284799E-4</v>
      </c>
      <c r="G64">
        <v>3.47830500779834E-2</v>
      </c>
      <c r="H64">
        <v>0.33878834450591999</v>
      </c>
      <c r="I64" t="s">
        <v>6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 t="s">
        <v>368</v>
      </c>
      <c r="S64">
        <v>2024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</row>
    <row r="65" spans="1:36" customFormat="1" ht="13.1">
      <c r="B65" t="s">
        <v>233</v>
      </c>
      <c r="C65">
        <v>602</v>
      </c>
      <c r="D65">
        <v>602</v>
      </c>
      <c r="E65">
        <v>60.518623002734003</v>
      </c>
      <c r="F65">
        <v>1</v>
      </c>
      <c r="G65">
        <v>493.31462855457602</v>
      </c>
      <c r="H65" t="s">
        <v>6</v>
      </c>
      <c r="I65" t="s">
        <v>6</v>
      </c>
      <c r="J65">
        <v>0</v>
      </c>
      <c r="K65">
        <v>0</v>
      </c>
      <c r="L65">
        <v>3</v>
      </c>
      <c r="M65">
        <v>38</v>
      </c>
      <c r="N65">
        <v>94</v>
      </c>
      <c r="O65">
        <v>229</v>
      </c>
      <c r="P65">
        <v>238</v>
      </c>
      <c r="Q65">
        <v>0</v>
      </c>
      <c r="R65" t="s">
        <v>6</v>
      </c>
      <c r="S65" t="s">
        <v>6</v>
      </c>
      <c r="T65">
        <v>0</v>
      </c>
      <c r="U65">
        <v>386</v>
      </c>
      <c r="V65">
        <v>53</v>
      </c>
      <c r="W65">
        <v>31</v>
      </c>
      <c r="X65">
        <v>32</v>
      </c>
      <c r="Y65">
        <v>36</v>
      </c>
      <c r="Z65">
        <v>25</v>
      </c>
      <c r="AA65">
        <v>19</v>
      </c>
      <c r="AB65">
        <v>5</v>
      </c>
      <c r="AC65">
        <v>5</v>
      </c>
      <c r="AD65">
        <v>1</v>
      </c>
      <c r="AE65">
        <v>3</v>
      </c>
      <c r="AF65">
        <v>1</v>
      </c>
      <c r="AG65">
        <v>2</v>
      </c>
      <c r="AH65">
        <v>2</v>
      </c>
      <c r="AI65">
        <v>1</v>
      </c>
    </row>
    <row r="66" spans="1:36" s="18" customFormat="1" ht="13.1"/>
    <row r="67" spans="1:36" s="18" customFormat="1" ht="13.1"/>
    <row r="68" spans="1:36" s="28" customFormat="1">
      <c r="A68" s="26" t="s">
        <v>236</v>
      </c>
      <c r="B68" s="26"/>
      <c r="C68" s="26"/>
      <c r="D68" s="26"/>
      <c r="E68" s="26"/>
      <c r="F68" s="26"/>
      <c r="G68" s="26"/>
      <c r="H68" s="26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</row>
    <row r="69" spans="1:36" s="28" customFormat="1">
      <c r="A69" s="26"/>
      <c r="B69" s="26"/>
      <c r="C69" s="26" t="s">
        <v>237</v>
      </c>
      <c r="D69" s="26" t="s">
        <v>238</v>
      </c>
      <c r="E69" s="26" t="s">
        <v>239</v>
      </c>
      <c r="F69" s="26" t="s">
        <v>240</v>
      </c>
      <c r="G69" s="26" t="s">
        <v>241</v>
      </c>
      <c r="H69" s="26" t="s">
        <v>242</v>
      </c>
      <c r="I69" s="27" t="s">
        <v>243</v>
      </c>
      <c r="J69" s="27" t="s">
        <v>244</v>
      </c>
      <c r="K69" s="27" t="s">
        <v>245</v>
      </c>
      <c r="L69" s="27" t="s">
        <v>246</v>
      </c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</row>
    <row r="70" spans="1:36" customFormat="1" ht="13.1">
      <c r="B70" t="s">
        <v>1</v>
      </c>
      <c r="C70" t="s">
        <v>247</v>
      </c>
      <c r="D70" t="s">
        <v>248</v>
      </c>
      <c r="E70" t="s">
        <v>249</v>
      </c>
      <c r="F70" t="s">
        <v>250</v>
      </c>
      <c r="G70" t="s">
        <v>251</v>
      </c>
      <c r="H70" t="s">
        <v>252</v>
      </c>
      <c r="I70" t="s">
        <v>253</v>
      </c>
      <c r="J70" t="s">
        <v>254</v>
      </c>
      <c r="K70" t="s">
        <v>255</v>
      </c>
      <c r="L70" t="s">
        <v>256</v>
      </c>
      <c r="M70" t="s">
        <v>257</v>
      </c>
      <c r="N70" t="s">
        <v>258</v>
      </c>
      <c r="O70" t="s">
        <v>259</v>
      </c>
      <c r="P70" t="s">
        <v>260</v>
      </c>
      <c r="Q70" t="s">
        <v>261</v>
      </c>
      <c r="R70" t="s">
        <v>351</v>
      </c>
      <c r="S70" t="s">
        <v>352</v>
      </c>
      <c r="T70" t="s">
        <v>353</v>
      </c>
      <c r="U70" t="s">
        <v>354</v>
      </c>
      <c r="V70" t="s">
        <v>355</v>
      </c>
      <c r="W70" t="s">
        <v>262</v>
      </c>
      <c r="X70" t="s">
        <v>263</v>
      </c>
      <c r="Y70" t="s">
        <v>264</v>
      </c>
      <c r="Z70" t="s">
        <v>265</v>
      </c>
      <c r="AA70" t="s">
        <v>266</v>
      </c>
      <c r="AB70" t="s">
        <v>356</v>
      </c>
      <c r="AC70" t="s">
        <v>357</v>
      </c>
      <c r="AD70" t="s">
        <v>358</v>
      </c>
      <c r="AE70" t="s">
        <v>359</v>
      </c>
      <c r="AF70" t="s">
        <v>360</v>
      </c>
    </row>
    <row r="71" spans="1:36" customFormat="1" ht="13.1">
      <c r="A71">
        <v>10</v>
      </c>
      <c r="B71" t="s">
        <v>7</v>
      </c>
      <c r="C71">
        <v>206</v>
      </c>
      <c r="D71">
        <v>216</v>
      </c>
      <c r="E71">
        <v>176</v>
      </c>
      <c r="F71">
        <v>30</v>
      </c>
      <c r="G71">
        <v>2</v>
      </c>
      <c r="H71">
        <v>40</v>
      </c>
      <c r="I71">
        <v>11</v>
      </c>
      <c r="J71">
        <v>1.55964288747649</v>
      </c>
      <c r="K71">
        <v>6.0275382049937203E-2</v>
      </c>
      <c r="L71">
        <v>0</v>
      </c>
      <c r="M71">
        <v>24</v>
      </c>
      <c r="N71">
        <v>5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1</v>
      </c>
      <c r="W71">
        <v>0</v>
      </c>
      <c r="X71">
        <v>1</v>
      </c>
      <c r="Y71">
        <v>1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I71">
        <f t="shared" ref="AI71:AI72" si="0">SUM(O71:V71)</f>
        <v>1</v>
      </c>
    </row>
    <row r="72" spans="1:36" customFormat="1" ht="13.1">
      <c r="A72">
        <v>16</v>
      </c>
      <c r="B72" t="s">
        <v>5</v>
      </c>
      <c r="C72">
        <v>81</v>
      </c>
      <c r="D72">
        <v>91</v>
      </c>
      <c r="E72">
        <v>59</v>
      </c>
      <c r="F72">
        <v>22</v>
      </c>
      <c r="G72">
        <v>8</v>
      </c>
      <c r="H72">
        <v>32</v>
      </c>
      <c r="I72">
        <v>3</v>
      </c>
      <c r="J72">
        <v>0.29667394604726199</v>
      </c>
      <c r="K72">
        <v>0.126756194988878</v>
      </c>
      <c r="L72">
        <v>0</v>
      </c>
      <c r="M72">
        <v>22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8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I72">
        <f t="shared" si="0"/>
        <v>0</v>
      </c>
    </row>
    <row r="73" spans="1:36" customFormat="1" ht="13.1">
      <c r="A73">
        <v>3</v>
      </c>
      <c r="B73" t="s">
        <v>371</v>
      </c>
      <c r="C73">
        <v>30</v>
      </c>
      <c r="D73">
        <v>17</v>
      </c>
      <c r="E73">
        <v>15</v>
      </c>
      <c r="F73">
        <v>15</v>
      </c>
      <c r="G73">
        <v>9</v>
      </c>
      <c r="H73">
        <v>2</v>
      </c>
      <c r="I73">
        <v>0</v>
      </c>
      <c r="J73">
        <v>1.28154046640092</v>
      </c>
      <c r="K73">
        <v>0.78155756637843499</v>
      </c>
      <c r="L73">
        <v>0</v>
      </c>
      <c r="M73">
        <v>4</v>
      </c>
      <c r="N73">
        <v>3</v>
      </c>
      <c r="O73">
        <v>3</v>
      </c>
      <c r="P73">
        <v>5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</v>
      </c>
      <c r="Y73">
        <v>3</v>
      </c>
      <c r="Z73">
        <v>0</v>
      </c>
      <c r="AA73">
        <v>4</v>
      </c>
      <c r="AB73">
        <v>0</v>
      </c>
      <c r="AC73">
        <v>0</v>
      </c>
      <c r="AD73">
        <v>0</v>
      </c>
      <c r="AE73">
        <v>0</v>
      </c>
      <c r="AF73">
        <v>0</v>
      </c>
      <c r="AI73">
        <f>SUM(O73:V73)</f>
        <v>8</v>
      </c>
    </row>
    <row r="74" spans="1:36" customFormat="1" ht="13.1">
      <c r="A74">
        <v>4</v>
      </c>
      <c r="B74" t="s">
        <v>369</v>
      </c>
      <c r="C74">
        <v>65</v>
      </c>
      <c r="D74">
        <v>59</v>
      </c>
      <c r="E74">
        <v>57</v>
      </c>
      <c r="F74">
        <v>8</v>
      </c>
      <c r="G74">
        <v>3</v>
      </c>
      <c r="H74">
        <v>2</v>
      </c>
      <c r="I74">
        <v>0</v>
      </c>
      <c r="J74">
        <v>1.49782027104466</v>
      </c>
      <c r="K74">
        <v>1.37829994933516</v>
      </c>
      <c r="L74">
        <v>0</v>
      </c>
      <c r="M74">
        <v>4</v>
      </c>
      <c r="N74">
        <v>1</v>
      </c>
      <c r="O74">
        <v>0</v>
      </c>
      <c r="P74">
        <v>0</v>
      </c>
      <c r="Q74">
        <v>1</v>
      </c>
      <c r="R74">
        <v>0</v>
      </c>
      <c r="S74">
        <v>1</v>
      </c>
      <c r="T74">
        <v>0</v>
      </c>
      <c r="U74">
        <v>1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>
        <v>1</v>
      </c>
      <c r="AE74">
        <v>0</v>
      </c>
      <c r="AF74">
        <v>1</v>
      </c>
      <c r="AI74">
        <f t="shared" ref="AI74:AI86" si="1">SUM(O74:V74)</f>
        <v>3</v>
      </c>
    </row>
    <row r="75" spans="1:36" customFormat="1" ht="13.1">
      <c r="A75">
        <v>17</v>
      </c>
      <c r="B75" t="s">
        <v>373</v>
      </c>
      <c r="C75">
        <v>20</v>
      </c>
      <c r="D75">
        <v>32</v>
      </c>
      <c r="E75">
        <v>14</v>
      </c>
      <c r="F75">
        <v>6</v>
      </c>
      <c r="G75">
        <v>1</v>
      </c>
      <c r="H75">
        <v>18</v>
      </c>
      <c r="I75">
        <v>5</v>
      </c>
      <c r="J75">
        <v>8.5454461770296003E-2</v>
      </c>
      <c r="K75">
        <v>1.5836768566746099E-2</v>
      </c>
      <c r="L75">
        <v>0</v>
      </c>
      <c r="M75">
        <v>6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I75">
        <f t="shared" si="1"/>
        <v>0</v>
      </c>
    </row>
    <row r="76" spans="1:36" customFormat="1" ht="13.1">
      <c r="A76">
        <v>12</v>
      </c>
      <c r="B76" t="s">
        <v>8</v>
      </c>
      <c r="C76">
        <v>19</v>
      </c>
      <c r="D76">
        <v>29</v>
      </c>
      <c r="E76">
        <v>13</v>
      </c>
      <c r="F76">
        <v>6</v>
      </c>
      <c r="G76">
        <v>2</v>
      </c>
      <c r="H76">
        <v>16</v>
      </c>
      <c r="I76">
        <v>4</v>
      </c>
      <c r="J76">
        <v>6.5162129422596096E-2</v>
      </c>
      <c r="K76">
        <v>2.1319633145423698E-2</v>
      </c>
      <c r="L76">
        <v>0</v>
      </c>
      <c r="M76">
        <v>6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2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I76">
        <f t="shared" si="1"/>
        <v>0</v>
      </c>
    </row>
    <row r="77" spans="1:36" customFormat="1" ht="13.1">
      <c r="A77">
        <v>5</v>
      </c>
      <c r="B77" t="s">
        <v>370</v>
      </c>
      <c r="C77">
        <v>16</v>
      </c>
      <c r="D77">
        <v>16</v>
      </c>
      <c r="E77">
        <v>12</v>
      </c>
      <c r="F77">
        <v>4</v>
      </c>
      <c r="G77">
        <v>1</v>
      </c>
      <c r="H77">
        <v>4</v>
      </c>
      <c r="I77">
        <v>0</v>
      </c>
      <c r="J77">
        <v>6.1627052289144203E-2</v>
      </c>
      <c r="K77">
        <v>2.9864765163187999E-2</v>
      </c>
      <c r="L77">
        <v>0</v>
      </c>
      <c r="M77">
        <v>4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I77">
        <f t="shared" si="1"/>
        <v>0</v>
      </c>
    </row>
    <row r="78" spans="1:36" customFormat="1" ht="13.1">
      <c r="A78">
        <v>18</v>
      </c>
      <c r="B78" t="s">
        <v>375</v>
      </c>
      <c r="C78">
        <v>4</v>
      </c>
      <c r="D78">
        <v>35</v>
      </c>
      <c r="E78">
        <v>3</v>
      </c>
      <c r="F78">
        <v>1</v>
      </c>
      <c r="G78">
        <v>1</v>
      </c>
      <c r="H78">
        <v>32</v>
      </c>
      <c r="I78">
        <v>6</v>
      </c>
      <c r="J78">
        <v>1.34782178820636E-2</v>
      </c>
      <c r="K78">
        <v>1.34782178820636E-2</v>
      </c>
      <c r="L78">
        <v>0</v>
      </c>
      <c r="M78">
        <v>1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I78">
        <f t="shared" si="1"/>
        <v>0</v>
      </c>
    </row>
    <row r="79" spans="1:36" customFormat="1" ht="13.1">
      <c r="A79">
        <v>14</v>
      </c>
      <c r="B79" t="s">
        <v>372</v>
      </c>
      <c r="C79">
        <v>16</v>
      </c>
      <c r="D79">
        <v>38</v>
      </c>
      <c r="E79">
        <v>15</v>
      </c>
      <c r="F79">
        <v>1</v>
      </c>
      <c r="G79">
        <v>1</v>
      </c>
      <c r="H79">
        <v>23</v>
      </c>
      <c r="I79">
        <v>5</v>
      </c>
      <c r="J79">
        <v>1.3273228961416901E-2</v>
      </c>
      <c r="K79">
        <v>1.3273228961416901E-2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I79">
        <f t="shared" si="1"/>
        <v>0</v>
      </c>
    </row>
    <row r="80" spans="1:36" customFormat="1" ht="13.1">
      <c r="A80">
        <v>6</v>
      </c>
      <c r="B80" t="s">
        <v>376</v>
      </c>
      <c r="C80">
        <v>4</v>
      </c>
      <c r="D80">
        <v>4</v>
      </c>
      <c r="E80">
        <v>3</v>
      </c>
      <c r="F80">
        <v>1</v>
      </c>
      <c r="G80">
        <v>0</v>
      </c>
      <c r="H80">
        <v>1</v>
      </c>
      <c r="I80">
        <v>0</v>
      </c>
      <c r="J80">
        <v>3.4636059005827502E-2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I80">
        <f t="shared" si="1"/>
        <v>0</v>
      </c>
    </row>
    <row r="81" spans="1:36" customFormat="1" ht="13.1">
      <c r="A81">
        <v>13</v>
      </c>
      <c r="B81" t="s">
        <v>10</v>
      </c>
      <c r="C81">
        <v>7</v>
      </c>
      <c r="D81">
        <v>29</v>
      </c>
      <c r="E81">
        <v>7</v>
      </c>
      <c r="F81">
        <v>0</v>
      </c>
      <c r="G81">
        <v>0</v>
      </c>
      <c r="H81">
        <v>22</v>
      </c>
      <c r="I81">
        <v>6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I81">
        <f t="shared" si="1"/>
        <v>0</v>
      </c>
    </row>
    <row r="82" spans="1:36" customFormat="1" ht="13.1">
      <c r="A82">
        <v>15</v>
      </c>
      <c r="B82" t="s">
        <v>350</v>
      </c>
      <c r="C82">
        <v>4</v>
      </c>
      <c r="D82">
        <v>23</v>
      </c>
      <c r="E82">
        <v>4</v>
      </c>
      <c r="F82">
        <v>0</v>
      </c>
      <c r="G82">
        <v>0</v>
      </c>
      <c r="H82">
        <v>19</v>
      </c>
      <c r="I82">
        <v>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I82">
        <f t="shared" si="1"/>
        <v>0</v>
      </c>
    </row>
    <row r="83" spans="1:36" customFormat="1" ht="13.1">
      <c r="A83">
        <v>7</v>
      </c>
      <c r="B83" t="s">
        <v>378</v>
      </c>
      <c r="C83">
        <v>1</v>
      </c>
      <c r="D83">
        <v>4</v>
      </c>
      <c r="E83">
        <v>1</v>
      </c>
      <c r="F83">
        <v>0</v>
      </c>
      <c r="G83">
        <v>0</v>
      </c>
      <c r="H83">
        <v>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I83">
        <f t="shared" si="1"/>
        <v>0</v>
      </c>
    </row>
    <row r="84" spans="1:36" customFormat="1" ht="13.1">
      <c r="A84">
        <v>1</v>
      </c>
      <c r="B84" t="s">
        <v>9</v>
      </c>
      <c r="C84">
        <v>1</v>
      </c>
      <c r="D84">
        <v>3</v>
      </c>
      <c r="E84">
        <v>1</v>
      </c>
      <c r="F84">
        <v>0</v>
      </c>
      <c r="G84">
        <v>0</v>
      </c>
      <c r="H84">
        <v>2</v>
      </c>
      <c r="I84">
        <v>1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I84">
        <f t="shared" si="1"/>
        <v>0</v>
      </c>
    </row>
    <row r="85" spans="1:36" customFormat="1" ht="13.1">
      <c r="A85">
        <v>2</v>
      </c>
      <c r="B85" t="s">
        <v>380</v>
      </c>
      <c r="C85">
        <v>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I85">
        <f t="shared" si="1"/>
        <v>0</v>
      </c>
    </row>
    <row r="86" spans="1:36" customFormat="1" ht="13.1">
      <c r="A86">
        <v>19</v>
      </c>
      <c r="B86" t="s">
        <v>233</v>
      </c>
      <c r="C86">
        <v>479</v>
      </c>
      <c r="D86">
        <v>602</v>
      </c>
      <c r="E86">
        <v>385</v>
      </c>
      <c r="F86">
        <v>94</v>
      </c>
      <c r="G86">
        <v>28</v>
      </c>
      <c r="H86">
        <v>217</v>
      </c>
      <c r="I86">
        <v>51</v>
      </c>
      <c r="J86">
        <v>4.9093087203006798</v>
      </c>
      <c r="K86">
        <v>2.4406617064712499</v>
      </c>
      <c r="L86">
        <v>0</v>
      </c>
      <c r="M86">
        <v>72</v>
      </c>
      <c r="N86">
        <v>10</v>
      </c>
      <c r="O86">
        <v>3</v>
      </c>
      <c r="P86">
        <v>5</v>
      </c>
      <c r="Q86">
        <v>1</v>
      </c>
      <c r="R86">
        <v>0</v>
      </c>
      <c r="S86">
        <v>1</v>
      </c>
      <c r="T86">
        <v>0</v>
      </c>
      <c r="U86">
        <v>1</v>
      </c>
      <c r="V86">
        <v>1</v>
      </c>
      <c r="W86">
        <v>0</v>
      </c>
      <c r="X86">
        <v>17</v>
      </c>
      <c r="Y86">
        <v>4</v>
      </c>
      <c r="Z86">
        <v>0</v>
      </c>
      <c r="AA86">
        <v>4</v>
      </c>
      <c r="AB86">
        <v>1</v>
      </c>
      <c r="AC86">
        <v>0</v>
      </c>
      <c r="AD86">
        <v>1</v>
      </c>
      <c r="AE86">
        <v>0</v>
      </c>
      <c r="AF86">
        <v>1</v>
      </c>
      <c r="AI86">
        <f t="shared" si="1"/>
        <v>12</v>
      </c>
    </row>
    <row r="87" spans="1:36" s="28" customFormat="1"/>
    <row r="88" spans="1:36" s="28" customFormat="1">
      <c r="A88" s="26" t="s">
        <v>267</v>
      </c>
      <c r="B88" s="26"/>
      <c r="C88" s="26"/>
      <c r="D88" s="26"/>
      <c r="E88" s="26"/>
      <c r="F88" s="26"/>
      <c r="G88" s="26"/>
      <c r="H88" s="26"/>
      <c r="I88" s="27" t="s">
        <v>240</v>
      </c>
      <c r="J88" s="27" t="s">
        <v>241</v>
      </c>
      <c r="K88" s="27" t="s">
        <v>242</v>
      </c>
      <c r="L88" s="27" t="s">
        <v>243</v>
      </c>
      <c r="M88" s="27" t="s">
        <v>244</v>
      </c>
      <c r="N88" s="27" t="s">
        <v>245</v>
      </c>
      <c r="O88" s="27" t="s">
        <v>246</v>
      </c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</row>
    <row r="89" spans="1:36" s="28" customFormat="1">
      <c r="A89" s="26"/>
      <c r="B89" s="26"/>
      <c r="C89" s="26" t="s">
        <v>268</v>
      </c>
      <c r="D89" s="26" t="s">
        <v>269</v>
      </c>
      <c r="E89" s="26" t="s">
        <v>270</v>
      </c>
      <c r="F89" s="26" t="s">
        <v>271</v>
      </c>
      <c r="G89" s="26" t="s">
        <v>272</v>
      </c>
      <c r="H89" s="26" t="s">
        <v>272</v>
      </c>
      <c r="I89" s="26" t="s">
        <v>273</v>
      </c>
      <c r="J89" s="26" t="s">
        <v>274</v>
      </c>
      <c r="K89" s="27" t="s">
        <v>274</v>
      </c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</row>
    <row r="90" spans="1:36" customFormat="1" ht="13.1">
      <c r="B90" t="s">
        <v>1</v>
      </c>
      <c r="C90" t="s">
        <v>275</v>
      </c>
      <c r="D90" t="s">
        <v>276</v>
      </c>
      <c r="E90" t="s">
        <v>277</v>
      </c>
      <c r="F90" t="s">
        <v>278</v>
      </c>
      <c r="G90" t="s">
        <v>279</v>
      </c>
      <c r="H90" t="s">
        <v>280</v>
      </c>
      <c r="I90" t="s">
        <v>281</v>
      </c>
      <c r="J90" t="s">
        <v>282</v>
      </c>
      <c r="K90" t="s">
        <v>283</v>
      </c>
      <c r="L90" t="s">
        <v>247</v>
      </c>
      <c r="M90" t="s">
        <v>248</v>
      </c>
      <c r="N90" t="s">
        <v>249</v>
      </c>
      <c r="O90" t="s">
        <v>250</v>
      </c>
      <c r="P90" t="s">
        <v>252</v>
      </c>
    </row>
    <row r="91" spans="1:36" customFormat="1" ht="13.1">
      <c r="A91">
        <v>18</v>
      </c>
      <c r="B91" t="s">
        <v>375</v>
      </c>
      <c r="C91">
        <v>9.03772375153968</v>
      </c>
      <c r="D91">
        <v>5.7175371776522601</v>
      </c>
      <c r="E91">
        <v>17.490048056156599</v>
      </c>
      <c r="F91">
        <v>1.1986753018824201</v>
      </c>
      <c r="G91">
        <v>2.6372716650301602E-2</v>
      </c>
      <c r="H91">
        <v>6.83031849135768</v>
      </c>
      <c r="I91">
        <v>10.236399053422099</v>
      </c>
      <c r="J91">
        <v>6.1132458705713004</v>
      </c>
      <c r="K91">
        <v>16.7303941816843</v>
      </c>
      <c r="L91">
        <v>4</v>
      </c>
      <c r="M91">
        <v>35</v>
      </c>
      <c r="N91">
        <v>3</v>
      </c>
      <c r="O91">
        <v>1</v>
      </c>
      <c r="P91">
        <v>32</v>
      </c>
    </row>
    <row r="92" spans="1:36" customFormat="1" ht="13.1">
      <c r="A92">
        <v>15</v>
      </c>
      <c r="B92" t="s">
        <v>350</v>
      </c>
      <c r="C92">
        <v>7.2883327283719099</v>
      </c>
      <c r="D92">
        <v>3.6441663641859598</v>
      </c>
      <c r="E92">
        <v>27.441118216439701</v>
      </c>
      <c r="F92">
        <v>0</v>
      </c>
      <c r="G92">
        <v>0</v>
      </c>
      <c r="H92">
        <v>3.8425827647020201</v>
      </c>
      <c r="I92">
        <v>7.2883327283719099</v>
      </c>
      <c r="J92">
        <v>3.9468119859419399</v>
      </c>
      <c r="K92">
        <v>12.523450711298601</v>
      </c>
      <c r="L92">
        <v>4</v>
      </c>
      <c r="M92">
        <v>23</v>
      </c>
      <c r="N92">
        <v>4</v>
      </c>
      <c r="O92">
        <v>0</v>
      </c>
      <c r="P92">
        <v>19</v>
      </c>
    </row>
    <row r="93" spans="1:36" customFormat="1" ht="13.1">
      <c r="A93">
        <v>13</v>
      </c>
      <c r="B93" t="s">
        <v>10</v>
      </c>
      <c r="C93">
        <v>5.9224403372131702</v>
      </c>
      <c r="D93">
        <v>2.96122016860659</v>
      </c>
      <c r="E93">
        <v>33.769863200362899</v>
      </c>
      <c r="F93">
        <v>0</v>
      </c>
      <c r="G93">
        <v>0</v>
      </c>
      <c r="H93">
        <v>2.1957615798297199</v>
      </c>
      <c r="I93">
        <v>5.9224403372131702</v>
      </c>
      <c r="J93">
        <v>3.4645388980698999</v>
      </c>
      <c r="K93">
        <v>9.4716083530951103</v>
      </c>
      <c r="L93">
        <v>7</v>
      </c>
      <c r="M93">
        <v>29</v>
      </c>
      <c r="N93">
        <v>7</v>
      </c>
      <c r="O93">
        <v>0</v>
      </c>
      <c r="P93">
        <v>22</v>
      </c>
    </row>
    <row r="94" spans="1:36" customFormat="1" ht="13.1">
      <c r="A94">
        <v>14</v>
      </c>
      <c r="B94" t="s">
        <v>372</v>
      </c>
      <c r="C94">
        <v>3.6041559895275199</v>
      </c>
      <c r="D94">
        <v>2.0709884995036401</v>
      </c>
      <c r="E94">
        <v>48.286120383559499</v>
      </c>
      <c r="F94">
        <v>0.26891050473987999</v>
      </c>
      <c r="G94">
        <v>6.5931791625754802E-3</v>
      </c>
      <c r="H94">
        <v>1.4999824686597001</v>
      </c>
      <c r="I94">
        <v>3.8730664942674</v>
      </c>
      <c r="J94">
        <v>2.3704858302684002</v>
      </c>
      <c r="K94">
        <v>5.9395893200290599</v>
      </c>
      <c r="L94">
        <v>16</v>
      </c>
      <c r="M94">
        <v>38</v>
      </c>
      <c r="N94">
        <v>15</v>
      </c>
      <c r="O94">
        <v>1</v>
      </c>
      <c r="P94">
        <v>23</v>
      </c>
    </row>
    <row r="95" spans="1:36" customFormat="1" ht="13.1">
      <c r="A95">
        <v>17</v>
      </c>
      <c r="B95" t="s">
        <v>373</v>
      </c>
      <c r="C95">
        <v>1.9583484551905701</v>
      </c>
      <c r="D95">
        <v>2.4653198273400001</v>
      </c>
      <c r="E95">
        <v>40.562688415116</v>
      </c>
      <c r="F95">
        <v>1.4861455997447199</v>
      </c>
      <c r="G95">
        <v>0.52758335884922103</v>
      </c>
      <c r="H95">
        <v>3.2608778605349098</v>
      </c>
      <c r="I95">
        <v>3.44449405493528</v>
      </c>
      <c r="J95">
        <v>1.9692007863001599</v>
      </c>
      <c r="K95">
        <v>5.5549077376164897</v>
      </c>
      <c r="L95">
        <v>20</v>
      </c>
      <c r="M95">
        <v>32</v>
      </c>
      <c r="N95">
        <v>14</v>
      </c>
      <c r="O95">
        <v>6</v>
      </c>
      <c r="P95">
        <v>18</v>
      </c>
    </row>
    <row r="96" spans="1:36" customFormat="1" ht="13.1">
      <c r="A96">
        <v>12</v>
      </c>
      <c r="B96" t="s">
        <v>8</v>
      </c>
      <c r="C96">
        <v>1.7619035450834699</v>
      </c>
      <c r="D96">
        <v>2.4621585296455</v>
      </c>
      <c r="E96">
        <v>40.614769031301101</v>
      </c>
      <c r="F96">
        <v>1.58120675710377</v>
      </c>
      <c r="G96">
        <v>0.56000445343256999</v>
      </c>
      <c r="H96">
        <v>3.47317893740128</v>
      </c>
      <c r="I96">
        <v>3.3431103021872399</v>
      </c>
      <c r="J96">
        <v>1.8396468404965101</v>
      </c>
      <c r="K96">
        <v>5.5420126085784904</v>
      </c>
      <c r="L96">
        <v>19</v>
      </c>
      <c r="M96">
        <v>29</v>
      </c>
      <c r="N96">
        <v>13</v>
      </c>
      <c r="O96">
        <v>6</v>
      </c>
      <c r="P96">
        <v>16</v>
      </c>
    </row>
    <row r="97" spans="1:16" customFormat="1" ht="13.1">
      <c r="A97">
        <v>16</v>
      </c>
      <c r="B97" t="s">
        <v>5</v>
      </c>
      <c r="C97">
        <v>0.48504313268504701</v>
      </c>
      <c r="D97">
        <v>1.56298702787052</v>
      </c>
      <c r="E97">
        <v>63.980057554440599</v>
      </c>
      <c r="F97">
        <v>1.320465461528</v>
      </c>
      <c r="G97">
        <v>0.82019432978553497</v>
      </c>
      <c r="H97">
        <v>2.0042857896179398</v>
      </c>
      <c r="I97">
        <v>1.80550859421304</v>
      </c>
      <c r="J97">
        <v>1.2233313467367899</v>
      </c>
      <c r="K97">
        <v>2.5583694722056598</v>
      </c>
      <c r="L97">
        <v>81</v>
      </c>
      <c r="M97">
        <v>91</v>
      </c>
      <c r="N97">
        <v>59</v>
      </c>
      <c r="O97">
        <v>22</v>
      </c>
      <c r="P97">
        <v>32</v>
      </c>
    </row>
    <row r="98" spans="1:16" customFormat="1" ht="13.1">
      <c r="A98">
        <v>10</v>
      </c>
      <c r="B98" t="s">
        <v>7</v>
      </c>
      <c r="C98">
        <v>0.19750932872743299</v>
      </c>
      <c r="D98">
        <v>0.75455538832800495</v>
      </c>
      <c r="E98">
        <v>132.52837571220201</v>
      </c>
      <c r="F98">
        <v>0.65580072396428901</v>
      </c>
      <c r="G98">
        <v>0.44114789077168698</v>
      </c>
      <c r="H98">
        <v>0.93667439650032103</v>
      </c>
      <c r="I98">
        <v>0.853310052691722</v>
      </c>
      <c r="J98">
        <v>0.60773376442119298</v>
      </c>
      <c r="K98">
        <v>1.1628034551806601</v>
      </c>
      <c r="L98">
        <v>206</v>
      </c>
      <c r="M98">
        <v>216</v>
      </c>
      <c r="N98">
        <v>176</v>
      </c>
      <c r="O98">
        <v>30</v>
      </c>
      <c r="P98">
        <v>40</v>
      </c>
    </row>
    <row r="99" spans="1:16" customFormat="1" ht="13.1">
      <c r="A99">
        <v>5</v>
      </c>
      <c r="B99" t="s">
        <v>370</v>
      </c>
      <c r="C99">
        <v>0</v>
      </c>
      <c r="D99">
        <v>1.1986753018824201</v>
      </c>
      <c r="E99">
        <v>83.425427922772997</v>
      </c>
      <c r="F99">
        <v>1.1986753018824201</v>
      </c>
      <c r="G99">
        <v>0.31432168366208102</v>
      </c>
      <c r="H99">
        <v>3.0910669575589198</v>
      </c>
      <c r="I99">
        <v>1.1986753018824201</v>
      </c>
      <c r="J99">
        <v>0.31432168366208102</v>
      </c>
      <c r="K99">
        <v>3.0910669575589198</v>
      </c>
      <c r="L99">
        <v>16</v>
      </c>
      <c r="M99">
        <v>16</v>
      </c>
      <c r="N99">
        <v>12</v>
      </c>
      <c r="O99">
        <v>4</v>
      </c>
      <c r="P99">
        <v>4</v>
      </c>
    </row>
    <row r="100" spans="1:16" customFormat="1" ht="13.1">
      <c r="A100">
        <v>4</v>
      </c>
      <c r="B100" t="s">
        <v>369</v>
      </c>
      <c r="C100">
        <v>-0.40354094162465698</v>
      </c>
      <c r="D100">
        <v>0.34546287110886698</v>
      </c>
      <c r="E100">
        <v>289.46670789546698</v>
      </c>
      <c r="F100">
        <v>0.54723334192119599</v>
      </c>
      <c r="G100">
        <v>0.234224619917731</v>
      </c>
      <c r="H100">
        <v>1.07921480570634</v>
      </c>
      <c r="I100">
        <v>0.14369240029653901</v>
      </c>
      <c r="J100">
        <v>1.7252054146555101E-2</v>
      </c>
      <c r="K100">
        <v>0.51915928453552296</v>
      </c>
      <c r="L100">
        <v>65</v>
      </c>
      <c r="M100">
        <v>59</v>
      </c>
      <c r="N100">
        <v>57</v>
      </c>
      <c r="O100">
        <v>8</v>
      </c>
      <c r="P100">
        <v>2</v>
      </c>
    </row>
    <row r="101" spans="1:16" customFormat="1" ht="13.1">
      <c r="A101">
        <v>3</v>
      </c>
      <c r="B101" t="s">
        <v>371</v>
      </c>
      <c r="C101">
        <v>-2.3666001566914101</v>
      </c>
      <c r="D101">
        <v>1.7048131739874</v>
      </c>
      <c r="E101">
        <v>58.657453805398099</v>
      </c>
      <c r="F101">
        <v>2.8881132523331101</v>
      </c>
      <c r="G101">
        <v>1.56407389868135</v>
      </c>
      <c r="H101">
        <v>4.8401959428226</v>
      </c>
      <c r="I101">
        <v>0.52151309564169201</v>
      </c>
      <c r="J101">
        <v>6.1194331185746798E-2</v>
      </c>
      <c r="K101">
        <v>1.88833441378756</v>
      </c>
      <c r="L101">
        <v>30</v>
      </c>
      <c r="M101">
        <v>17</v>
      </c>
      <c r="N101">
        <v>15</v>
      </c>
      <c r="O101">
        <v>15</v>
      </c>
      <c r="P101">
        <v>2</v>
      </c>
    </row>
    <row r="102" spans="1:16" customFormat="1" ht="13.1"/>
    <row r="103" spans="1:16" customFormat="1" ht="13.1"/>
    <row r="104" spans="1:16" customFormat="1" ht="13.1"/>
    <row r="105" spans="1:16" customFormat="1" ht="13.1"/>
    <row r="106" spans="1:16" customFormat="1" ht="13.1"/>
    <row r="107" spans="1:16" customFormat="1" ht="13.1"/>
    <row r="108" spans="1:16" customFormat="1" ht="13.1"/>
  </sheetData>
  <phoneticPr fontId="18"/>
  <pageMargins left="0.7" right="0.7" top="0.75" bottom="0.75" header="0.3" footer="0.3"/>
  <pageSetup paperSize="9" orientation="portrait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ADC40-9DF3-4C61-81C7-62443D8790D6}">
  <dimension ref="A1:W51"/>
  <sheetViews>
    <sheetView showGridLines="0" showZeros="0" workbookViewId="0">
      <selection activeCell="J6" sqref="J6:O32"/>
    </sheetView>
  </sheetViews>
  <sheetFormatPr defaultColWidth="9" defaultRowHeight="12.8" customHeight="1"/>
  <cols>
    <col min="1" max="1" width="3.44140625" style="35" customWidth="1"/>
    <col min="2" max="2" width="14.109375" style="35" customWidth="1"/>
    <col min="3" max="3" width="5" style="35" customWidth="1"/>
    <col min="4" max="4" width="6.21875" style="35" customWidth="1"/>
    <col min="5" max="5" width="11.21875" style="76" customWidth="1"/>
    <col min="6" max="6" width="7.109375" style="59" customWidth="1"/>
    <col min="7" max="7" width="7.6640625" style="77" customWidth="1"/>
    <col min="8" max="8" width="1.33203125" style="35" customWidth="1"/>
    <col min="9" max="9" width="9" style="35"/>
    <col min="10" max="10" width="13.21875" style="35" customWidth="1"/>
    <col min="11" max="11" width="3.88671875" style="35" customWidth="1"/>
    <col min="12" max="12" width="5.33203125" style="37" customWidth="1"/>
    <col min="13" max="13" width="4.5546875" style="38" customWidth="1"/>
    <col min="14" max="14" width="4.88671875" style="35" customWidth="1"/>
    <col min="15" max="15" width="5.6640625" style="38" customWidth="1"/>
    <col min="16" max="16" width="9" style="35"/>
    <col min="17" max="17" width="13.44140625" style="35" customWidth="1"/>
    <col min="18" max="18" width="3.77734375" style="35" customWidth="1"/>
    <col min="19" max="19" width="4.21875" style="38" customWidth="1"/>
    <col min="20" max="20" width="6.77734375" style="35" customWidth="1"/>
    <col min="21" max="21" width="5.6640625" style="35" customWidth="1"/>
    <col min="22" max="16384" width="9" style="35"/>
  </cols>
  <sheetData>
    <row r="1" spans="1:23" s="30" customFormat="1" ht="12.8" customHeight="1">
      <c r="A1" s="29" t="s">
        <v>284</v>
      </c>
      <c r="J1" s="29" t="s">
        <v>285</v>
      </c>
      <c r="L1" s="31"/>
      <c r="M1" s="32"/>
      <c r="O1" s="32"/>
      <c r="Q1" s="29" t="s">
        <v>285</v>
      </c>
      <c r="R1" s="33"/>
      <c r="S1" s="32"/>
      <c r="W1" s="34"/>
    </row>
    <row r="2" spans="1:23" s="30" customFormat="1" ht="12.8" customHeight="1">
      <c r="A2" s="29"/>
      <c r="J2" s="29"/>
      <c r="L2" s="31"/>
      <c r="M2" s="32"/>
      <c r="O2" s="32"/>
      <c r="Q2" s="29" t="s">
        <v>286</v>
      </c>
      <c r="R2" s="33"/>
      <c r="S2" s="32"/>
      <c r="W2" s="34"/>
    </row>
    <row r="3" spans="1:23" s="30" customFormat="1" ht="12.8" customHeight="1">
      <c r="J3" s="29" t="s">
        <v>287</v>
      </c>
      <c r="K3" s="35" t="s">
        <v>250</v>
      </c>
      <c r="L3" s="36" t="s">
        <v>288</v>
      </c>
      <c r="M3" s="37" t="s">
        <v>251</v>
      </c>
      <c r="N3" s="38" t="s">
        <v>252</v>
      </c>
      <c r="O3" s="35" t="s">
        <v>253</v>
      </c>
      <c r="Q3" s="39" t="s">
        <v>287</v>
      </c>
      <c r="R3" s="33" t="s">
        <v>250</v>
      </c>
      <c r="S3" s="36" t="s">
        <v>288</v>
      </c>
      <c r="T3" s="30" t="s">
        <v>252</v>
      </c>
    </row>
    <row r="4" spans="1:23" s="30" customFormat="1" ht="12.8" customHeight="1">
      <c r="A4" s="40"/>
      <c r="J4" s="33"/>
      <c r="K4" s="33"/>
      <c r="L4" s="31"/>
      <c r="M4" s="32"/>
      <c r="O4" s="32"/>
      <c r="Q4" s="29"/>
      <c r="R4" s="33"/>
      <c r="S4" s="32"/>
    </row>
    <row r="5" spans="1:23" s="34" customFormat="1" ht="12.8" customHeight="1">
      <c r="B5" s="41" t="s">
        <v>214</v>
      </c>
      <c r="C5" s="42" t="s">
        <v>215</v>
      </c>
      <c r="D5" s="42" t="s">
        <v>289</v>
      </c>
      <c r="E5" s="43" t="s">
        <v>290</v>
      </c>
      <c r="F5" s="44" t="s">
        <v>218</v>
      </c>
      <c r="G5" s="45" t="s">
        <v>291</v>
      </c>
      <c r="H5" s="30"/>
      <c r="I5" s="30"/>
      <c r="J5" s="46"/>
      <c r="K5" s="46"/>
      <c r="L5" s="47"/>
      <c r="M5" s="48"/>
      <c r="N5" s="40"/>
      <c r="O5" s="48"/>
      <c r="Q5" s="49" t="s">
        <v>292</v>
      </c>
      <c r="R5" s="236" t="s">
        <v>293</v>
      </c>
      <c r="S5" s="236"/>
      <c r="T5" s="50" t="s">
        <v>294</v>
      </c>
    </row>
    <row r="6" spans="1:23" s="34" customFormat="1" ht="12.8" customHeight="1">
      <c r="B6" s="40"/>
      <c r="C6" s="40"/>
      <c r="D6" s="40" t="s">
        <v>295</v>
      </c>
      <c r="E6" s="51" t="s">
        <v>296</v>
      </c>
      <c r="F6" s="52"/>
      <c r="G6" s="53" t="s">
        <v>297</v>
      </c>
      <c r="H6" s="40"/>
      <c r="I6" s="24"/>
      <c r="J6" s="54" t="s">
        <v>292</v>
      </c>
      <c r="K6" s="237" t="s">
        <v>298</v>
      </c>
      <c r="L6" s="237"/>
      <c r="M6" s="237"/>
      <c r="N6" s="55"/>
      <c r="O6" s="56" t="s">
        <v>299</v>
      </c>
      <c r="Q6" s="55"/>
      <c r="R6" s="238" t="s">
        <v>300</v>
      </c>
      <c r="S6" s="238"/>
      <c r="T6" s="57" t="s">
        <v>300</v>
      </c>
    </row>
    <row r="7" spans="1:23" s="34" customFormat="1" ht="12.8" customHeight="1">
      <c r="A7" s="42">
        <v>1</v>
      </c>
      <c r="B7" s="34" t="s">
        <v>7</v>
      </c>
      <c r="C7" s="34">
        <v>216</v>
      </c>
      <c r="D7" s="34">
        <v>216</v>
      </c>
      <c r="E7" s="58">
        <v>35.007598675606097</v>
      </c>
      <c r="F7" s="59">
        <v>0.57845993412679897</v>
      </c>
      <c r="G7" s="60">
        <v>288.565599365053</v>
      </c>
      <c r="I7" s="24"/>
      <c r="J7" s="34" t="s">
        <v>7</v>
      </c>
      <c r="K7" s="34">
        <v>30</v>
      </c>
      <c r="L7" s="61">
        <v>1</v>
      </c>
      <c r="M7" s="62">
        <v>2</v>
      </c>
      <c r="N7" s="24">
        <v>40</v>
      </c>
      <c r="O7" s="62">
        <v>11</v>
      </c>
      <c r="Q7" s="34" t="s">
        <v>7</v>
      </c>
      <c r="R7" s="34">
        <v>30</v>
      </c>
      <c r="S7" s="62">
        <v>1</v>
      </c>
      <c r="T7" s="24">
        <v>40</v>
      </c>
    </row>
    <row r="8" spans="1:23" s="34" customFormat="1" ht="12.8" customHeight="1">
      <c r="A8" s="30">
        <v>2</v>
      </c>
      <c r="B8" s="34" t="s">
        <v>369</v>
      </c>
      <c r="C8" s="34">
        <v>59</v>
      </c>
      <c r="D8" s="34">
        <v>59</v>
      </c>
      <c r="E8" s="58">
        <v>13.6048413447629</v>
      </c>
      <c r="F8" s="59">
        <v>0.22480421182332999</v>
      </c>
      <c r="G8" s="60">
        <v>119.652079524806</v>
      </c>
      <c r="I8" s="24"/>
      <c r="J8" s="34" t="s">
        <v>5</v>
      </c>
      <c r="K8" s="34">
        <v>22</v>
      </c>
      <c r="L8" s="61">
        <v>0</v>
      </c>
      <c r="M8" s="62">
        <v>8</v>
      </c>
      <c r="N8" s="24">
        <v>32</v>
      </c>
      <c r="O8" s="62">
        <v>3</v>
      </c>
      <c r="Q8" s="34" t="s">
        <v>5</v>
      </c>
      <c r="R8" s="34">
        <v>22</v>
      </c>
      <c r="S8" s="62">
        <v>0</v>
      </c>
      <c r="T8" s="24">
        <v>32</v>
      </c>
    </row>
    <row r="9" spans="1:23" s="34" customFormat="1" ht="12.8" customHeight="1">
      <c r="A9" s="30">
        <v>3</v>
      </c>
      <c r="B9" s="34" t="s">
        <v>370</v>
      </c>
      <c r="C9" s="34">
        <v>16</v>
      </c>
      <c r="D9" s="34">
        <v>16</v>
      </c>
      <c r="E9" s="58">
        <v>5.1538337990946799</v>
      </c>
      <c r="F9" s="59">
        <v>8.5161121376833807E-2</v>
      </c>
      <c r="G9" s="60">
        <v>41.724500965188902</v>
      </c>
      <c r="I9" s="24"/>
      <c r="J9" s="34" t="s">
        <v>371</v>
      </c>
      <c r="K9" s="34">
        <v>15</v>
      </c>
      <c r="L9" s="61">
        <v>8</v>
      </c>
      <c r="M9" s="62">
        <v>9</v>
      </c>
      <c r="N9" s="24">
        <v>2</v>
      </c>
      <c r="O9" s="62">
        <v>0</v>
      </c>
      <c r="Q9" s="34" t="s">
        <v>371</v>
      </c>
      <c r="R9" s="34">
        <v>15</v>
      </c>
      <c r="S9" s="62">
        <v>8</v>
      </c>
      <c r="T9" s="24">
        <v>2</v>
      </c>
    </row>
    <row r="10" spans="1:23" s="34" customFormat="1" ht="12.8" customHeight="1">
      <c r="A10" s="30">
        <v>4</v>
      </c>
      <c r="B10" s="34" t="s">
        <v>5</v>
      </c>
      <c r="C10" s="34">
        <v>91</v>
      </c>
      <c r="D10" s="34">
        <v>91</v>
      </c>
      <c r="E10" s="58">
        <v>1.79429315516209</v>
      </c>
      <c r="F10" s="59">
        <v>2.9648611718760199E-2</v>
      </c>
      <c r="G10" s="60">
        <v>10.5654540895269</v>
      </c>
      <c r="I10" s="24"/>
      <c r="J10" s="34" t="s">
        <v>369</v>
      </c>
      <c r="K10" s="34">
        <v>8</v>
      </c>
      <c r="L10" s="61">
        <v>3</v>
      </c>
      <c r="M10" s="62">
        <v>3</v>
      </c>
      <c r="N10" s="24">
        <v>2</v>
      </c>
      <c r="O10" s="62">
        <v>0</v>
      </c>
      <c r="Q10" s="34" t="s">
        <v>369</v>
      </c>
      <c r="R10" s="34">
        <v>8</v>
      </c>
      <c r="S10" s="62">
        <v>3</v>
      </c>
      <c r="T10" s="24">
        <v>2</v>
      </c>
    </row>
    <row r="11" spans="1:23" s="34" customFormat="1" ht="12.8" customHeight="1">
      <c r="A11" s="30">
        <v>5</v>
      </c>
      <c r="B11" s="34" t="s">
        <v>371</v>
      </c>
      <c r="C11" s="34">
        <v>17</v>
      </c>
      <c r="D11" s="34">
        <v>17</v>
      </c>
      <c r="E11" s="58">
        <v>1.57191708997406</v>
      </c>
      <c r="F11" s="59">
        <v>2.5974105357668999E-2</v>
      </c>
      <c r="G11" s="60">
        <v>12.6282836722235</v>
      </c>
      <c r="I11" s="24"/>
      <c r="J11" s="34" t="s">
        <v>373</v>
      </c>
      <c r="K11" s="34">
        <v>6</v>
      </c>
      <c r="L11" s="61">
        <v>0</v>
      </c>
      <c r="M11" s="62">
        <v>1</v>
      </c>
      <c r="N11" s="24">
        <v>18</v>
      </c>
      <c r="O11" s="62">
        <v>5</v>
      </c>
      <c r="Q11" s="34" t="s">
        <v>373</v>
      </c>
      <c r="R11" s="34">
        <v>6</v>
      </c>
      <c r="S11" s="62"/>
      <c r="T11" s="24">
        <v>18</v>
      </c>
    </row>
    <row r="12" spans="1:23" s="34" customFormat="1" ht="12.8" customHeight="1">
      <c r="A12" s="30">
        <v>6</v>
      </c>
      <c r="B12" s="34" t="s">
        <v>372</v>
      </c>
      <c r="C12" s="34">
        <v>38</v>
      </c>
      <c r="D12" s="34">
        <v>38</v>
      </c>
      <c r="E12" s="58">
        <v>0.69632851388103401</v>
      </c>
      <c r="F12" s="59">
        <v>1.15060204500948E-2</v>
      </c>
      <c r="G12" s="60">
        <v>3.99898972903754</v>
      </c>
      <c r="I12" s="24"/>
      <c r="J12" s="34" t="s">
        <v>8</v>
      </c>
      <c r="K12" s="34">
        <v>6</v>
      </c>
      <c r="L12" s="61">
        <v>0</v>
      </c>
      <c r="M12" s="62">
        <v>2</v>
      </c>
      <c r="N12" s="24">
        <v>16</v>
      </c>
      <c r="O12" s="62">
        <v>4</v>
      </c>
      <c r="Q12" s="34" t="s">
        <v>8</v>
      </c>
      <c r="R12" s="34">
        <v>6</v>
      </c>
      <c r="S12" s="62"/>
      <c r="T12" s="24">
        <v>16</v>
      </c>
    </row>
    <row r="13" spans="1:23" s="34" customFormat="1" ht="12.8" customHeight="1">
      <c r="A13" s="30">
        <v>7</v>
      </c>
      <c r="B13" s="34" t="s">
        <v>373</v>
      </c>
      <c r="C13" s="34">
        <v>32</v>
      </c>
      <c r="D13" s="34">
        <v>32</v>
      </c>
      <c r="E13" s="58">
        <v>0.487875201935554</v>
      </c>
      <c r="F13" s="59">
        <v>8.0615714259313805E-3</v>
      </c>
      <c r="G13" s="60">
        <v>2.6282852520011999</v>
      </c>
      <c r="I13" s="24"/>
      <c r="J13" s="34" t="s">
        <v>370</v>
      </c>
      <c r="K13" s="34">
        <v>4</v>
      </c>
      <c r="L13" s="61">
        <v>0</v>
      </c>
      <c r="M13" s="62">
        <v>1</v>
      </c>
      <c r="N13" s="24">
        <v>4</v>
      </c>
      <c r="O13" s="62">
        <v>0</v>
      </c>
      <c r="Q13" s="34" t="s">
        <v>370</v>
      </c>
      <c r="R13" s="34">
        <v>4</v>
      </c>
      <c r="S13" s="62"/>
      <c r="T13" s="24">
        <v>4</v>
      </c>
    </row>
    <row r="14" spans="1:23" s="34" customFormat="1" ht="12.8" customHeight="1">
      <c r="A14" s="30">
        <v>8</v>
      </c>
      <c r="B14" s="34" t="s">
        <v>374</v>
      </c>
      <c r="C14" s="34">
        <v>2</v>
      </c>
      <c r="D14" s="34">
        <v>2</v>
      </c>
      <c r="E14" s="58">
        <v>0.43104614702660499</v>
      </c>
      <c r="F14" s="59">
        <v>7.1225372561290997E-3</v>
      </c>
      <c r="G14" s="60">
        <v>3.7893624978656599</v>
      </c>
      <c r="I14" s="24"/>
      <c r="J14" s="34" t="s">
        <v>375</v>
      </c>
      <c r="K14" s="34">
        <v>1</v>
      </c>
      <c r="L14" s="61">
        <v>0</v>
      </c>
      <c r="M14" s="62">
        <v>1</v>
      </c>
      <c r="N14" s="24">
        <v>32</v>
      </c>
      <c r="O14" s="62">
        <v>6</v>
      </c>
      <c r="Q14" s="34" t="s">
        <v>375</v>
      </c>
      <c r="R14" s="34">
        <v>1</v>
      </c>
      <c r="S14" s="62"/>
      <c r="T14" s="24">
        <v>32</v>
      </c>
    </row>
    <row r="15" spans="1:23" s="34" customFormat="1" ht="12.8" customHeight="1">
      <c r="A15" s="30">
        <v>9</v>
      </c>
      <c r="B15" s="34" t="s">
        <v>10</v>
      </c>
      <c r="C15" s="34">
        <v>29</v>
      </c>
      <c r="D15" s="34">
        <v>29</v>
      </c>
      <c r="E15" s="58">
        <v>0.365534515421297</v>
      </c>
      <c r="F15" s="59">
        <v>6.0400335844519003E-3</v>
      </c>
      <c r="G15" s="60">
        <v>1.83906918974641</v>
      </c>
      <c r="I15" s="24"/>
      <c r="J15" s="34" t="s">
        <v>372</v>
      </c>
      <c r="K15" s="34">
        <v>1</v>
      </c>
      <c r="L15" s="61">
        <v>0</v>
      </c>
      <c r="M15" s="62">
        <v>1</v>
      </c>
      <c r="N15" s="24">
        <v>23</v>
      </c>
      <c r="O15" s="62">
        <v>5</v>
      </c>
      <c r="Q15" s="34" t="s">
        <v>372</v>
      </c>
      <c r="R15" s="34">
        <v>1</v>
      </c>
      <c r="S15" s="62"/>
      <c r="T15" s="24">
        <v>23</v>
      </c>
    </row>
    <row r="16" spans="1:23" s="34" customFormat="1" ht="12.8" customHeight="1">
      <c r="A16" s="34">
        <v>10</v>
      </c>
      <c r="B16" s="34" t="s">
        <v>375</v>
      </c>
      <c r="C16" s="34">
        <v>35</v>
      </c>
      <c r="D16" s="34">
        <v>35</v>
      </c>
      <c r="E16" s="58">
        <v>0.36015767959467798</v>
      </c>
      <c r="F16" s="59">
        <v>5.95118761341293E-3</v>
      </c>
      <c r="G16" s="60">
        <v>1.6857840317755599</v>
      </c>
      <c r="I16" s="24"/>
      <c r="J16" s="34" t="s">
        <v>376</v>
      </c>
      <c r="K16" s="34">
        <v>1</v>
      </c>
      <c r="L16" s="34">
        <v>0</v>
      </c>
      <c r="M16" s="34">
        <v>0</v>
      </c>
      <c r="N16" s="34">
        <v>1</v>
      </c>
      <c r="O16" s="62">
        <v>0</v>
      </c>
      <c r="Q16" s="34" t="s">
        <v>376</v>
      </c>
      <c r="R16" s="34">
        <v>1</v>
      </c>
      <c r="S16" s="62"/>
      <c r="T16" s="24">
        <v>1</v>
      </c>
    </row>
    <row r="17" spans="1:22" s="34" customFormat="1" ht="12.8" customHeight="1">
      <c r="A17" s="34">
        <v>11</v>
      </c>
      <c r="B17" s="34" t="s">
        <v>8</v>
      </c>
      <c r="C17" s="34">
        <v>29</v>
      </c>
      <c r="D17" s="34">
        <v>29</v>
      </c>
      <c r="E17" s="58">
        <v>0.29537568288316601</v>
      </c>
      <c r="F17" s="59">
        <v>4.8807403114545702E-3</v>
      </c>
      <c r="G17" s="60">
        <v>1.3882234247201699</v>
      </c>
      <c r="I17" s="24"/>
      <c r="J17" s="34" t="s">
        <v>10</v>
      </c>
      <c r="K17" s="34">
        <v>0</v>
      </c>
      <c r="L17" s="34">
        <v>0</v>
      </c>
      <c r="M17" s="34">
        <v>0</v>
      </c>
      <c r="N17" s="34">
        <v>22</v>
      </c>
      <c r="O17" s="62">
        <v>6</v>
      </c>
      <c r="Q17" s="34" t="s">
        <v>10</v>
      </c>
      <c r="R17" s="34">
        <v>0</v>
      </c>
      <c r="T17" s="34">
        <v>22</v>
      </c>
    </row>
    <row r="18" spans="1:22" s="34" customFormat="1" ht="12.8" customHeight="1">
      <c r="A18" s="30">
        <v>12</v>
      </c>
      <c r="B18" s="34" t="s">
        <v>350</v>
      </c>
      <c r="C18" s="34">
        <v>23</v>
      </c>
      <c r="D18" s="34">
        <v>23</v>
      </c>
      <c r="E18" s="58">
        <v>0.26169780963668299</v>
      </c>
      <c r="F18" s="59">
        <v>4.3242525466063702E-3</v>
      </c>
      <c r="G18" s="60">
        <v>1.28473018287247</v>
      </c>
      <c r="I18" s="24"/>
      <c r="J18" s="34" t="s">
        <v>350</v>
      </c>
      <c r="K18" s="34">
        <v>0</v>
      </c>
      <c r="L18" s="34">
        <v>0</v>
      </c>
      <c r="M18" s="34">
        <v>0</v>
      </c>
      <c r="N18" s="34">
        <v>19</v>
      </c>
      <c r="O18" s="62">
        <v>9</v>
      </c>
      <c r="Q18" s="34" t="s">
        <v>350</v>
      </c>
      <c r="R18" s="34">
        <v>0</v>
      </c>
      <c r="T18" s="34">
        <v>19</v>
      </c>
    </row>
    <row r="19" spans="1:22" s="34" customFormat="1" ht="12.8" customHeight="1">
      <c r="A19" s="30">
        <v>13</v>
      </c>
      <c r="B19" s="34" t="s">
        <v>376</v>
      </c>
      <c r="C19" s="34">
        <v>4</v>
      </c>
      <c r="D19" s="34">
        <v>4</v>
      </c>
      <c r="E19" s="58">
        <v>0.245998485748532</v>
      </c>
      <c r="F19" s="59">
        <v>4.0648394418593796E-3</v>
      </c>
      <c r="G19" s="60">
        <v>2.0233710276499099</v>
      </c>
      <c r="I19" s="24"/>
      <c r="J19" s="34" t="s">
        <v>378</v>
      </c>
      <c r="K19" s="34">
        <v>0</v>
      </c>
      <c r="L19" s="34">
        <v>0</v>
      </c>
      <c r="M19" s="34">
        <v>0</v>
      </c>
      <c r="N19" s="34">
        <v>3</v>
      </c>
      <c r="O19" s="62">
        <v>0</v>
      </c>
      <c r="Q19" s="34" t="s">
        <v>378</v>
      </c>
      <c r="R19" s="34">
        <v>0</v>
      </c>
      <c r="T19" s="34">
        <v>3</v>
      </c>
    </row>
    <row r="20" spans="1:22" s="34" customFormat="1" ht="12.8" customHeight="1">
      <c r="A20" s="34">
        <v>14</v>
      </c>
      <c r="B20" s="34" t="s">
        <v>377</v>
      </c>
      <c r="C20" s="34">
        <v>2</v>
      </c>
      <c r="D20" s="34">
        <v>2</v>
      </c>
      <c r="E20" s="58">
        <v>0.13258227856495999</v>
      </c>
      <c r="F20" s="59">
        <v>2.1907682625060799E-3</v>
      </c>
      <c r="G20" s="60">
        <v>0.99484170528386995</v>
      </c>
      <c r="I20" s="24"/>
      <c r="J20" s="24" t="s">
        <v>9</v>
      </c>
      <c r="K20" s="34">
        <v>0</v>
      </c>
      <c r="L20" s="61">
        <v>0</v>
      </c>
      <c r="M20" s="62">
        <v>0</v>
      </c>
      <c r="N20" s="24">
        <v>2</v>
      </c>
      <c r="O20" s="62">
        <v>1</v>
      </c>
      <c r="Q20" s="34" t="s">
        <v>9</v>
      </c>
      <c r="R20" s="34">
        <v>0</v>
      </c>
      <c r="T20" s="34">
        <v>2</v>
      </c>
    </row>
    <row r="21" spans="1:22" s="34" customFormat="1" ht="12.8" customHeight="1">
      <c r="A21" s="34">
        <v>15</v>
      </c>
      <c r="B21" s="34" t="s">
        <v>9</v>
      </c>
      <c r="C21" s="34">
        <v>3</v>
      </c>
      <c r="D21" s="34">
        <v>3</v>
      </c>
      <c r="E21" s="58">
        <v>4.5297053675784398E-2</v>
      </c>
      <c r="F21" s="59">
        <v>7.4848123483804404E-4</v>
      </c>
      <c r="G21" s="60">
        <v>0.24045897323023799</v>
      </c>
      <c r="I21" s="24"/>
      <c r="J21" s="34" t="s">
        <v>380</v>
      </c>
      <c r="K21" s="34">
        <v>0</v>
      </c>
      <c r="L21" s="34">
        <v>0</v>
      </c>
      <c r="M21" s="34">
        <v>0</v>
      </c>
      <c r="N21" s="34">
        <v>1</v>
      </c>
      <c r="O21" s="34">
        <v>1</v>
      </c>
      <c r="Q21" s="34" t="s">
        <v>380</v>
      </c>
      <c r="T21" s="34">
        <v>1</v>
      </c>
    </row>
    <row r="22" spans="1:22" s="34" customFormat="1" ht="12.8" customHeight="1">
      <c r="A22" s="30">
        <v>16</v>
      </c>
      <c r="B22" s="34" t="s">
        <v>378</v>
      </c>
      <c r="C22" s="34">
        <v>4</v>
      </c>
      <c r="D22" s="34">
        <v>4</v>
      </c>
      <c r="E22" s="58">
        <v>4.1706998670894703E-2</v>
      </c>
      <c r="F22" s="59">
        <v>6.8915974292757E-4</v>
      </c>
      <c r="G22" s="60">
        <v>0.19627245009428301</v>
      </c>
      <c r="I22" s="24"/>
      <c r="J22" s="67" t="s">
        <v>233</v>
      </c>
      <c r="K22" s="67">
        <v>94</v>
      </c>
      <c r="L22" s="68">
        <v>12</v>
      </c>
      <c r="M22" s="69">
        <v>28</v>
      </c>
      <c r="N22" s="67">
        <v>217</v>
      </c>
      <c r="O22" s="69">
        <v>51</v>
      </c>
      <c r="Q22" s="67" t="s">
        <v>233</v>
      </c>
      <c r="R22" s="67">
        <v>42</v>
      </c>
      <c r="S22" s="69">
        <v>12</v>
      </c>
      <c r="T22" s="67">
        <v>217</v>
      </c>
    </row>
    <row r="23" spans="1:22" s="34" customFormat="1" ht="12.8" customHeight="1">
      <c r="A23" s="30">
        <v>17</v>
      </c>
      <c r="B23" s="34" t="s">
        <v>379</v>
      </c>
      <c r="C23" s="34">
        <v>1</v>
      </c>
      <c r="D23" s="34">
        <v>1</v>
      </c>
      <c r="E23" s="58">
        <v>1.45267244301992E-2</v>
      </c>
      <c r="F23" s="59">
        <v>2.4003725976288199E-4</v>
      </c>
      <c r="G23" s="60">
        <v>7.4539423422023895E-2</v>
      </c>
      <c r="I23" s="24"/>
      <c r="J23" s="24"/>
      <c r="K23" s="24"/>
      <c r="L23" s="61"/>
      <c r="M23" s="62"/>
      <c r="N23" s="24"/>
      <c r="O23" s="62"/>
    </row>
    <row r="24" spans="1:22" s="34" customFormat="1" ht="12.8" customHeight="1">
      <c r="A24" s="30">
        <v>18</v>
      </c>
      <c r="B24" s="34" t="s">
        <v>380</v>
      </c>
      <c r="C24" s="34">
        <v>1</v>
      </c>
      <c r="D24" s="34">
        <v>1</v>
      </c>
      <c r="E24" s="58">
        <v>8.0118466648173708E-3</v>
      </c>
      <c r="F24" s="59">
        <v>1.3238646663284799E-4</v>
      </c>
      <c r="G24" s="60">
        <v>3.47830500779834E-2</v>
      </c>
      <c r="I24" s="24"/>
      <c r="J24" s="70" t="s">
        <v>301</v>
      </c>
      <c r="K24" s="24"/>
      <c r="L24" s="61"/>
      <c r="M24" s="62"/>
      <c r="N24" s="24"/>
      <c r="O24" s="62"/>
      <c r="Q24" s="70" t="s">
        <v>302</v>
      </c>
      <c r="R24" s="24"/>
      <c r="S24" s="62"/>
      <c r="T24" s="24"/>
    </row>
    <row r="25" spans="1:22" s="34" customFormat="1" ht="12.8" customHeight="1">
      <c r="A25" s="63"/>
      <c r="B25" s="63" t="s">
        <v>233</v>
      </c>
      <c r="C25" s="63">
        <v>602</v>
      </c>
      <c r="D25" s="63">
        <v>602</v>
      </c>
      <c r="E25" s="64">
        <v>60.518623002734003</v>
      </c>
      <c r="F25" s="65">
        <v>1</v>
      </c>
      <c r="G25" s="66">
        <v>493.31462855457602</v>
      </c>
      <c r="H25" s="63"/>
      <c r="I25" s="24"/>
      <c r="J25" s="71" t="s">
        <v>303</v>
      </c>
      <c r="K25" s="24"/>
      <c r="L25" s="61"/>
      <c r="M25" s="62"/>
      <c r="N25" s="24"/>
      <c r="O25" s="62"/>
      <c r="Q25" s="71" t="s">
        <v>304</v>
      </c>
      <c r="R25" s="24"/>
      <c r="S25" s="62"/>
      <c r="T25" s="24"/>
    </row>
    <row r="26" spans="1:22" s="34" customFormat="1" ht="12.8" customHeight="1">
      <c r="A26" s="30"/>
      <c r="E26" s="58"/>
      <c r="F26" s="59"/>
      <c r="G26" s="60"/>
      <c r="I26" s="24"/>
      <c r="J26" s="70" t="s">
        <v>305</v>
      </c>
      <c r="K26" s="24"/>
      <c r="L26" s="61"/>
      <c r="M26" s="62"/>
      <c r="N26" s="24"/>
      <c r="O26" s="62"/>
      <c r="Q26" s="70" t="s">
        <v>306</v>
      </c>
      <c r="R26" s="24"/>
      <c r="S26" s="62"/>
      <c r="T26" s="24"/>
    </row>
    <row r="27" spans="1:22" s="34" customFormat="1" ht="12.8" customHeight="1">
      <c r="A27" s="30"/>
      <c r="E27" s="58"/>
      <c r="F27" s="59"/>
      <c r="G27" s="60"/>
      <c r="I27" s="24"/>
      <c r="J27" s="72" t="s">
        <v>307</v>
      </c>
      <c r="K27" s="24"/>
      <c r="L27" s="61"/>
      <c r="M27" s="62"/>
      <c r="N27" s="24"/>
      <c r="O27" s="62"/>
      <c r="Q27" s="70" t="s">
        <v>308</v>
      </c>
    </row>
    <row r="28" spans="1:22" s="34" customFormat="1" ht="12.8" customHeight="1">
      <c r="J28" s="70" t="s">
        <v>309</v>
      </c>
      <c r="L28" s="73"/>
      <c r="Q28" s="70" t="s">
        <v>310</v>
      </c>
    </row>
    <row r="29" spans="1:22" s="34" customFormat="1" ht="12.8" customHeight="1">
      <c r="A29" s="30"/>
      <c r="E29" s="58"/>
      <c r="F29" s="59"/>
      <c r="G29" s="60"/>
      <c r="I29" s="24"/>
      <c r="J29" s="70" t="s">
        <v>398</v>
      </c>
      <c r="L29" s="73"/>
      <c r="M29" s="74"/>
      <c r="N29" s="35"/>
      <c r="O29" s="74"/>
      <c r="Q29" s="70" t="s">
        <v>311</v>
      </c>
      <c r="S29" s="74"/>
      <c r="T29" s="35"/>
    </row>
    <row r="30" spans="1:22" s="34" customFormat="1" ht="12.8" customHeight="1">
      <c r="A30" s="30"/>
      <c r="E30" s="58"/>
      <c r="F30" s="59"/>
      <c r="G30" s="60"/>
      <c r="I30" s="24"/>
      <c r="J30" s="71" t="s">
        <v>311</v>
      </c>
      <c r="L30" s="73"/>
      <c r="M30" s="74"/>
      <c r="N30" s="35"/>
      <c r="O30" s="74"/>
      <c r="Q30" s="35"/>
      <c r="R30" s="35"/>
      <c r="S30" s="38"/>
      <c r="T30" s="35"/>
      <c r="U30" s="35"/>
      <c r="V30" s="35"/>
    </row>
    <row r="31" spans="1:22" s="34" customFormat="1" ht="12.8" customHeight="1">
      <c r="A31" s="30"/>
      <c r="E31" s="58"/>
      <c r="F31" s="59"/>
      <c r="G31" s="60"/>
      <c r="J31" s="70" t="s">
        <v>312</v>
      </c>
      <c r="Q31" s="35"/>
      <c r="R31" s="35"/>
      <c r="S31" s="38"/>
      <c r="T31" s="35"/>
      <c r="U31" s="35"/>
      <c r="V31" s="35"/>
    </row>
    <row r="32" spans="1:22" s="34" customFormat="1" ht="12.8" customHeight="1">
      <c r="A32" s="30"/>
      <c r="E32" s="58"/>
      <c r="F32" s="59"/>
      <c r="G32" s="60"/>
      <c r="J32" s="75" t="s">
        <v>313</v>
      </c>
      <c r="K32" s="35"/>
      <c r="L32" s="37"/>
      <c r="M32" s="38"/>
      <c r="N32" s="35"/>
      <c r="O32" s="38"/>
      <c r="Q32" s="35"/>
      <c r="R32" s="35"/>
      <c r="S32" s="38"/>
      <c r="T32" s="35"/>
      <c r="U32" s="35"/>
      <c r="V32" s="35"/>
    </row>
    <row r="33" spans="1:22" s="34" customFormat="1" ht="12.8" customHeight="1">
      <c r="A33" s="30"/>
      <c r="E33" s="58"/>
      <c r="F33" s="59"/>
      <c r="G33" s="60"/>
      <c r="Q33" s="35"/>
      <c r="R33" s="35"/>
      <c r="S33" s="38"/>
      <c r="T33" s="35"/>
      <c r="U33" s="35"/>
      <c r="V33" s="35"/>
    </row>
    <row r="34" spans="1:22" s="34" customFormat="1" ht="12.8" customHeight="1">
      <c r="A34" s="30"/>
      <c r="E34" s="58"/>
      <c r="F34" s="59"/>
      <c r="G34" s="60"/>
      <c r="J34" s="35"/>
      <c r="K34" s="35"/>
      <c r="L34" s="37"/>
      <c r="M34" s="38"/>
      <c r="N34" s="35"/>
      <c r="O34" s="38"/>
    </row>
    <row r="35" spans="1:22" ht="12.8" customHeight="1">
      <c r="A35" s="30"/>
      <c r="B35" s="34"/>
      <c r="C35" s="34"/>
      <c r="D35" s="34"/>
      <c r="E35" s="58"/>
      <c r="G35" s="60"/>
      <c r="H35" s="34"/>
      <c r="I35" s="34"/>
      <c r="K35" s="34"/>
      <c r="L35" s="34"/>
      <c r="M35" s="34"/>
      <c r="N35" s="34"/>
      <c r="O35" s="34"/>
      <c r="P35" s="38"/>
    </row>
    <row r="36" spans="1:22" ht="12.8" customHeight="1">
      <c r="A36" s="30"/>
      <c r="B36" s="34"/>
      <c r="C36" s="34"/>
      <c r="D36" s="34"/>
      <c r="E36" s="58"/>
      <c r="G36" s="60"/>
      <c r="H36" s="34"/>
      <c r="I36" s="34"/>
      <c r="K36" s="34"/>
      <c r="L36" s="34"/>
      <c r="M36" s="34"/>
      <c r="N36" s="34"/>
      <c r="O36" s="34"/>
      <c r="P36" s="38"/>
    </row>
    <row r="37" spans="1:22" ht="12.8" customHeight="1">
      <c r="A37" s="34"/>
      <c r="B37" s="34"/>
      <c r="C37" s="34"/>
      <c r="D37" s="34"/>
      <c r="E37" s="34"/>
      <c r="F37" s="34"/>
      <c r="G37" s="60"/>
      <c r="H37" s="34"/>
      <c r="K37" s="34"/>
      <c r="L37" s="34"/>
      <c r="M37" s="34"/>
      <c r="N37" s="34"/>
      <c r="O37" s="34"/>
      <c r="P37" s="38"/>
    </row>
    <row r="38" spans="1:22" ht="12.8" customHeight="1">
      <c r="A38" s="34"/>
      <c r="B38" s="34"/>
      <c r="C38" s="34"/>
      <c r="D38" s="34"/>
      <c r="E38" s="34"/>
      <c r="F38" s="34"/>
      <c r="G38" s="60"/>
      <c r="H38" s="34"/>
      <c r="K38" s="34"/>
      <c r="L38" s="34"/>
      <c r="M38" s="34"/>
      <c r="N38" s="34"/>
      <c r="O38" s="34"/>
      <c r="P38" s="38"/>
    </row>
    <row r="39" spans="1:22" ht="12.8" customHeight="1">
      <c r="A39" s="34"/>
      <c r="B39" s="34"/>
      <c r="C39" s="34"/>
      <c r="D39" s="34"/>
      <c r="E39" s="34"/>
      <c r="F39" s="34"/>
      <c r="G39" s="60"/>
      <c r="H39" s="34"/>
      <c r="K39" s="34"/>
      <c r="L39" s="34"/>
      <c r="M39" s="34"/>
      <c r="N39" s="34"/>
      <c r="O39" s="34"/>
      <c r="P39" s="38"/>
    </row>
    <row r="40" spans="1:22" ht="12.8" customHeight="1">
      <c r="A40" s="34"/>
      <c r="B40" s="34"/>
      <c r="C40" s="34"/>
      <c r="D40" s="34"/>
      <c r="E40" s="34"/>
      <c r="F40" s="34"/>
      <c r="G40" s="34"/>
      <c r="H40" s="34"/>
      <c r="K40" s="34"/>
      <c r="L40" s="34"/>
      <c r="M40" s="34"/>
      <c r="N40" s="34"/>
      <c r="O40" s="34"/>
      <c r="P40" s="38"/>
    </row>
    <row r="41" spans="1:22" ht="12.8" customHeight="1">
      <c r="A41" s="34"/>
      <c r="B41" s="34"/>
      <c r="C41" s="34"/>
      <c r="D41" s="34"/>
      <c r="E41" s="34"/>
      <c r="F41" s="34"/>
      <c r="G41" s="34"/>
      <c r="H41" s="34"/>
      <c r="K41" s="34"/>
      <c r="L41" s="34"/>
      <c r="M41" s="34"/>
      <c r="N41" s="34"/>
      <c r="O41" s="34"/>
      <c r="P41" s="38"/>
    </row>
    <row r="42" spans="1:22" ht="12.8" customHeight="1">
      <c r="K42" s="34"/>
      <c r="L42" s="34"/>
      <c r="M42" s="34"/>
      <c r="N42" s="34"/>
      <c r="O42" s="34"/>
      <c r="P42" s="38"/>
    </row>
    <row r="43" spans="1:22" ht="12.8" customHeight="1">
      <c r="K43" s="37"/>
      <c r="N43" s="38"/>
      <c r="O43" s="35"/>
      <c r="P43" s="38"/>
    </row>
    <row r="44" spans="1:22" ht="12.8" customHeight="1">
      <c r="K44" s="37"/>
      <c r="N44" s="38"/>
      <c r="O44" s="35"/>
      <c r="P44" s="38"/>
    </row>
    <row r="45" spans="1:22" ht="12.8" customHeight="1">
      <c r="K45" s="37"/>
      <c r="N45" s="38"/>
      <c r="O45" s="35"/>
      <c r="P45" s="38"/>
    </row>
    <row r="46" spans="1:22" ht="12.8" customHeight="1">
      <c r="K46" s="37"/>
      <c r="N46" s="38"/>
      <c r="O46" s="35"/>
      <c r="P46" s="38"/>
    </row>
    <row r="47" spans="1:22" ht="12.8" customHeight="1">
      <c r="K47" s="37"/>
      <c r="N47" s="38"/>
      <c r="O47" s="35"/>
      <c r="P47" s="38"/>
    </row>
    <row r="48" spans="1:22" ht="12.8" customHeight="1">
      <c r="K48" s="37"/>
      <c r="N48" s="38"/>
      <c r="O48" s="35"/>
      <c r="P48" s="38"/>
    </row>
    <row r="49" spans="11:16" ht="12.8" customHeight="1">
      <c r="K49" s="37"/>
      <c r="N49" s="38"/>
      <c r="O49" s="35"/>
      <c r="P49" s="38"/>
    </row>
    <row r="50" spans="11:16" ht="12.8" customHeight="1">
      <c r="K50" s="37"/>
      <c r="N50" s="38"/>
      <c r="O50" s="35"/>
      <c r="P50" s="38"/>
    </row>
    <row r="51" spans="11:16" ht="12.8" customHeight="1">
      <c r="K51" s="37"/>
      <c r="N51" s="38"/>
      <c r="O51" s="35"/>
      <c r="P51" s="38"/>
    </row>
  </sheetData>
  <mergeCells count="3">
    <mergeCell ref="R5:S5"/>
    <mergeCell ref="K6:M6"/>
    <mergeCell ref="R6:S6"/>
  </mergeCells>
  <phoneticPr fontId="18"/>
  <pageMargins left="0.78700000000000003" right="0.78700000000000003" top="0.98399999999999999" bottom="0.98399999999999999" header="0.51200000000000001" footer="0.51200000000000001"/>
  <pageSetup paperSize="9" orientation="portrait" horizontalDpi="200" verticalDpi="2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A4A4C-5B3C-42C5-BE79-3B807D0C5264}">
  <dimension ref="A1:Z29"/>
  <sheetViews>
    <sheetView showGridLines="0" zoomScaleNormal="100" workbookViewId="0">
      <selection activeCell="J30" sqref="J30"/>
    </sheetView>
  </sheetViews>
  <sheetFormatPr defaultColWidth="9" defaultRowHeight="12.8" customHeight="1"/>
  <cols>
    <col min="1" max="1" width="9" style="35"/>
    <col min="2" max="2" width="13.21875" style="35" customWidth="1"/>
    <col min="3" max="5" width="6.88671875" style="79" customWidth="1"/>
    <col min="6" max="8" width="6.33203125" style="35" customWidth="1"/>
    <col min="9" max="9" width="9" style="35"/>
    <col min="10" max="10" width="4.5546875" style="217" customWidth="1"/>
    <col min="11" max="11" width="13.33203125" style="35" customWidth="1"/>
    <col min="12" max="13" width="6.88671875" style="79" customWidth="1"/>
    <col min="14" max="15" width="5.5546875" style="79" customWidth="1"/>
    <col min="16" max="16" width="1.5546875" style="79" customWidth="1"/>
    <col min="17" max="17" width="6" style="80" customWidth="1"/>
    <col min="18" max="18" width="1.88671875" style="79" customWidth="1"/>
    <col min="19" max="20" width="5.5546875" style="79" customWidth="1"/>
    <col min="21" max="21" width="1.5546875" style="79" customWidth="1"/>
    <col min="22" max="22" width="6" style="80" customWidth="1"/>
    <col min="23" max="23" width="2" style="79" customWidth="1"/>
    <col min="24" max="26" width="5.6640625" style="35" customWidth="1"/>
    <col min="27" max="16384" width="9" style="35"/>
  </cols>
  <sheetData>
    <row r="1" spans="1:26" ht="12.8" customHeight="1">
      <c r="A1" s="78" t="s">
        <v>314</v>
      </c>
    </row>
    <row r="2" spans="1:26" s="30" customFormat="1" ht="12.8" customHeight="1">
      <c r="C2" s="81"/>
      <c r="D2" s="81"/>
      <c r="E2" s="81"/>
      <c r="J2" s="218"/>
      <c r="L2" s="81"/>
      <c r="M2" s="81"/>
      <c r="N2" s="81"/>
      <c r="O2" s="82"/>
      <c r="P2" s="81"/>
      <c r="Q2" s="83"/>
      <c r="R2" s="81"/>
      <c r="S2" s="81"/>
      <c r="T2" s="82"/>
      <c r="U2" s="81"/>
      <c r="V2" s="83"/>
      <c r="W2" s="81"/>
    </row>
    <row r="3" spans="1:26" ht="12.8" customHeight="1">
      <c r="B3" s="30"/>
      <c r="C3" s="82" t="s">
        <v>275</v>
      </c>
      <c r="D3" s="82" t="s">
        <v>278</v>
      </c>
      <c r="E3" s="82" t="s">
        <v>281</v>
      </c>
      <c r="F3" s="34" t="s">
        <v>247</v>
      </c>
      <c r="G3" s="34" t="s">
        <v>248</v>
      </c>
      <c r="H3" s="34" t="s">
        <v>249</v>
      </c>
      <c r="K3" s="84" t="s">
        <v>1</v>
      </c>
      <c r="L3" s="82" t="s">
        <v>275</v>
      </c>
      <c r="M3" s="18" t="s">
        <v>276</v>
      </c>
      <c r="N3" s="82" t="s">
        <v>278</v>
      </c>
      <c r="O3" s="82" t="s">
        <v>279</v>
      </c>
      <c r="P3" s="82"/>
      <c r="Q3" s="83" t="s">
        <v>280</v>
      </c>
      <c r="R3" s="82"/>
      <c r="S3" s="82" t="s">
        <v>281</v>
      </c>
      <c r="T3" s="82" t="s">
        <v>282</v>
      </c>
      <c r="U3" s="82"/>
      <c r="V3" s="83" t="s">
        <v>283</v>
      </c>
      <c r="W3" s="82"/>
      <c r="X3" s="34" t="s">
        <v>247</v>
      </c>
      <c r="Y3" s="34" t="s">
        <v>248</v>
      </c>
      <c r="Z3" s="34" t="s">
        <v>249</v>
      </c>
    </row>
    <row r="4" spans="1:26" ht="12.8" customHeight="1">
      <c r="B4" s="40"/>
      <c r="C4" s="85"/>
      <c r="D4" s="85"/>
      <c r="E4" s="85"/>
      <c r="F4" s="40"/>
      <c r="G4" s="40"/>
      <c r="H4" s="40"/>
      <c r="J4" s="219"/>
      <c r="K4" s="40"/>
      <c r="L4" s="85"/>
      <c r="M4" s="85"/>
      <c r="N4" s="85"/>
      <c r="O4" s="86"/>
      <c r="P4" s="85"/>
      <c r="Q4" s="87"/>
      <c r="R4" s="85"/>
      <c r="S4" s="85"/>
      <c r="T4" s="86"/>
      <c r="U4" s="85"/>
      <c r="V4" s="87"/>
      <c r="W4" s="85"/>
      <c r="X4" s="40"/>
      <c r="Y4" s="40"/>
      <c r="Z4" s="40"/>
    </row>
    <row r="5" spans="1:26" ht="12.8" customHeight="1">
      <c r="B5" s="34"/>
      <c r="C5" s="88" t="s">
        <v>315</v>
      </c>
      <c r="D5" s="88" t="s">
        <v>316</v>
      </c>
      <c r="E5" s="88" t="s">
        <v>317</v>
      </c>
      <c r="F5" s="89"/>
      <c r="G5" s="89" t="s">
        <v>300</v>
      </c>
      <c r="H5" s="55"/>
      <c r="K5" s="34"/>
      <c r="L5" s="88" t="s">
        <v>315</v>
      </c>
      <c r="M5" s="88" t="s">
        <v>318</v>
      </c>
      <c r="N5" s="90"/>
      <c r="O5" s="90" t="s">
        <v>316</v>
      </c>
      <c r="P5" s="90"/>
      <c r="Q5" s="91"/>
      <c r="R5" s="88"/>
      <c r="S5" s="90"/>
      <c r="T5" s="90" t="s">
        <v>317</v>
      </c>
      <c r="U5" s="90"/>
      <c r="V5" s="91"/>
      <c r="W5" s="88"/>
      <c r="X5" s="89"/>
      <c r="Y5" s="89" t="s">
        <v>300</v>
      </c>
      <c r="Z5" s="55"/>
    </row>
    <row r="6" spans="1:26" ht="12.8" customHeight="1">
      <c r="B6" s="92" t="s">
        <v>292</v>
      </c>
      <c r="C6" s="88" t="s">
        <v>319</v>
      </c>
      <c r="D6" s="82"/>
      <c r="E6" s="82"/>
      <c r="F6" s="93" t="s">
        <v>213</v>
      </c>
      <c r="G6" s="93" t="s">
        <v>320</v>
      </c>
      <c r="H6" s="93" t="s">
        <v>321</v>
      </c>
      <c r="J6" s="217" t="s">
        <v>381</v>
      </c>
      <c r="K6" s="226" t="s">
        <v>292</v>
      </c>
      <c r="L6" s="88" t="s">
        <v>319</v>
      </c>
      <c r="M6" s="88"/>
      <c r="N6" s="82"/>
      <c r="O6" s="82"/>
      <c r="P6" s="82"/>
      <c r="Q6" s="83"/>
      <c r="R6" s="82"/>
      <c r="S6" s="82"/>
      <c r="T6" s="82"/>
      <c r="U6" s="82"/>
      <c r="V6" s="83"/>
      <c r="W6" s="82"/>
      <c r="X6" s="93" t="s">
        <v>213</v>
      </c>
      <c r="Y6" s="93" t="s">
        <v>320</v>
      </c>
      <c r="Z6" s="93" t="s">
        <v>321</v>
      </c>
    </row>
    <row r="7" spans="1:26" ht="12.8" customHeight="1">
      <c r="B7" s="92"/>
      <c r="C7" s="94" t="s">
        <v>322</v>
      </c>
      <c r="D7" s="94" t="s">
        <v>323</v>
      </c>
      <c r="E7" s="94" t="s">
        <v>324</v>
      </c>
      <c r="F7" s="95" t="s">
        <v>325</v>
      </c>
      <c r="G7" s="95" t="s">
        <v>326</v>
      </c>
      <c r="H7" s="95" t="s">
        <v>327</v>
      </c>
      <c r="J7" s="217" t="s">
        <v>382</v>
      </c>
      <c r="K7" s="92"/>
      <c r="L7" s="94" t="s">
        <v>322</v>
      </c>
      <c r="M7" s="94" t="s">
        <v>328</v>
      </c>
      <c r="N7" s="94" t="s">
        <v>323</v>
      </c>
      <c r="O7" s="239" t="s">
        <v>329</v>
      </c>
      <c r="P7" s="239"/>
      <c r="Q7" s="239"/>
      <c r="R7" s="94"/>
      <c r="S7" s="94" t="s">
        <v>324</v>
      </c>
      <c r="T7" s="239" t="s">
        <v>329</v>
      </c>
      <c r="U7" s="239"/>
      <c r="V7" s="239"/>
      <c r="W7" s="94"/>
      <c r="X7" s="95" t="s">
        <v>325</v>
      </c>
      <c r="Y7" s="95" t="s">
        <v>326</v>
      </c>
      <c r="Z7" s="95" t="s">
        <v>327</v>
      </c>
    </row>
    <row r="8" spans="1:26" ht="12.8" customHeight="1">
      <c r="B8" s="55"/>
      <c r="C8" s="96" t="s">
        <v>330</v>
      </c>
      <c r="D8" s="96" t="s">
        <v>330</v>
      </c>
      <c r="E8" s="96" t="s">
        <v>330</v>
      </c>
      <c r="F8" s="97"/>
      <c r="G8" s="97"/>
      <c r="H8" s="97"/>
      <c r="J8" s="219"/>
      <c r="K8" s="55"/>
      <c r="L8" s="96" t="s">
        <v>330</v>
      </c>
      <c r="M8" s="96" t="s">
        <v>330</v>
      </c>
      <c r="N8" s="96" t="s">
        <v>330</v>
      </c>
      <c r="O8" s="97"/>
      <c r="P8" s="96"/>
      <c r="Q8" s="98"/>
      <c r="R8" s="96"/>
      <c r="S8" s="96" t="s">
        <v>330</v>
      </c>
      <c r="T8" s="97"/>
      <c r="U8" s="96"/>
      <c r="V8" s="98"/>
      <c r="W8" s="96"/>
      <c r="X8" s="97"/>
      <c r="Y8" s="97"/>
      <c r="Z8" s="97"/>
    </row>
    <row r="9" spans="1:26" ht="12.8" customHeight="1">
      <c r="B9" s="34" t="s">
        <v>375</v>
      </c>
      <c r="C9" s="82">
        <v>9.03772375153968</v>
      </c>
      <c r="D9" s="82">
        <v>1.1986753018824201</v>
      </c>
      <c r="E9" s="82">
        <v>10.236399053422099</v>
      </c>
      <c r="F9" s="34">
        <v>4</v>
      </c>
      <c r="G9" s="34">
        <v>35</v>
      </c>
      <c r="H9" s="34">
        <v>3</v>
      </c>
      <c r="K9" s="34" t="s">
        <v>375</v>
      </c>
      <c r="L9" s="82">
        <v>9.03772375153968</v>
      </c>
      <c r="M9" s="82">
        <v>5.7175371776522601</v>
      </c>
      <c r="N9" s="99">
        <v>1.1986753018824201</v>
      </c>
      <c r="O9" s="100">
        <v>2.6372716650301602E-2</v>
      </c>
      <c r="P9" s="88" t="s">
        <v>331</v>
      </c>
      <c r="Q9" s="101">
        <v>6.83031849135768</v>
      </c>
      <c r="R9" s="82"/>
      <c r="S9" s="99">
        <v>10.236399053422099</v>
      </c>
      <c r="T9" s="100">
        <v>6.1132458705713004</v>
      </c>
      <c r="U9" s="88" t="s">
        <v>331</v>
      </c>
      <c r="V9" s="101">
        <v>16.7303941816843</v>
      </c>
      <c r="W9" s="82"/>
      <c r="X9" s="34">
        <v>4</v>
      </c>
      <c r="Y9" s="34">
        <v>35</v>
      </c>
      <c r="Z9" s="34">
        <v>3</v>
      </c>
    </row>
    <row r="10" spans="1:26" ht="12.8" customHeight="1">
      <c r="B10" s="34" t="s">
        <v>350</v>
      </c>
      <c r="C10" s="82">
        <v>7.2883327283719099</v>
      </c>
      <c r="D10" s="82">
        <v>0</v>
      </c>
      <c r="E10" s="82">
        <v>7.2883327283719099</v>
      </c>
      <c r="F10" s="34">
        <v>4</v>
      </c>
      <c r="G10" s="34">
        <v>23</v>
      </c>
      <c r="H10" s="34">
        <v>4</v>
      </c>
      <c r="K10" s="34" t="s">
        <v>350</v>
      </c>
      <c r="L10" s="82">
        <v>7.2883327283719099</v>
      </c>
      <c r="M10" s="82">
        <v>3.6441663641859598</v>
      </c>
      <c r="N10" s="99">
        <v>0</v>
      </c>
      <c r="O10" s="100">
        <v>0</v>
      </c>
      <c r="P10" s="82" t="s">
        <v>331</v>
      </c>
      <c r="Q10" s="101">
        <v>3.8425827647020201</v>
      </c>
      <c r="R10" s="82"/>
      <c r="S10" s="99">
        <v>7.2883327283719099</v>
      </c>
      <c r="T10" s="100">
        <v>3.9468119859419399</v>
      </c>
      <c r="U10" s="82" t="s">
        <v>331</v>
      </c>
      <c r="V10" s="101">
        <v>12.523450711298601</v>
      </c>
      <c r="W10" s="82"/>
      <c r="X10" s="34">
        <v>4</v>
      </c>
      <c r="Y10" s="34">
        <v>23</v>
      </c>
      <c r="Z10" s="34">
        <v>4</v>
      </c>
    </row>
    <row r="11" spans="1:26" ht="12.8" customHeight="1">
      <c r="B11" s="34" t="s">
        <v>10</v>
      </c>
      <c r="C11" s="82">
        <v>5.9224403372131702</v>
      </c>
      <c r="D11" s="82">
        <v>0</v>
      </c>
      <c r="E11" s="82">
        <v>5.9224403372131702</v>
      </c>
      <c r="F11" s="34">
        <v>7</v>
      </c>
      <c r="G11" s="34">
        <v>29</v>
      </c>
      <c r="H11" s="34">
        <v>7</v>
      </c>
      <c r="K11" s="34" t="s">
        <v>10</v>
      </c>
      <c r="L11" s="82">
        <v>5.9224403372131702</v>
      </c>
      <c r="M11" s="82">
        <v>2.96122016860659</v>
      </c>
      <c r="N11" s="99">
        <v>0</v>
      </c>
      <c r="O11" s="100">
        <v>0</v>
      </c>
      <c r="P11" s="82" t="s">
        <v>331</v>
      </c>
      <c r="Q11" s="101">
        <v>2.1957615798297199</v>
      </c>
      <c r="R11" s="82"/>
      <c r="S11" s="99">
        <v>5.9224403372131702</v>
      </c>
      <c r="T11" s="100">
        <v>3.4645388980698999</v>
      </c>
      <c r="U11" s="82" t="s">
        <v>331</v>
      </c>
      <c r="V11" s="101">
        <v>9.4716083530951103</v>
      </c>
      <c r="W11" s="82"/>
      <c r="X11" s="34">
        <v>7</v>
      </c>
      <c r="Y11" s="34">
        <v>29</v>
      </c>
      <c r="Z11" s="34">
        <v>7</v>
      </c>
    </row>
    <row r="12" spans="1:26" ht="12.8" customHeight="1">
      <c r="B12" s="34" t="s">
        <v>372</v>
      </c>
      <c r="C12" s="82">
        <v>3.6041559895275199</v>
      </c>
      <c r="D12" s="82">
        <v>0.26891050473987999</v>
      </c>
      <c r="E12" s="82">
        <v>3.8730664942674</v>
      </c>
      <c r="F12" s="34">
        <v>16</v>
      </c>
      <c r="G12" s="34">
        <v>38</v>
      </c>
      <c r="H12" s="34">
        <v>15</v>
      </c>
      <c r="K12" s="34" t="s">
        <v>372</v>
      </c>
      <c r="L12" s="82">
        <v>3.6041559895275199</v>
      </c>
      <c r="M12" s="82">
        <v>2.0709884995036401</v>
      </c>
      <c r="N12" s="99">
        <v>0.26891050473987999</v>
      </c>
      <c r="O12" s="100">
        <v>6.5931791625754802E-3</v>
      </c>
      <c r="P12" s="82" t="s">
        <v>331</v>
      </c>
      <c r="Q12" s="101">
        <v>1.4999824686597001</v>
      </c>
      <c r="R12" s="82"/>
      <c r="S12" s="99">
        <v>3.8730664942674</v>
      </c>
      <c r="T12" s="100">
        <v>2.3704858302684002</v>
      </c>
      <c r="U12" s="82" t="s">
        <v>331</v>
      </c>
      <c r="V12" s="101">
        <v>5.9395893200290599</v>
      </c>
      <c r="W12" s="82"/>
      <c r="X12" s="34">
        <v>16</v>
      </c>
      <c r="Y12" s="34">
        <v>38</v>
      </c>
      <c r="Z12" s="34">
        <v>15</v>
      </c>
    </row>
    <row r="13" spans="1:26" ht="12.8" customHeight="1">
      <c r="B13" s="34" t="s">
        <v>373</v>
      </c>
      <c r="C13" s="82">
        <v>1.9583484551905701</v>
      </c>
      <c r="D13" s="82">
        <v>1.4861455997447199</v>
      </c>
      <c r="E13" s="82">
        <v>3.44449405493528</v>
      </c>
      <c r="F13" s="34">
        <v>20</v>
      </c>
      <c r="G13" s="34">
        <v>32</v>
      </c>
      <c r="H13" s="34">
        <v>14</v>
      </c>
      <c r="K13" s="34" t="s">
        <v>373</v>
      </c>
      <c r="L13" s="82">
        <v>1.9583484551905701</v>
      </c>
      <c r="M13" s="82">
        <v>2.4653198273400001</v>
      </c>
      <c r="N13" s="99">
        <v>1.4861455997447199</v>
      </c>
      <c r="O13" s="100">
        <v>0.52758335884922103</v>
      </c>
      <c r="P13" s="82" t="s">
        <v>331</v>
      </c>
      <c r="Q13" s="101">
        <v>3.2608778605349098</v>
      </c>
      <c r="R13" s="82"/>
      <c r="S13" s="99">
        <v>3.44449405493528</v>
      </c>
      <c r="T13" s="100">
        <v>1.9692007863001599</v>
      </c>
      <c r="U13" s="82" t="s">
        <v>331</v>
      </c>
      <c r="V13" s="101">
        <v>5.5549077376164897</v>
      </c>
      <c r="W13" s="82"/>
      <c r="X13" s="34">
        <v>20</v>
      </c>
      <c r="Y13" s="34">
        <v>32</v>
      </c>
      <c r="Z13" s="34">
        <v>14</v>
      </c>
    </row>
    <row r="14" spans="1:26" ht="12.8" customHeight="1">
      <c r="B14" s="34" t="s">
        <v>8</v>
      </c>
      <c r="C14" s="82">
        <v>1.7619035450834699</v>
      </c>
      <c r="D14" s="82">
        <v>1.58120675710377</v>
      </c>
      <c r="E14" s="82">
        <v>3.3431103021872399</v>
      </c>
      <c r="F14" s="34">
        <v>19</v>
      </c>
      <c r="G14" s="34">
        <v>29</v>
      </c>
      <c r="H14" s="34">
        <v>13</v>
      </c>
      <c r="K14" s="34" t="s">
        <v>8</v>
      </c>
      <c r="L14" s="82">
        <v>1.7619035450834699</v>
      </c>
      <c r="M14" s="82">
        <v>2.4621585296455</v>
      </c>
      <c r="N14" s="99">
        <v>1.58120675710377</v>
      </c>
      <c r="O14" s="100">
        <v>0.56000445343256999</v>
      </c>
      <c r="P14" s="82" t="s">
        <v>331</v>
      </c>
      <c r="Q14" s="101">
        <v>3.47317893740128</v>
      </c>
      <c r="R14" s="82"/>
      <c r="S14" s="99">
        <v>3.3431103021872399</v>
      </c>
      <c r="T14" s="100">
        <v>1.8396468404965101</v>
      </c>
      <c r="U14" s="82" t="s">
        <v>331</v>
      </c>
      <c r="V14" s="101">
        <v>5.5420126085784904</v>
      </c>
      <c r="W14" s="82"/>
      <c r="X14" s="34">
        <v>19</v>
      </c>
      <c r="Y14" s="34">
        <v>29</v>
      </c>
      <c r="Z14" s="34">
        <v>13</v>
      </c>
    </row>
    <row r="15" spans="1:26" ht="12.8" customHeight="1">
      <c r="B15" s="34" t="s">
        <v>5</v>
      </c>
      <c r="C15" s="82">
        <v>0.48504313268504701</v>
      </c>
      <c r="D15" s="82">
        <v>1.320465461528</v>
      </c>
      <c r="E15" s="82">
        <v>1.80550859421304</v>
      </c>
      <c r="F15" s="34">
        <v>81</v>
      </c>
      <c r="G15" s="34">
        <v>91</v>
      </c>
      <c r="H15" s="34">
        <v>59</v>
      </c>
      <c r="J15" s="217" t="s">
        <v>383</v>
      </c>
      <c r="K15" s="34" t="s">
        <v>5</v>
      </c>
      <c r="L15" s="82">
        <v>0.48504313268504701</v>
      </c>
      <c r="M15" s="82">
        <v>1.56298702787052</v>
      </c>
      <c r="N15" s="99">
        <v>1.320465461528</v>
      </c>
      <c r="O15" s="100">
        <v>0.82019432978553497</v>
      </c>
      <c r="P15" s="82" t="s">
        <v>331</v>
      </c>
      <c r="Q15" s="101">
        <v>2.0042857896179398</v>
      </c>
      <c r="R15" s="82"/>
      <c r="S15" s="99">
        <v>1.80550859421304</v>
      </c>
      <c r="T15" s="100">
        <v>1.2233313467367899</v>
      </c>
      <c r="U15" s="82" t="s">
        <v>331</v>
      </c>
      <c r="V15" s="101">
        <v>2.5583694722056598</v>
      </c>
      <c r="W15" s="82"/>
      <c r="X15" s="34">
        <v>81</v>
      </c>
      <c r="Y15" s="34">
        <v>91</v>
      </c>
      <c r="Z15" s="34">
        <v>59</v>
      </c>
    </row>
    <row r="16" spans="1:26" ht="12.8" customHeight="1">
      <c r="B16" s="34" t="s">
        <v>7</v>
      </c>
      <c r="C16" s="82">
        <v>0.19750932872743299</v>
      </c>
      <c r="D16" s="82">
        <v>0.65580072396428901</v>
      </c>
      <c r="E16" s="82">
        <v>0.853310052691722</v>
      </c>
      <c r="F16" s="34">
        <v>206</v>
      </c>
      <c r="G16" s="34">
        <v>216</v>
      </c>
      <c r="H16" s="34">
        <v>176</v>
      </c>
      <c r="J16" s="217" t="s">
        <v>383</v>
      </c>
      <c r="K16" s="34" t="s">
        <v>7</v>
      </c>
      <c r="L16" s="82">
        <v>0.19750932872743299</v>
      </c>
      <c r="M16" s="82">
        <v>0.75455538832800495</v>
      </c>
      <c r="N16" s="99">
        <v>0.65580072396428901</v>
      </c>
      <c r="O16" s="100">
        <v>0.44114789077168698</v>
      </c>
      <c r="P16" s="82" t="s">
        <v>331</v>
      </c>
      <c r="Q16" s="101">
        <v>0.93667439650032103</v>
      </c>
      <c r="R16" s="82"/>
      <c r="S16" s="99">
        <v>0.853310052691722</v>
      </c>
      <c r="T16" s="100">
        <v>0.60773376442119298</v>
      </c>
      <c r="U16" s="82" t="s">
        <v>331</v>
      </c>
      <c r="V16" s="101">
        <v>1.1628034551806601</v>
      </c>
      <c r="W16" s="82"/>
      <c r="X16" s="34">
        <v>206</v>
      </c>
      <c r="Y16" s="34">
        <v>216</v>
      </c>
      <c r="Z16" s="34">
        <v>176</v>
      </c>
    </row>
    <row r="17" spans="2:26" ht="12.8" customHeight="1">
      <c r="B17" s="34" t="s">
        <v>370</v>
      </c>
      <c r="C17" s="82">
        <v>0</v>
      </c>
      <c r="D17" s="82">
        <v>1.1986753018824201</v>
      </c>
      <c r="E17" s="82">
        <v>1.1986753018824201</v>
      </c>
      <c r="F17" s="34">
        <v>16</v>
      </c>
      <c r="G17" s="34">
        <v>16</v>
      </c>
      <c r="H17" s="34">
        <v>12</v>
      </c>
      <c r="J17" s="217" t="s">
        <v>383</v>
      </c>
      <c r="K17" s="34" t="s">
        <v>370</v>
      </c>
      <c r="L17" s="82">
        <v>0</v>
      </c>
      <c r="M17" s="82">
        <v>1.1986753018824201</v>
      </c>
      <c r="N17" s="99">
        <v>1.1986753018824201</v>
      </c>
      <c r="O17" s="100">
        <v>0.31432168366208102</v>
      </c>
      <c r="P17" s="82" t="s">
        <v>331</v>
      </c>
      <c r="Q17" s="101">
        <v>3.0910669575589198</v>
      </c>
      <c r="R17" s="82"/>
      <c r="S17" s="99">
        <v>1.1986753018824201</v>
      </c>
      <c r="T17" s="100">
        <v>0.31432168366208102</v>
      </c>
      <c r="U17" s="82" t="s">
        <v>331</v>
      </c>
      <c r="V17" s="101">
        <v>3.0910669575589198</v>
      </c>
      <c r="W17" s="82"/>
      <c r="X17" s="34">
        <v>16</v>
      </c>
      <c r="Y17" s="34">
        <v>16</v>
      </c>
      <c r="Z17" s="34">
        <v>12</v>
      </c>
    </row>
    <row r="18" spans="2:26" ht="12.8" customHeight="1">
      <c r="B18" s="34" t="s">
        <v>369</v>
      </c>
      <c r="C18" s="82">
        <v>-0.40354094162465698</v>
      </c>
      <c r="D18" s="82">
        <v>0.54723334192119599</v>
      </c>
      <c r="E18" s="82">
        <v>0.14369240029653901</v>
      </c>
      <c r="F18" s="34">
        <v>65</v>
      </c>
      <c r="G18" s="34">
        <v>59</v>
      </c>
      <c r="H18" s="34">
        <v>57</v>
      </c>
      <c r="J18" s="217" t="s">
        <v>383</v>
      </c>
      <c r="K18" s="34" t="s">
        <v>369</v>
      </c>
      <c r="L18" s="82">
        <v>-0.40354094162465698</v>
      </c>
      <c r="M18" s="82">
        <v>0.34546287110886698</v>
      </c>
      <c r="N18" s="99">
        <v>0.54723334192119599</v>
      </c>
      <c r="O18" s="100">
        <v>0.234224619917731</v>
      </c>
      <c r="P18" s="82" t="s">
        <v>331</v>
      </c>
      <c r="Q18" s="101">
        <v>1.07921480570634</v>
      </c>
      <c r="R18" s="82"/>
      <c r="S18" s="99">
        <v>0.14369240029653901</v>
      </c>
      <c r="T18" s="100">
        <v>1.7252054146555101E-2</v>
      </c>
      <c r="U18" s="82" t="s">
        <v>331</v>
      </c>
      <c r="V18" s="101">
        <v>0.51915928453552296</v>
      </c>
      <c r="W18" s="82"/>
      <c r="X18" s="34">
        <v>65</v>
      </c>
      <c r="Y18" s="34">
        <v>59</v>
      </c>
      <c r="Z18" s="34">
        <v>57</v>
      </c>
    </row>
    <row r="19" spans="2:26" ht="12.8" customHeight="1">
      <c r="B19" s="102" t="s">
        <v>371</v>
      </c>
      <c r="C19" s="103">
        <v>-2.3666001566914101</v>
      </c>
      <c r="D19" s="103">
        <v>2.8881132523331101</v>
      </c>
      <c r="E19" s="103">
        <v>0.52151309564169201</v>
      </c>
      <c r="F19" s="102">
        <v>30</v>
      </c>
      <c r="G19" s="102">
        <v>17</v>
      </c>
      <c r="H19" s="102">
        <v>15</v>
      </c>
      <c r="J19" s="219" t="s">
        <v>383</v>
      </c>
      <c r="K19" s="102" t="s">
        <v>371</v>
      </c>
      <c r="L19" s="103">
        <v>-2.3666001566914101</v>
      </c>
      <c r="M19" s="103">
        <v>1.7048131739874</v>
      </c>
      <c r="N19" s="104">
        <v>2.8881132523331101</v>
      </c>
      <c r="O19" s="105">
        <v>1.56407389868135</v>
      </c>
      <c r="P19" s="103" t="s">
        <v>331</v>
      </c>
      <c r="Q19" s="106">
        <v>4.8401959428226</v>
      </c>
      <c r="R19" s="103"/>
      <c r="S19" s="104">
        <v>0.52151309564169201</v>
      </c>
      <c r="T19" s="105">
        <v>6.1194331185746798E-2</v>
      </c>
      <c r="U19" s="103" t="s">
        <v>331</v>
      </c>
      <c r="V19" s="106">
        <v>1.88833441378756</v>
      </c>
      <c r="W19" s="103"/>
      <c r="X19" s="102">
        <v>30</v>
      </c>
      <c r="Y19" s="102">
        <v>17</v>
      </c>
      <c r="Z19" s="102">
        <v>15</v>
      </c>
    </row>
    <row r="20" spans="2:26" ht="12.8" customHeight="1">
      <c r="B20" s="34"/>
      <c r="C20" s="82"/>
      <c r="D20" s="82"/>
      <c r="E20" s="82"/>
      <c r="F20" s="34"/>
      <c r="G20" s="34"/>
      <c r="H20" s="34"/>
      <c r="K20" s="34"/>
      <c r="L20" s="82"/>
      <c r="M20" s="82"/>
      <c r="N20" s="82"/>
      <c r="O20" s="82"/>
      <c r="P20" s="82"/>
      <c r="Q20" s="83"/>
      <c r="R20" s="82"/>
      <c r="S20" s="82"/>
      <c r="T20" s="82"/>
      <c r="U20" s="82"/>
      <c r="V20" s="83"/>
      <c r="W20" s="82"/>
      <c r="X20" s="34"/>
      <c r="Y20" s="34"/>
      <c r="Z20" s="34"/>
    </row>
    <row r="21" spans="2:26" ht="12.8" customHeight="1">
      <c r="B21" s="107" t="s">
        <v>332</v>
      </c>
      <c r="C21" s="82"/>
      <c r="D21" s="82"/>
      <c r="E21" s="82"/>
      <c r="F21" s="34"/>
      <c r="G21" s="34"/>
      <c r="H21" s="34"/>
      <c r="K21" s="107" t="s">
        <v>332</v>
      </c>
      <c r="L21" s="82"/>
      <c r="M21" s="82"/>
      <c r="N21" s="82"/>
      <c r="O21" s="82"/>
      <c r="P21" s="82"/>
      <c r="Q21" s="83"/>
      <c r="R21" s="82"/>
      <c r="S21" s="82"/>
      <c r="T21" s="82"/>
      <c r="U21" s="82"/>
      <c r="V21" s="83"/>
      <c r="W21" s="82"/>
      <c r="X21" s="34"/>
      <c r="Y21" s="34"/>
      <c r="Z21" s="34"/>
    </row>
    <row r="22" spans="2:26" ht="12.8" customHeight="1">
      <c r="B22" s="107" t="s">
        <v>333</v>
      </c>
      <c r="C22" s="82"/>
      <c r="D22" s="82"/>
      <c r="E22" s="82"/>
      <c r="F22" s="34"/>
      <c r="G22" s="34"/>
      <c r="H22" s="34"/>
      <c r="K22" s="107" t="s">
        <v>334</v>
      </c>
      <c r="L22" s="82"/>
      <c r="M22" s="82"/>
      <c r="N22" s="82"/>
      <c r="O22" s="82"/>
      <c r="P22" s="82"/>
      <c r="Q22" s="83"/>
      <c r="R22" s="82"/>
      <c r="S22" s="82"/>
      <c r="T22" s="82"/>
      <c r="U22" s="82"/>
      <c r="V22" s="83"/>
      <c r="W22" s="82"/>
      <c r="X22" s="34"/>
      <c r="Y22" s="34"/>
      <c r="Z22" s="34"/>
    </row>
    <row r="23" spans="2:26" ht="12.8" customHeight="1">
      <c r="B23" s="107" t="s">
        <v>335</v>
      </c>
      <c r="C23" s="82"/>
      <c r="D23" s="82"/>
      <c r="E23" s="82"/>
      <c r="F23" s="34"/>
      <c r="G23" s="34"/>
      <c r="H23" s="34"/>
      <c r="K23" s="107" t="s">
        <v>336</v>
      </c>
      <c r="L23" s="82"/>
      <c r="M23" s="82"/>
      <c r="N23" s="82"/>
      <c r="O23" s="82"/>
      <c r="P23" s="82"/>
      <c r="Q23" s="83"/>
      <c r="R23" s="82"/>
      <c r="S23" s="82"/>
      <c r="T23" s="82"/>
      <c r="U23" s="82"/>
      <c r="V23" s="83"/>
      <c r="W23" s="82"/>
      <c r="X23" s="34"/>
      <c r="Y23" s="34"/>
      <c r="Z23" s="34"/>
    </row>
    <row r="24" spans="2:26" ht="12.8" customHeight="1">
      <c r="B24" s="107" t="s">
        <v>337</v>
      </c>
      <c r="C24" s="82"/>
      <c r="D24" s="82"/>
      <c r="E24" s="82"/>
      <c r="F24" s="34"/>
      <c r="G24" s="34"/>
      <c r="H24" s="34"/>
      <c r="K24" s="107" t="s">
        <v>338</v>
      </c>
      <c r="L24" s="82"/>
      <c r="M24" s="82"/>
      <c r="N24" s="82"/>
      <c r="O24" s="82"/>
      <c r="P24" s="82"/>
      <c r="Q24" s="83"/>
      <c r="R24" s="82"/>
      <c r="S24" s="82"/>
      <c r="T24" s="82"/>
      <c r="U24" s="82"/>
      <c r="V24" s="83"/>
      <c r="W24" s="82"/>
      <c r="X24" s="34"/>
      <c r="Y24" s="34"/>
      <c r="Z24" s="34"/>
    </row>
    <row r="25" spans="2:26" ht="12.8" customHeight="1">
      <c r="B25" s="107" t="s">
        <v>339</v>
      </c>
      <c r="C25" s="82"/>
      <c r="D25" s="82"/>
      <c r="E25" s="82"/>
      <c r="F25" s="34"/>
      <c r="G25" s="34"/>
      <c r="H25" s="34"/>
      <c r="K25" s="107" t="s">
        <v>340</v>
      </c>
      <c r="L25" s="82"/>
      <c r="M25" s="82"/>
      <c r="N25" s="82"/>
      <c r="O25" s="82"/>
      <c r="P25" s="82"/>
      <c r="Q25" s="83"/>
      <c r="R25" s="82"/>
      <c r="S25" s="82"/>
      <c r="T25" s="82"/>
      <c r="U25" s="82"/>
      <c r="V25" s="83"/>
      <c r="W25" s="82"/>
      <c r="X25" s="34"/>
      <c r="Y25" s="34"/>
      <c r="Z25" s="34"/>
    </row>
    <row r="26" spans="2:26" ht="12.8" customHeight="1">
      <c r="B26" s="107" t="s">
        <v>341</v>
      </c>
      <c r="C26" s="82"/>
      <c r="D26" s="82"/>
      <c r="E26" s="82"/>
      <c r="F26" s="34"/>
      <c r="G26" s="34"/>
      <c r="H26" s="34"/>
      <c r="K26" s="107"/>
      <c r="L26" s="82"/>
      <c r="M26" s="82"/>
      <c r="N26" s="82"/>
      <c r="O26" s="82"/>
      <c r="P26" s="82"/>
      <c r="Q26" s="83"/>
      <c r="R26" s="82"/>
      <c r="S26" s="82"/>
      <c r="T26" s="82"/>
      <c r="U26" s="82"/>
      <c r="V26" s="83"/>
      <c r="W26" s="82"/>
      <c r="X26" s="34"/>
      <c r="Y26" s="34"/>
      <c r="Z26" s="34"/>
    </row>
    <row r="27" spans="2:26" ht="12.8" customHeight="1">
      <c r="B27" s="108" t="s">
        <v>342</v>
      </c>
      <c r="C27" s="82"/>
      <c r="D27" s="82"/>
      <c r="E27" s="82"/>
      <c r="F27" s="34"/>
      <c r="G27" s="34"/>
      <c r="H27" s="34"/>
      <c r="K27" s="107"/>
      <c r="L27" s="82"/>
      <c r="M27" s="82"/>
      <c r="N27" s="82"/>
      <c r="O27" s="82"/>
      <c r="P27" s="82"/>
      <c r="Q27" s="83"/>
      <c r="R27" s="82"/>
      <c r="S27" s="82"/>
      <c r="T27" s="82"/>
      <c r="U27" s="82"/>
      <c r="V27" s="83"/>
      <c r="W27" s="82"/>
      <c r="X27" s="34"/>
      <c r="Y27" s="34"/>
      <c r="Z27" s="34"/>
    </row>
    <row r="28" spans="2:26" ht="12.8" customHeight="1">
      <c r="K28" s="107"/>
      <c r="L28" s="82"/>
      <c r="M28" s="82"/>
      <c r="N28" s="82"/>
      <c r="O28" s="82"/>
      <c r="P28" s="82"/>
      <c r="Q28" s="83"/>
      <c r="R28" s="82"/>
      <c r="S28" s="82"/>
      <c r="T28" s="82"/>
      <c r="U28" s="82"/>
      <c r="V28" s="83"/>
      <c r="W28" s="82"/>
      <c r="X28" s="34"/>
      <c r="Y28" s="34"/>
      <c r="Z28" s="34"/>
    </row>
    <row r="29" spans="2:26" ht="12.8" customHeight="1">
      <c r="K29" s="107"/>
      <c r="L29" s="82"/>
      <c r="M29" s="82"/>
      <c r="N29" s="82"/>
      <c r="O29" s="82"/>
      <c r="P29" s="82"/>
      <c r="Q29" s="83"/>
      <c r="R29" s="82"/>
      <c r="S29" s="82"/>
      <c r="T29" s="82"/>
      <c r="U29" s="82"/>
      <c r="V29" s="83"/>
      <c r="W29" s="82"/>
      <c r="X29" s="34"/>
      <c r="Y29" s="34"/>
      <c r="Z29" s="34"/>
    </row>
  </sheetData>
  <mergeCells count="2">
    <mergeCell ref="O7:Q7"/>
    <mergeCell ref="T7:V7"/>
  </mergeCells>
  <phoneticPr fontId="18"/>
  <pageMargins left="0.78700000000000003" right="0.78700000000000003" top="0.98399999999999999" bottom="0.98399999999999999" header="0.51200000000000001" footer="0.51200000000000001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活力度</vt:lpstr>
      <vt:lpstr>観測</vt:lpstr>
      <vt:lpstr>雪</vt:lpstr>
      <vt:lpstr>気温</vt:lpstr>
      <vt:lpstr>中大径枯死木</vt:lpstr>
      <vt:lpstr>A上ノ小平</vt:lpstr>
      <vt:lpstr>A集計</vt:lpstr>
      <vt:lpstr>A表</vt:lpstr>
      <vt:lpstr>A表2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Haruki Nakajima</dc:creator>
  <cp:lastModifiedBy>Haruki Nakajima</cp:lastModifiedBy>
  <dcterms:created xsi:type="dcterms:W3CDTF">2023-12-03T09:06:37Z</dcterms:created>
  <dcterms:modified xsi:type="dcterms:W3CDTF">2024-07-11T05:20:07Z</dcterms:modified>
</cp:coreProperties>
</file>