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Hello\Downloads\"/>
    </mc:Choice>
  </mc:AlternateContent>
  <bookViews>
    <workbookView xWindow="0" yWindow="0" windowWidth="23040" windowHeight="9384"/>
  </bookViews>
  <sheets>
    <sheet name="Model" sheetId="1" r:id="rId1"/>
    <sheet name="treeCalc_1" sheetId="2" state="hidden" r:id="rId2"/>
  </sheets>
  <definedNames>
    <definedName name="MF_MarkerListIsResource_1" hidden="1">FALSE</definedName>
    <definedName name="MF_MarkerListIsResource_2" hidden="1">FALSE</definedName>
    <definedName name="MF_MarkerListIsResource_3" hidden="1">FALSE</definedName>
    <definedName name="MF_MarkerListIsResource_4" hidden="1">FALSE</definedName>
    <definedName name="MF_MarkerListIsResource_5" hidden="1">FALSE</definedName>
    <definedName name="MF_MarkerListIsResource_6" hidden="1">FALSE</definedName>
    <definedName name="MF_MarkerListIsResource_7" hidden="1">FALSE</definedName>
    <definedName name="MindFMapsExist" hidden="1">TRUE</definedName>
    <definedName name="PTree_PolicySuggestion_IncludeDecisionTable" hidden="1">TRUE</definedName>
    <definedName name="PTree_PolicySuggestion_IncludeOptimalDecisionTree" hidden="1">TRUE</definedName>
    <definedName name="PTree_PolicySuggestion_Model" hidden="1">PTreeObjectReference(PTDecisionTree_1,#REF!)</definedName>
    <definedName name="PTree_PolicySuggestion_StartingNode" hidden="1">PTreeObjectReference(NULL,NULL)</definedName>
    <definedName name="PTree_RiskProfile_IncludeCumulativeChart" hidden="1">FALSE</definedName>
    <definedName name="PTree_RiskProfile_IncludeProbabilityChart" hidden="1">TRUE</definedName>
    <definedName name="PTree_RiskProfile_IncludeStatisticalSummary" hidden="1">FALSE</definedName>
    <definedName name="PTree_RiskProfile_Model" hidden="1">PTreeObjectReference(PTDecisionTree_1,#REF!)</definedName>
    <definedName name="PTree_RiskProfile_PathsToAnalyze" hidden="1">0</definedName>
    <definedName name="PTree_RiskProfile_StartingNode" hidden="1">PTreeObjectReference(NULL,NULL)</definedName>
    <definedName name="PTree_SensitivityAnalysis_AnalysisType" hidden="1">0</definedName>
    <definedName name="PTree_SensitivityAnalysis_GraphsDisplayPercentageChange" hidden="1">FALSE</definedName>
    <definedName name="PTree_SensitivityAnalysis_IncludeSensitivityGraph" hidden="1">TRUE</definedName>
    <definedName name="PTree_SensitivityAnalysis_IncludeSpiderGraph" hidden="1">TRUE</definedName>
    <definedName name="PTree_SensitivityAnalysis_IncludeStrategyRegion" hidden="1">TRUE</definedName>
    <definedName name="PTree_SensitivityAnalysis_IncludeTornadoGraph" hidden="1">TRUE</definedName>
    <definedName name="PTree_SensitivityAnalysis_Inputs_1_AlternateCellLabel" hidden="1">""</definedName>
    <definedName name="PTree_SensitivityAnalysis_Inputs_1_BaseValueIsAutomatic" hidden="1">TRUE</definedName>
    <definedName name="PTree_SensitivityAnalysis_Inputs_1_MaintainProbabilityNormalization" hidden="1">FALSE</definedName>
    <definedName name="PTree_SensitivityAnalysis_Inputs_1_ManualBaseValue" hidden="1">0</definedName>
    <definedName name="PTree_SensitivityAnalysis_Inputs_1_Maximum" hidden="1">5000</definedName>
    <definedName name="PTree_SensitivityAnalysis_Inputs_1_Minimum" hidden="1">1000</definedName>
    <definedName name="PTree_SensitivityAnalysis_Inputs_1_OneWayAnalysis" hidden="1">1</definedName>
    <definedName name="PTree_SensitivityAnalysis_Inputs_1_Steps" hidden="1">9</definedName>
    <definedName name="PTree_SensitivityAnalysis_Inputs_1_TwoWayAnalysis" hidden="1">0</definedName>
    <definedName name="PTree_SensitivityAnalysis_Inputs_1_VariationMethod" hidden="1">2</definedName>
    <definedName name="PTree_SensitivityAnalysis_Inputs_1_VaryCell" hidden="1">Model!$B$5</definedName>
    <definedName name="PTree_SensitivityAnalysis_Inputs_Count" hidden="1">1</definedName>
    <definedName name="PTree_SensitivityAnalysis_Output_AlternateCellLabel" hidden="1">""</definedName>
    <definedName name="PTree_SensitivityAnalysis_Output_Model" hidden="1">PTreeObjectReference(PTDecisionTree_1,treeCalc_1!$A$1)</definedName>
    <definedName name="PTree_SensitivityAnalysis_Output_OutputType" hidden="1">1</definedName>
    <definedName name="PTree_SensitivityAnalysis_Output_StartingNode" hidden="1">PTreeObjectReference(PTDecisionTreeNode_1_4,Model!$E$32)</definedName>
    <definedName name="PTree_SensitivityAnalysis_ReportPlacement" hidden="1">1</definedName>
    <definedName name="PTree_SensitivityAnalysis_UpdateDisplay" hidden="1">FALSE</definedName>
    <definedName name="treeList" hidden="1">"10000000000000000000000000000000000000000000000000000000000000000000000000000000000000000000000000000000000000000000000000000000000000000000000000000000000000000000000000000000000000000000000000000000"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7" i="1" l="1"/>
  <c r="A18" i="1" s="1"/>
  <c r="A19" i="1" s="1"/>
  <c r="A20" i="1" s="1"/>
  <c r="A21" i="1" s="1"/>
  <c r="A22" i="1" s="1"/>
  <c r="A23" i="1" s="1"/>
  <c r="A24" i="1" s="1"/>
  <c r="B6" i="1"/>
  <c r="E26" i="1" s="1"/>
  <c r="J16" i="2" s="1"/>
  <c r="F29" i="1"/>
  <c r="F27" i="1"/>
  <c r="F23" i="1"/>
  <c r="K18" i="2" s="1"/>
  <c r="K20" i="2"/>
  <c r="K19" i="2"/>
  <c r="O16" i="2"/>
  <c r="J17" i="2"/>
  <c r="J14" i="2"/>
  <c r="O14" i="2"/>
  <c r="D37" i="1"/>
  <c r="K15" i="2" s="1"/>
  <c r="D31" i="1"/>
  <c r="K14" i="2" s="1"/>
  <c r="C36" i="1"/>
  <c r="J12" i="2" s="1"/>
  <c r="J15" i="2"/>
  <c r="O12" i="2"/>
  <c r="J13" i="2"/>
  <c r="K11" i="2"/>
  <c r="J11" i="2"/>
  <c r="O11" i="2"/>
  <c r="B11" i="2"/>
  <c r="B2" i="2"/>
  <c r="D10" i="1"/>
  <c r="F24" i="1" s="1"/>
  <c r="J18" i="2" s="1"/>
  <c r="D11" i="1"/>
  <c r="F28" i="1" s="1"/>
  <c r="J19" i="2" s="1"/>
  <c r="D12" i="1"/>
  <c r="F30" i="1" s="1"/>
  <c r="J20" i="2" s="1"/>
  <c r="F2" i="2"/>
  <c r="E32" i="1"/>
  <c r="G29" i="1"/>
  <c r="F26" i="1"/>
  <c r="C41" i="1"/>
  <c r="F33" i="1"/>
  <c r="G28" i="1"/>
  <c r="E25" i="1"/>
  <c r="D36" i="1"/>
  <c r="C35" i="1"/>
  <c r="E33" i="1"/>
  <c r="G24" i="1"/>
  <c r="D42" i="1"/>
  <c r="G23" i="1"/>
  <c r="F34" i="1"/>
  <c r="E37" i="1"/>
  <c r="G27" i="1"/>
  <c r="E38" i="1"/>
  <c r="C40" i="1"/>
  <c r="D41" i="1"/>
  <c r="G30" i="1"/>
  <c r="B15" i="1" l="1"/>
  <c r="A20" i="2"/>
  <c r="A18" i="2"/>
  <c r="A19" i="2"/>
  <c r="A17" i="2"/>
  <c r="A16" i="2"/>
  <c r="A14" i="2"/>
  <c r="A15" i="2"/>
  <c r="A12" i="2"/>
  <c r="A13" i="2"/>
  <c r="A11" i="2"/>
</calcChain>
</file>

<file path=xl/sharedStrings.xml><?xml version="1.0" encoding="utf-8"?>
<sst xmlns="http://schemas.openxmlformats.org/spreadsheetml/2006/main" count="115" uniqueCount="77">
  <si>
    <t>Probability</t>
  </si>
  <si>
    <t>Sales volume</t>
  </si>
  <si>
    <t>Unit margin</t>
  </si>
  <si>
    <t>Market</t>
  </si>
  <si>
    <t>Great</t>
  </si>
  <si>
    <t>Fair</t>
  </si>
  <si>
    <t>Awful</t>
  </si>
  <si>
    <t>Net revenue</t>
  </si>
  <si>
    <t>Fixed development cost</t>
  </si>
  <si>
    <t>Fixed marketing cost</t>
  </si>
  <si>
    <t>Proability of failure</t>
  </si>
  <si>
    <t>Inputs</t>
  </si>
  <si>
    <t>Acme multistage new product decisions with technological uncertainty</t>
  </si>
  <si>
    <t>C73A0FD</t>
  </si>
  <si>
    <t>Name</t>
  </si>
  <si>
    <t>SheetRef</t>
  </si>
  <si>
    <t>GenInfo</t>
  </si>
  <si>
    <t>Def. Link</t>
  </si>
  <si>
    <t>EXT REFS</t>
  </si>
  <si>
    <t>Def. Form</t>
  </si>
  <si>
    <t>Calc Macro</t>
  </si>
  <si>
    <t>Highest#</t>
  </si>
  <si>
    <t>Ptree1 Compatibility</t>
  </si>
  <si>
    <t>Model GUID</t>
  </si>
  <si>
    <t>Eval. Function</t>
  </si>
  <si>
    <t>Creation Version</t>
  </si>
  <si>
    <t>Required Version</t>
  </si>
  <si>
    <t>Recommended Version</t>
  </si>
  <si>
    <t>Last Modified By Version</t>
  </si>
  <si>
    <t>Output Label</t>
  </si>
  <si>
    <t>Output Value NF</t>
  </si>
  <si>
    <t>Output Prob NF</t>
  </si>
  <si>
    <t>Input Value NF</t>
  </si>
  <si>
    <t>Input Prob NF</t>
  </si>
  <si>
    <t>R-Value Ref.</t>
  </si>
  <si>
    <t>Anchor Cell</t>
  </si>
  <si>
    <t>Branch Name</t>
  </si>
  <si>
    <t>bformtype</t>
  </si>
  <si>
    <t>valformula</t>
  </si>
  <si>
    <t>pbformula</t>
  </si>
  <si>
    <t>distribution</t>
  </si>
  <si>
    <t>cumPayoffFunction</t>
  </si>
  <si>
    <t>link</t>
  </si>
  <si>
    <t>ENDNODEFORMULA</t>
  </si>
  <si>
    <t>VAL</t>
  </si>
  <si>
    <t>PB</t>
  </si>
  <si>
    <t>IntRefs</t>
  </si>
  <si>
    <t>RefRefs</t>
  </si>
  <si>
    <t>NodeNames</t>
  </si>
  <si>
    <t>Collapsed</t>
  </si>
  <si>
    <t>=</t>
  </si>
  <si>
    <t>8.5.2</t>
  </si>
  <si>
    <t>5.0.0</t>
  </si>
  <si>
    <t>&lt;NF&gt;</t>
  </si>
  <si>
    <t>Automatic</t>
  </si>
  <si>
    <t/>
  </si>
  <si>
    <t>DEFAULT</t>
  </si>
  <si>
    <t>0</t>
  </si>
  <si>
    <t>0,1,1,0,0,Exponential, 0,0,-1,0,-1,-1,.0001</t>
  </si>
  <si>
    <t>New product decisions</t>
  </si>
  <si>
    <t>4,0,0,0,1,0,0</t>
  </si>
  <si>
    <t>2,0,0,2,2,3,0,0,0</t>
  </si>
  <si>
    <t>Yes</t>
  </si>
  <si>
    <t>No</t>
  </si>
  <si>
    <t>Technological success?</t>
  </si>
  <si>
    <t>4,0,0,0,2,0,0</t>
  </si>
  <si>
    <t>1,0,0,2,4,5,1,0,0</t>
  </si>
  <si>
    <t>Continue development?</t>
  </si>
  <si>
    <t>Market product?</t>
  </si>
  <si>
    <t>4,0,0,0,4,0,0</t>
  </si>
  <si>
    <t>2,0,0,2,6,7,2,0,0</t>
  </si>
  <si>
    <t>Market condition</t>
  </si>
  <si>
    <t>4,0,0,0,6,0,0</t>
  </si>
  <si>
    <t>1,0,0,3,8,9,10,4,0,0</t>
  </si>
  <si>
    <t>EMV</t>
  </si>
  <si>
    <t>fixed development cost</t>
  </si>
  <si>
    <t>Data table ffor observing EMV as fixed development cost increases from $1000 to $5000.</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</si>
</sst>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quot;#,##0"/>
    <numFmt numFmtId="165" formatCode="[&gt;0.00001]0.0###%;[=0]0.0%;0.00E+00"/>
  </numFmts>
  <fonts count="8" x14ac:knownFonts="1">
    <font>
      <sz val="11"/>
      <color theme="1"/>
      <name val="Calibri"/>
      <family val="2"/>
      <scheme val="minor"/>
    </font>
    <font>
      <b/>
      <sz val="11"/>
      <color theme="1"/>
      <name val="Calibri"/>
      <family val="2"/>
      <scheme val="minor"/>
    </font>
    <font>
      <b/>
      <sz val="8"/>
      <color rgb="FF000080"/>
      <name val="Calibri"/>
      <family val="2"/>
      <scheme val="minor"/>
    </font>
    <font>
      <sz val="8"/>
      <color theme="1"/>
      <name val="Calibri"/>
      <family val="2"/>
      <scheme val="minor"/>
    </font>
    <font>
      <b/>
      <sz val="8"/>
      <color rgb="FF008000"/>
      <name val="Calibri"/>
      <family val="2"/>
      <scheme val="minor"/>
    </font>
    <font>
      <sz val="8"/>
      <color rgb="FF008000"/>
      <name val="Calibri"/>
      <family val="2"/>
      <scheme val="minor"/>
    </font>
    <font>
      <b/>
      <sz val="8"/>
      <color rgb="FF800000"/>
      <name val="Calibri"/>
      <family val="2"/>
      <scheme val="minor"/>
    </font>
    <font>
      <sz val="8"/>
      <color rgb="FF8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0" fontId="0" fillId="0" borderId="0" xfId="0" applyAlignment="1">
      <alignment horizontal="right"/>
    </xf>
    <xf numFmtId="2" fontId="0" fillId="0" borderId="0" xfId="0" applyNumberFormat="1"/>
    <xf numFmtId="164" fontId="0" fillId="0" borderId="0" xfId="0" applyNumberFormat="1"/>
    <xf numFmtId="0" fontId="0" fillId="0" borderId="0" xfId="0" quotePrefix="1" applyAlignment="1">
      <alignment horizontal="left"/>
    </xf>
    <xf numFmtId="0" fontId="0" fillId="0" borderId="0" xfId="0" applyAlignment="1">
      <alignment horizontal="left"/>
    </xf>
    <xf numFmtId="0" fontId="2" fillId="0" borderId="0" xfId="0" applyFont="1" applyAlignment="1">
      <alignment horizontal="center"/>
    </xf>
    <xf numFmtId="165" fontId="2" fillId="0" borderId="0" xfId="0" applyNumberFormat="1" applyFont="1" applyAlignment="1">
      <alignment horizontal="center"/>
    </xf>
    <xf numFmtId="0" fontId="3" fillId="0" borderId="0" xfId="0" applyFont="1" applyAlignment="1">
      <alignment horizontal="right"/>
    </xf>
    <xf numFmtId="0" fontId="5" fillId="0" borderId="0" xfId="0" applyFont="1" applyAlignment="1">
      <alignment horizontal="center"/>
    </xf>
    <xf numFmtId="0" fontId="4" fillId="0" borderId="0" xfId="0" applyFont="1" applyAlignment="1">
      <alignment horizontal="center"/>
    </xf>
    <xf numFmtId="0" fontId="4" fillId="0" borderId="0" xfId="0" applyFont="1" applyAlignment="1">
      <alignment horizontal="right"/>
    </xf>
    <xf numFmtId="0" fontId="7" fillId="0" borderId="0" xfId="0" applyFont="1" applyAlignment="1">
      <alignment horizontal="center"/>
    </xf>
    <xf numFmtId="0" fontId="6" fillId="0" borderId="0" xfId="0" applyFont="1" applyAlignment="1">
      <alignment horizontal="center"/>
    </xf>
    <xf numFmtId="165" fontId="3" fillId="0" borderId="0" xfId="0" applyNumberFormat="1" applyFont="1" applyAlignment="1">
      <alignment horizontal="right"/>
    </xf>
    <xf numFmtId="164" fontId="3"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5</xdr:col>
      <xdr:colOff>239522</xdr:colOff>
      <xdr:row>28</xdr:row>
      <xdr:rowOff>179070</xdr:rowOff>
    </xdr:from>
    <xdr:to>
      <xdr:col>6</xdr:col>
      <xdr:colOff>127</xdr:colOff>
      <xdr:row>28</xdr:row>
      <xdr:rowOff>179070</xdr:rowOff>
    </xdr:to>
    <xdr:cxnSp macro="_xll.PtreeEvent_ObjectClick">
      <xdr:nvCxnSpPr>
        <xdr:cNvPr id="55" name="PTObj_DBranchHLine_1_10">
          <a:extLst>
            <a:ext uri="{FF2B5EF4-FFF2-40B4-BE49-F238E27FC236}">
              <a16:creationId xmlns:a16="http://schemas.microsoft.com/office/drawing/2014/main" xmlns="" id="{D95C5F74-73DC-1DF4-7C18-CAC17101B337}"/>
            </a:ext>
          </a:extLst>
        </xdr:cNvPr>
        <xdr:cNvCxnSpPr/>
      </xdr:nvCxnSpPr>
      <xdr:spPr>
        <a:xfrm>
          <a:off x="8456422" y="5335270"/>
          <a:ext cx="1284605" cy="0"/>
        </a:xfrm>
        <a:prstGeom prst="line">
          <a:avLst/>
        </a:prstGeom>
        <a:ln>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87122</xdr:colOff>
      <xdr:row>24</xdr:row>
      <xdr:rowOff>173990</xdr:rowOff>
    </xdr:from>
    <xdr:to>
      <xdr:col>5</xdr:col>
      <xdr:colOff>239522</xdr:colOff>
      <xdr:row>28</xdr:row>
      <xdr:rowOff>179070</xdr:rowOff>
    </xdr:to>
    <xdr:cxnSp macro="_xll.PtreeEvent_ObjectClick">
      <xdr:nvCxnSpPr>
        <xdr:cNvPr id="54" name="PTObj_DBranchDLine_1_10">
          <a:extLst>
            <a:ext uri="{FF2B5EF4-FFF2-40B4-BE49-F238E27FC236}">
              <a16:creationId xmlns:a16="http://schemas.microsoft.com/office/drawing/2014/main" xmlns="" id="{F55E23EB-1AC4-09CF-501C-442D43D1939C}"/>
            </a:ext>
          </a:extLst>
        </xdr:cNvPr>
        <xdr:cNvCxnSpPr/>
      </xdr:nvCxnSpPr>
      <xdr:spPr>
        <a:xfrm>
          <a:off x="8304022" y="4593590"/>
          <a:ext cx="152400" cy="741680"/>
        </a:xfrm>
        <a:prstGeom prst="line">
          <a:avLst/>
        </a:prstGeom>
        <a:ln>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239522</xdr:colOff>
      <xdr:row>26</xdr:row>
      <xdr:rowOff>179070</xdr:rowOff>
    </xdr:from>
    <xdr:to>
      <xdr:col>6</xdr:col>
      <xdr:colOff>127</xdr:colOff>
      <xdr:row>26</xdr:row>
      <xdr:rowOff>179070</xdr:rowOff>
    </xdr:to>
    <xdr:cxnSp macro="_xll.PtreeEvent_ObjectClick">
      <xdr:nvCxnSpPr>
        <xdr:cNvPr id="51" name="PTObj_DBranchHLine_1_9">
          <a:extLst>
            <a:ext uri="{FF2B5EF4-FFF2-40B4-BE49-F238E27FC236}">
              <a16:creationId xmlns:a16="http://schemas.microsoft.com/office/drawing/2014/main" xmlns="" id="{90BE4760-4F07-54A5-DA66-22E6A747F2CD}"/>
            </a:ext>
          </a:extLst>
        </xdr:cNvPr>
        <xdr:cNvCxnSpPr/>
      </xdr:nvCxnSpPr>
      <xdr:spPr>
        <a:xfrm>
          <a:off x="8456422" y="4966970"/>
          <a:ext cx="1144905" cy="0"/>
        </a:xfrm>
        <a:prstGeom prst="line">
          <a:avLst/>
        </a:prstGeom>
        <a:ln>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87122</xdr:colOff>
      <xdr:row>24</xdr:row>
      <xdr:rowOff>173990</xdr:rowOff>
    </xdr:from>
    <xdr:to>
      <xdr:col>5</xdr:col>
      <xdr:colOff>239522</xdr:colOff>
      <xdr:row>26</xdr:row>
      <xdr:rowOff>179070</xdr:rowOff>
    </xdr:to>
    <xdr:cxnSp macro="_xll.PtreeEvent_ObjectClick">
      <xdr:nvCxnSpPr>
        <xdr:cNvPr id="50" name="PTObj_DBranchDLine_1_9">
          <a:extLst>
            <a:ext uri="{FF2B5EF4-FFF2-40B4-BE49-F238E27FC236}">
              <a16:creationId xmlns:a16="http://schemas.microsoft.com/office/drawing/2014/main" xmlns="" id="{6EF78539-EA63-D4F9-14FC-01FC231DF48E}"/>
            </a:ext>
          </a:extLst>
        </xdr:cNvPr>
        <xdr:cNvCxnSpPr/>
      </xdr:nvCxnSpPr>
      <xdr:spPr>
        <a:xfrm>
          <a:off x="8304022" y="4593590"/>
          <a:ext cx="152400" cy="373380"/>
        </a:xfrm>
        <a:prstGeom prst="line">
          <a:avLst/>
        </a:prstGeom>
        <a:ln>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239522</xdr:colOff>
      <xdr:row>22</xdr:row>
      <xdr:rowOff>179070</xdr:rowOff>
    </xdr:from>
    <xdr:to>
      <xdr:col>6</xdr:col>
      <xdr:colOff>127</xdr:colOff>
      <xdr:row>22</xdr:row>
      <xdr:rowOff>179070</xdr:rowOff>
    </xdr:to>
    <xdr:cxnSp macro="_xll.PtreeEvent_ObjectClick">
      <xdr:nvCxnSpPr>
        <xdr:cNvPr id="47" name="PTObj_DBranchHLine_1_8">
          <a:extLst>
            <a:ext uri="{FF2B5EF4-FFF2-40B4-BE49-F238E27FC236}">
              <a16:creationId xmlns:a16="http://schemas.microsoft.com/office/drawing/2014/main" xmlns="" id="{704BB1AA-3253-947B-48CA-A1204EC2BDD2}"/>
            </a:ext>
          </a:extLst>
        </xdr:cNvPr>
        <xdr:cNvCxnSpPr/>
      </xdr:nvCxnSpPr>
      <xdr:spPr>
        <a:xfrm>
          <a:off x="8456422" y="4230370"/>
          <a:ext cx="929005" cy="0"/>
        </a:xfrm>
        <a:prstGeom prst="line">
          <a:avLst/>
        </a:prstGeom>
        <a:ln>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87122</xdr:colOff>
      <xdr:row>22</xdr:row>
      <xdr:rowOff>179070</xdr:rowOff>
    </xdr:from>
    <xdr:to>
      <xdr:col>5</xdr:col>
      <xdr:colOff>239522</xdr:colOff>
      <xdr:row>24</xdr:row>
      <xdr:rowOff>173990</xdr:rowOff>
    </xdr:to>
    <xdr:cxnSp macro="_xll.PtreeEvent_ObjectClick">
      <xdr:nvCxnSpPr>
        <xdr:cNvPr id="46" name="PTObj_DBranchDLine_1_8">
          <a:extLst>
            <a:ext uri="{FF2B5EF4-FFF2-40B4-BE49-F238E27FC236}">
              <a16:creationId xmlns:a16="http://schemas.microsoft.com/office/drawing/2014/main" xmlns="" id="{B602BD30-1B78-8EAE-F219-297A4C044F54}"/>
            </a:ext>
          </a:extLst>
        </xdr:cNvPr>
        <xdr:cNvCxnSpPr/>
      </xdr:nvCxnSpPr>
      <xdr:spPr>
        <a:xfrm flipV="1">
          <a:off x="8304022" y="4230370"/>
          <a:ext cx="152400" cy="363220"/>
        </a:xfrm>
        <a:prstGeom prst="line">
          <a:avLst/>
        </a:prstGeom>
        <a:ln>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239522</xdr:colOff>
      <xdr:row>24</xdr:row>
      <xdr:rowOff>179070</xdr:rowOff>
    </xdr:from>
    <xdr:to>
      <xdr:col>5</xdr:col>
      <xdr:colOff>127</xdr:colOff>
      <xdr:row>24</xdr:row>
      <xdr:rowOff>179070</xdr:rowOff>
    </xdr:to>
    <xdr:cxnSp macro="_xll.PtreeEvent_ObjectClick">
      <xdr:nvCxnSpPr>
        <xdr:cNvPr id="43" name="PTObj_DBranchHLine_1_6">
          <a:extLst>
            <a:ext uri="{FF2B5EF4-FFF2-40B4-BE49-F238E27FC236}">
              <a16:creationId xmlns:a16="http://schemas.microsoft.com/office/drawing/2014/main" xmlns="" id="{04E5473C-D0D5-28D0-2C79-B0183D0D6954}"/>
            </a:ext>
          </a:extLst>
        </xdr:cNvPr>
        <xdr:cNvCxnSpPr/>
      </xdr:nvCxnSpPr>
      <xdr:spPr>
        <a:xfrm>
          <a:off x="6837172" y="4230370"/>
          <a:ext cx="1379855" cy="0"/>
        </a:xfrm>
        <a:prstGeom prst="line">
          <a:avLst/>
        </a:prstGeom>
        <a:ln>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87122</xdr:colOff>
      <xdr:row>24</xdr:row>
      <xdr:rowOff>179070</xdr:rowOff>
    </xdr:from>
    <xdr:to>
      <xdr:col>4</xdr:col>
      <xdr:colOff>239522</xdr:colOff>
      <xdr:row>30</xdr:row>
      <xdr:rowOff>173990</xdr:rowOff>
    </xdr:to>
    <xdr:cxnSp macro="_xll.PtreeEvent_ObjectClick">
      <xdr:nvCxnSpPr>
        <xdr:cNvPr id="42" name="PTObj_DBranchDLine_1_6">
          <a:extLst>
            <a:ext uri="{FF2B5EF4-FFF2-40B4-BE49-F238E27FC236}">
              <a16:creationId xmlns:a16="http://schemas.microsoft.com/office/drawing/2014/main" xmlns="" id="{2FFCD46C-54DF-D52A-3215-799C9385C710}"/>
            </a:ext>
          </a:extLst>
        </xdr:cNvPr>
        <xdr:cNvCxnSpPr/>
      </xdr:nvCxnSpPr>
      <xdr:spPr>
        <a:xfrm flipV="1">
          <a:off x="6684772" y="4230370"/>
          <a:ext cx="152400" cy="363220"/>
        </a:xfrm>
        <a:prstGeom prst="line">
          <a:avLst/>
        </a:prstGeom>
        <a:ln>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239522</xdr:colOff>
      <xdr:row>32</xdr:row>
      <xdr:rowOff>179070</xdr:rowOff>
    </xdr:from>
    <xdr:to>
      <xdr:col>5</xdr:col>
      <xdr:colOff>127</xdr:colOff>
      <xdr:row>32</xdr:row>
      <xdr:rowOff>179070</xdr:rowOff>
    </xdr:to>
    <xdr:cxnSp macro="_xll.PtreeEvent_ObjectClick">
      <xdr:nvCxnSpPr>
        <xdr:cNvPr id="39" name="PTObj_DBranchHLine_1_7">
          <a:extLst>
            <a:ext uri="{FF2B5EF4-FFF2-40B4-BE49-F238E27FC236}">
              <a16:creationId xmlns:a16="http://schemas.microsoft.com/office/drawing/2014/main" xmlns="" id="{A23C7B20-B0C0-5EEC-7CF0-559440F77920}"/>
            </a:ext>
          </a:extLst>
        </xdr:cNvPr>
        <xdr:cNvCxnSpPr/>
      </xdr:nvCxnSpPr>
      <xdr:spPr>
        <a:xfrm>
          <a:off x="6837172" y="4966970"/>
          <a:ext cx="1379855" cy="0"/>
        </a:xfrm>
        <a:prstGeom prst="line">
          <a:avLst/>
        </a:prstGeom>
        <a:ln>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87122</xdr:colOff>
      <xdr:row>30</xdr:row>
      <xdr:rowOff>173990</xdr:rowOff>
    </xdr:from>
    <xdr:to>
      <xdr:col>4</xdr:col>
      <xdr:colOff>239522</xdr:colOff>
      <xdr:row>32</xdr:row>
      <xdr:rowOff>179070</xdr:rowOff>
    </xdr:to>
    <xdr:cxnSp macro="_xll.PtreeEvent_ObjectClick">
      <xdr:nvCxnSpPr>
        <xdr:cNvPr id="38" name="PTObj_DBranchDLine_1_7">
          <a:extLst>
            <a:ext uri="{FF2B5EF4-FFF2-40B4-BE49-F238E27FC236}">
              <a16:creationId xmlns:a16="http://schemas.microsoft.com/office/drawing/2014/main" xmlns="" id="{E3F8CEEE-0D9C-5966-1B5F-C8E4517E9122}"/>
            </a:ext>
          </a:extLst>
        </xdr:cNvPr>
        <xdr:cNvCxnSpPr/>
      </xdr:nvCxnSpPr>
      <xdr:spPr>
        <a:xfrm>
          <a:off x="6684772" y="4593590"/>
          <a:ext cx="152400" cy="373380"/>
        </a:xfrm>
        <a:prstGeom prst="line">
          <a:avLst/>
        </a:prstGeom>
        <a:ln>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239522</xdr:colOff>
      <xdr:row>30</xdr:row>
      <xdr:rowOff>179070</xdr:rowOff>
    </xdr:from>
    <xdr:to>
      <xdr:col>4</xdr:col>
      <xdr:colOff>127</xdr:colOff>
      <xdr:row>30</xdr:row>
      <xdr:rowOff>179070</xdr:rowOff>
    </xdr:to>
    <xdr:cxnSp macro="_xll.PtreeEvent_ObjectClick">
      <xdr:nvCxnSpPr>
        <xdr:cNvPr id="31" name="PTObj_DBranchHLine_1_4">
          <a:extLst>
            <a:ext uri="{FF2B5EF4-FFF2-40B4-BE49-F238E27FC236}">
              <a16:creationId xmlns:a16="http://schemas.microsoft.com/office/drawing/2014/main" xmlns="" id="{B4AE9559-9D4C-9427-2143-0F704E53DB7D}"/>
            </a:ext>
          </a:extLst>
        </xdr:cNvPr>
        <xdr:cNvCxnSpPr/>
      </xdr:nvCxnSpPr>
      <xdr:spPr>
        <a:xfrm>
          <a:off x="5230622" y="4230370"/>
          <a:ext cx="1367155" cy="0"/>
        </a:xfrm>
        <a:prstGeom prst="line">
          <a:avLst/>
        </a:prstGeom>
        <a:ln>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87122</xdr:colOff>
      <xdr:row>30</xdr:row>
      <xdr:rowOff>179070</xdr:rowOff>
    </xdr:from>
    <xdr:to>
      <xdr:col>3</xdr:col>
      <xdr:colOff>239522</xdr:colOff>
      <xdr:row>34</xdr:row>
      <xdr:rowOff>173990</xdr:rowOff>
    </xdr:to>
    <xdr:cxnSp macro="_xll.PtreeEvent_ObjectClick">
      <xdr:nvCxnSpPr>
        <xdr:cNvPr id="30" name="PTObj_DBranchDLine_1_4">
          <a:extLst>
            <a:ext uri="{FF2B5EF4-FFF2-40B4-BE49-F238E27FC236}">
              <a16:creationId xmlns:a16="http://schemas.microsoft.com/office/drawing/2014/main" xmlns="" id="{D96D8BAA-EA60-1F5C-BE79-3B24E3C1A324}"/>
            </a:ext>
          </a:extLst>
        </xdr:cNvPr>
        <xdr:cNvCxnSpPr/>
      </xdr:nvCxnSpPr>
      <xdr:spPr>
        <a:xfrm flipV="1">
          <a:off x="5078222" y="4230370"/>
          <a:ext cx="152400" cy="363220"/>
        </a:xfrm>
        <a:prstGeom prst="line">
          <a:avLst/>
        </a:prstGeom>
        <a:ln>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239522</xdr:colOff>
      <xdr:row>36</xdr:row>
      <xdr:rowOff>179070</xdr:rowOff>
    </xdr:from>
    <xdr:to>
      <xdr:col>4</xdr:col>
      <xdr:colOff>127</xdr:colOff>
      <xdr:row>36</xdr:row>
      <xdr:rowOff>179070</xdr:rowOff>
    </xdr:to>
    <xdr:cxnSp macro="_xll.PtreeEvent_ObjectClick">
      <xdr:nvCxnSpPr>
        <xdr:cNvPr id="27" name="PTObj_DBranchHLine_1_5">
          <a:extLst>
            <a:ext uri="{FF2B5EF4-FFF2-40B4-BE49-F238E27FC236}">
              <a16:creationId xmlns:a16="http://schemas.microsoft.com/office/drawing/2014/main" xmlns="" id="{CD2E039F-7D82-FBC4-8510-3D50BFB422BF}"/>
            </a:ext>
          </a:extLst>
        </xdr:cNvPr>
        <xdr:cNvCxnSpPr/>
      </xdr:nvCxnSpPr>
      <xdr:spPr>
        <a:xfrm>
          <a:off x="5230622" y="4966970"/>
          <a:ext cx="1367155" cy="0"/>
        </a:xfrm>
        <a:prstGeom prst="line">
          <a:avLst/>
        </a:prstGeom>
        <a:ln>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87122</xdr:colOff>
      <xdr:row>34</xdr:row>
      <xdr:rowOff>173990</xdr:rowOff>
    </xdr:from>
    <xdr:to>
      <xdr:col>3</xdr:col>
      <xdr:colOff>239522</xdr:colOff>
      <xdr:row>36</xdr:row>
      <xdr:rowOff>179070</xdr:rowOff>
    </xdr:to>
    <xdr:cxnSp macro="_xll.PtreeEvent_ObjectClick">
      <xdr:nvCxnSpPr>
        <xdr:cNvPr id="26" name="PTObj_DBranchDLine_1_5">
          <a:extLst>
            <a:ext uri="{FF2B5EF4-FFF2-40B4-BE49-F238E27FC236}">
              <a16:creationId xmlns:a16="http://schemas.microsoft.com/office/drawing/2014/main" xmlns="" id="{57F01EEA-4BFE-59C3-06F3-8A9B600E9D55}"/>
            </a:ext>
          </a:extLst>
        </xdr:cNvPr>
        <xdr:cNvCxnSpPr/>
      </xdr:nvCxnSpPr>
      <xdr:spPr>
        <a:xfrm>
          <a:off x="5078222" y="4593590"/>
          <a:ext cx="152400" cy="373380"/>
        </a:xfrm>
        <a:prstGeom prst="line">
          <a:avLst/>
        </a:prstGeom>
        <a:ln>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239522</xdr:colOff>
      <xdr:row>34</xdr:row>
      <xdr:rowOff>179070</xdr:rowOff>
    </xdr:from>
    <xdr:to>
      <xdr:col>3</xdr:col>
      <xdr:colOff>127</xdr:colOff>
      <xdr:row>34</xdr:row>
      <xdr:rowOff>179070</xdr:rowOff>
    </xdr:to>
    <xdr:cxnSp macro="_xll.PtreeEvent_ObjectClick">
      <xdr:nvCxnSpPr>
        <xdr:cNvPr id="19" name="PTObj_DBranchHLine_1_2">
          <a:extLst>
            <a:ext uri="{FF2B5EF4-FFF2-40B4-BE49-F238E27FC236}">
              <a16:creationId xmlns:a16="http://schemas.microsoft.com/office/drawing/2014/main" xmlns="" id="{636ACAD3-5DE6-298C-569C-9EDEB91AD569}"/>
            </a:ext>
          </a:extLst>
        </xdr:cNvPr>
        <xdr:cNvCxnSpPr/>
      </xdr:nvCxnSpPr>
      <xdr:spPr>
        <a:xfrm>
          <a:off x="3624072" y="4230370"/>
          <a:ext cx="1367155" cy="0"/>
        </a:xfrm>
        <a:prstGeom prst="line">
          <a:avLst/>
        </a:prstGeom>
        <a:ln>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87122</xdr:colOff>
      <xdr:row>34</xdr:row>
      <xdr:rowOff>179070</xdr:rowOff>
    </xdr:from>
    <xdr:to>
      <xdr:col>2</xdr:col>
      <xdr:colOff>239522</xdr:colOff>
      <xdr:row>38</xdr:row>
      <xdr:rowOff>173990</xdr:rowOff>
    </xdr:to>
    <xdr:cxnSp macro="_xll.PtreeEvent_ObjectClick">
      <xdr:nvCxnSpPr>
        <xdr:cNvPr id="18" name="PTObj_DBranchDLine_1_2">
          <a:extLst>
            <a:ext uri="{FF2B5EF4-FFF2-40B4-BE49-F238E27FC236}">
              <a16:creationId xmlns:a16="http://schemas.microsoft.com/office/drawing/2014/main" xmlns="" id="{CDF83EEB-D75E-0034-7747-4D17DB35B259}"/>
            </a:ext>
          </a:extLst>
        </xdr:cNvPr>
        <xdr:cNvCxnSpPr/>
      </xdr:nvCxnSpPr>
      <xdr:spPr>
        <a:xfrm flipV="1">
          <a:off x="3471672" y="4230370"/>
          <a:ext cx="152400" cy="363220"/>
        </a:xfrm>
        <a:prstGeom prst="line">
          <a:avLst/>
        </a:prstGeom>
        <a:ln>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239522</xdr:colOff>
      <xdr:row>40</xdr:row>
      <xdr:rowOff>179070</xdr:rowOff>
    </xdr:from>
    <xdr:to>
      <xdr:col>3</xdr:col>
      <xdr:colOff>127</xdr:colOff>
      <xdr:row>40</xdr:row>
      <xdr:rowOff>179070</xdr:rowOff>
    </xdr:to>
    <xdr:cxnSp macro="_xll.PtreeEvent_ObjectClick">
      <xdr:nvCxnSpPr>
        <xdr:cNvPr id="15" name="PTObj_DBranchHLine_1_3">
          <a:extLst>
            <a:ext uri="{FF2B5EF4-FFF2-40B4-BE49-F238E27FC236}">
              <a16:creationId xmlns:a16="http://schemas.microsoft.com/office/drawing/2014/main" xmlns="" id="{10FF36A2-D129-ECF6-89D1-A94A08F0DBE0}"/>
            </a:ext>
          </a:extLst>
        </xdr:cNvPr>
        <xdr:cNvCxnSpPr/>
      </xdr:nvCxnSpPr>
      <xdr:spPr>
        <a:xfrm>
          <a:off x="3624072" y="4966970"/>
          <a:ext cx="1367155" cy="0"/>
        </a:xfrm>
        <a:prstGeom prst="line">
          <a:avLst/>
        </a:prstGeom>
        <a:ln>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87122</xdr:colOff>
      <xdr:row>38</xdr:row>
      <xdr:rowOff>173990</xdr:rowOff>
    </xdr:from>
    <xdr:to>
      <xdr:col>2</xdr:col>
      <xdr:colOff>239522</xdr:colOff>
      <xdr:row>40</xdr:row>
      <xdr:rowOff>179070</xdr:rowOff>
    </xdr:to>
    <xdr:cxnSp macro="_xll.PtreeEvent_ObjectClick">
      <xdr:nvCxnSpPr>
        <xdr:cNvPr id="14" name="PTObj_DBranchDLine_1_3">
          <a:extLst>
            <a:ext uri="{FF2B5EF4-FFF2-40B4-BE49-F238E27FC236}">
              <a16:creationId xmlns:a16="http://schemas.microsoft.com/office/drawing/2014/main" xmlns="" id="{F0CD08C8-E4F5-A511-374F-E5DC506C8523}"/>
            </a:ext>
          </a:extLst>
        </xdr:cNvPr>
        <xdr:cNvCxnSpPr/>
      </xdr:nvCxnSpPr>
      <xdr:spPr>
        <a:xfrm>
          <a:off x="3471672" y="4593590"/>
          <a:ext cx="152400" cy="373380"/>
        </a:xfrm>
        <a:prstGeom prst="line">
          <a:avLst/>
        </a:prstGeom>
        <a:ln>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177800</xdr:colOff>
      <xdr:row>38</xdr:row>
      <xdr:rowOff>179070</xdr:rowOff>
    </xdr:from>
    <xdr:to>
      <xdr:col>2</xdr:col>
      <xdr:colOff>127</xdr:colOff>
      <xdr:row>38</xdr:row>
      <xdr:rowOff>179070</xdr:rowOff>
    </xdr:to>
    <xdr:cxnSp macro="_xll.PtreeEvent_ObjectClick">
      <xdr:nvCxnSpPr>
        <xdr:cNvPr id="7" name="PTObj_DBranchHLine_1_1">
          <a:extLst>
            <a:ext uri="{FF2B5EF4-FFF2-40B4-BE49-F238E27FC236}">
              <a16:creationId xmlns:a16="http://schemas.microsoft.com/office/drawing/2014/main" xmlns="" id="{7D2DF4B7-FC2A-F9BD-9D28-374B31705F58}"/>
            </a:ext>
          </a:extLst>
        </xdr:cNvPr>
        <xdr:cNvCxnSpPr/>
      </xdr:nvCxnSpPr>
      <xdr:spPr>
        <a:xfrm>
          <a:off x="1911350" y="4230370"/>
          <a:ext cx="1473327" cy="0"/>
        </a:xfrm>
        <a:prstGeom prst="line">
          <a:avLst/>
        </a:prstGeom>
        <a:ln>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819152</xdr:colOff>
      <xdr:row>1</xdr:row>
      <xdr:rowOff>142875</xdr:rowOff>
    </xdr:from>
    <xdr:to>
      <xdr:col>4</xdr:col>
      <xdr:colOff>295276</xdr:colOff>
      <xdr:row>5</xdr:row>
      <xdr:rowOff>133350</xdr:rowOff>
    </xdr:to>
    <xdr:sp macro="" textlink="">
      <xdr:nvSpPr>
        <xdr:cNvPr id="2" name="TextBox 1">
          <a:extLst>
            <a:ext uri="{FF2B5EF4-FFF2-40B4-BE49-F238E27FC236}">
              <a16:creationId xmlns:a16="http://schemas.microsoft.com/office/drawing/2014/main" xmlns="" id="{00000000-0008-0000-0000-000002000000}"/>
            </a:ext>
          </a:extLst>
        </xdr:cNvPr>
        <xdr:cNvSpPr txBox="1"/>
      </xdr:nvSpPr>
      <xdr:spPr>
        <a:xfrm>
          <a:off x="4010027" y="333375"/>
          <a:ext cx="2543174" cy="752475"/>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All monetary values (except the unit margin in cell B7) are</a:t>
          </a:r>
          <a:r>
            <a:rPr lang="en-US" sz="1100" baseline="0"/>
            <a:t> in $1000s, and all sales volumes are in 1000s of units.</a:t>
          </a:r>
          <a:endParaRPr lang="en-US" sz="1100"/>
        </a:p>
      </xdr:txBody>
    </xdr:sp>
    <xdr:clientData/>
  </xdr:twoCellAnchor>
  <xdr:twoCellAnchor editAs="oneCell">
    <xdr:from>
      <xdr:col>2</xdr:col>
      <xdr:colOff>127</xdr:colOff>
      <xdr:row>38</xdr:row>
      <xdr:rowOff>86995</xdr:rowOff>
    </xdr:from>
    <xdr:to>
      <xdr:col>2</xdr:col>
      <xdr:colOff>184277</xdr:colOff>
      <xdr:row>39</xdr:row>
      <xdr:rowOff>86995</xdr:rowOff>
    </xdr:to>
    <xdr:sp macro="_xll.PtreeEvent_ObjectClick" textlink="">
      <xdr:nvSpPr>
        <xdr:cNvPr id="6" name="PTObj_DNode_1_1">
          <a:extLst>
            <a:ext uri="{FF2B5EF4-FFF2-40B4-BE49-F238E27FC236}">
              <a16:creationId xmlns:a16="http://schemas.microsoft.com/office/drawing/2014/main" xmlns="" id="{EA6F6673-7DFA-4716-C7BA-18F7E6633D7B}"/>
            </a:ext>
          </a:extLst>
        </xdr:cNvPr>
        <xdr:cNvSpPr/>
      </xdr:nvSpPr>
      <xdr:spPr>
        <a:xfrm>
          <a:off x="3384677" y="4138295"/>
          <a:ext cx="184150" cy="184150"/>
        </a:xfrm>
        <a:prstGeom prst="rect">
          <a:avLst/>
        </a:prstGeom>
        <a:solidFill>
          <a:srgbClr val="008000"/>
        </a:solidFill>
        <a:ln w="12700">
          <a:solidFill>
            <a:srgbClr val="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xdr:col>
      <xdr:colOff>215900</xdr:colOff>
      <xdr:row>38</xdr:row>
      <xdr:rowOff>88757</xdr:rowOff>
    </xdr:from>
    <xdr:ext cx="1005660" cy="180627"/>
    <xdr:sp macro="_xll.PtreeEvent_ObjectClick" textlink="">
      <xdr:nvSpPr>
        <xdr:cNvPr id="8" name="PTObj_DBranchName_1_1">
          <a:extLst>
            <a:ext uri="{FF2B5EF4-FFF2-40B4-BE49-F238E27FC236}">
              <a16:creationId xmlns:a16="http://schemas.microsoft.com/office/drawing/2014/main" xmlns="" id="{FCEA5A6C-6283-868E-E13C-FFBC730BD2C9}"/>
            </a:ext>
          </a:extLst>
        </xdr:cNvPr>
        <xdr:cNvSpPr txBox="1"/>
      </xdr:nvSpPr>
      <xdr:spPr>
        <a:xfrm>
          <a:off x="1949450" y="4140057"/>
          <a:ext cx="1005660" cy="180627"/>
        </a:xfrm>
        <a:prstGeom prst="rect">
          <a:avLst/>
        </a:prstGeom>
        <a:solidFill>
          <a:schemeClr val="lt1"/>
        </a:solidFill>
        <a:ln w="9525" cmpd="sng">
          <a:solidFill>
            <a:srgbClr val="808080"/>
          </a:solidFill>
        </a:ln>
      </xdr:spPr>
      <xdr:style>
        <a:lnRef idx="0">
          <a:scrgbClr r="0" g="0" b="0"/>
        </a:lnRef>
        <a:fillRef idx="0">
          <a:scrgbClr r="0" g="0" b="0"/>
        </a:fillRef>
        <a:effectRef idx="0">
          <a:scrgbClr r="0" g="0" b="0"/>
        </a:effectRef>
        <a:fontRef idx="minor">
          <a:schemeClr val="dk1"/>
        </a:fontRef>
      </xdr:style>
      <xdr:txBody>
        <a:bodyPr vertOverflow="clip" horzOverflow="clip" vert="horz" wrap="none" lIns="27432" tIns="27432" rIns="27432" bIns="27432" rtlCol="0" anchor="ctr">
          <a:spAutoFit/>
        </a:bodyPr>
        <a:lstStyle/>
        <a:p>
          <a:pPr algn="ctr"/>
          <a:r>
            <a:rPr lang="en-US" sz="800"/>
            <a:t>New product decisions</a:t>
          </a:r>
        </a:p>
      </xdr:txBody>
    </xdr:sp>
    <xdr:clientData/>
  </xdr:oneCellAnchor>
  <xdr:twoCellAnchor editAs="oneCell">
    <xdr:from>
      <xdr:col>3</xdr:col>
      <xdr:colOff>127</xdr:colOff>
      <xdr:row>40</xdr:row>
      <xdr:rowOff>86995</xdr:rowOff>
    </xdr:from>
    <xdr:to>
      <xdr:col>3</xdr:col>
      <xdr:colOff>184277</xdr:colOff>
      <xdr:row>41</xdr:row>
      <xdr:rowOff>86995</xdr:rowOff>
    </xdr:to>
    <xdr:sp macro="_xll.PtreeEvent_ObjectClick" textlink="">
      <xdr:nvSpPr>
        <xdr:cNvPr id="13" name="PTObj_DNode_1_3">
          <a:extLst>
            <a:ext uri="{FF2B5EF4-FFF2-40B4-BE49-F238E27FC236}">
              <a16:creationId xmlns:a16="http://schemas.microsoft.com/office/drawing/2014/main" xmlns="" id="{BE8538D1-1127-C15D-B1E5-CC7351B52152}"/>
            </a:ext>
          </a:extLst>
        </xdr:cNvPr>
        <xdr:cNvSpPr/>
      </xdr:nvSpPr>
      <xdr:spPr>
        <a:xfrm rot="-5400000">
          <a:off x="4991227" y="4874895"/>
          <a:ext cx="184150" cy="184150"/>
        </a:xfrm>
        <a:prstGeom prst="triangle">
          <a:avLst/>
        </a:prstGeom>
        <a:solidFill>
          <a:srgbClr val="000080"/>
        </a:solidFill>
        <a:ln w="12700">
          <a:solidFill>
            <a:srgbClr val="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2</xdr:col>
      <xdr:colOff>277622</xdr:colOff>
      <xdr:row>40</xdr:row>
      <xdr:rowOff>88757</xdr:rowOff>
    </xdr:from>
    <xdr:ext cx="175753" cy="180627"/>
    <xdr:sp macro="_xll.PtreeEvent_ObjectClick" textlink="">
      <xdr:nvSpPr>
        <xdr:cNvPr id="16" name="PTObj_DBranchName_1_3">
          <a:extLst>
            <a:ext uri="{FF2B5EF4-FFF2-40B4-BE49-F238E27FC236}">
              <a16:creationId xmlns:a16="http://schemas.microsoft.com/office/drawing/2014/main" xmlns="" id="{959D8CE0-F3CA-ADA0-CD40-A89FB5639DEF}"/>
            </a:ext>
          </a:extLst>
        </xdr:cNvPr>
        <xdr:cNvSpPr txBox="1"/>
      </xdr:nvSpPr>
      <xdr:spPr>
        <a:xfrm>
          <a:off x="3662172" y="4876657"/>
          <a:ext cx="175753" cy="180627"/>
        </a:xfrm>
        <a:prstGeom prst="rect">
          <a:avLst/>
        </a:prstGeom>
        <a:solidFill>
          <a:srgbClr val="FFFFFF"/>
        </a:solidFill>
        <a:ln w="9525" cmpd="sng">
          <a:solidFill>
            <a:srgbClr val="808080"/>
          </a:solidFill>
        </a:ln>
      </xdr:spPr>
      <xdr:style>
        <a:lnRef idx="0">
          <a:scrgbClr r="0" g="0" b="0"/>
        </a:lnRef>
        <a:fillRef idx="0">
          <a:scrgbClr r="0" g="0" b="0"/>
        </a:fillRef>
        <a:effectRef idx="0">
          <a:scrgbClr r="0" g="0" b="0"/>
        </a:effectRef>
        <a:fontRef idx="minor">
          <a:schemeClr val="dk1"/>
        </a:fontRef>
      </xdr:style>
      <xdr:txBody>
        <a:bodyPr vertOverflow="clip" horzOverflow="clip" vert="horz" wrap="none" lIns="27432" tIns="27432" rIns="27432" bIns="27432" rtlCol="0" anchor="ctr">
          <a:spAutoFit/>
        </a:bodyPr>
        <a:lstStyle/>
        <a:p>
          <a:pPr algn="ctr"/>
          <a:r>
            <a:rPr lang="en-US" sz="800"/>
            <a:t>No</a:t>
          </a:r>
        </a:p>
      </xdr:txBody>
    </xdr:sp>
    <xdr:clientData/>
  </xdr:oneCellAnchor>
  <xdr:twoCellAnchor editAs="oneCell">
    <xdr:from>
      <xdr:col>3</xdr:col>
      <xdr:colOff>127</xdr:colOff>
      <xdr:row>34</xdr:row>
      <xdr:rowOff>86995</xdr:rowOff>
    </xdr:from>
    <xdr:to>
      <xdr:col>3</xdr:col>
      <xdr:colOff>184277</xdr:colOff>
      <xdr:row>35</xdr:row>
      <xdr:rowOff>86995</xdr:rowOff>
    </xdr:to>
    <xdr:sp macro="_xll.PtreeEvent_ObjectClick" textlink="">
      <xdr:nvSpPr>
        <xdr:cNvPr id="17" name="PTObj_DNode_1_2">
          <a:extLst>
            <a:ext uri="{FF2B5EF4-FFF2-40B4-BE49-F238E27FC236}">
              <a16:creationId xmlns:a16="http://schemas.microsoft.com/office/drawing/2014/main" xmlns="" id="{598E6A43-95E5-5E0E-FDCD-F42B154E1CA4}"/>
            </a:ext>
          </a:extLst>
        </xdr:cNvPr>
        <xdr:cNvSpPr/>
      </xdr:nvSpPr>
      <xdr:spPr>
        <a:xfrm>
          <a:off x="4991227" y="4138295"/>
          <a:ext cx="184150" cy="184150"/>
        </a:xfrm>
        <a:prstGeom prst="ellipse">
          <a:avLst/>
        </a:prstGeom>
        <a:solidFill>
          <a:srgbClr val="800000"/>
        </a:solidFill>
        <a:ln w="12700">
          <a:solidFill>
            <a:srgbClr val="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2</xdr:col>
      <xdr:colOff>277622</xdr:colOff>
      <xdr:row>34</xdr:row>
      <xdr:rowOff>88757</xdr:rowOff>
    </xdr:from>
    <xdr:ext cx="196592" cy="180627"/>
    <xdr:sp macro="_xll.PtreeEvent_ObjectClick" textlink="">
      <xdr:nvSpPr>
        <xdr:cNvPr id="20" name="PTObj_DBranchName_1_2">
          <a:extLst>
            <a:ext uri="{FF2B5EF4-FFF2-40B4-BE49-F238E27FC236}">
              <a16:creationId xmlns:a16="http://schemas.microsoft.com/office/drawing/2014/main" xmlns="" id="{9230A1D4-AD93-AD7D-FB09-6FAA1050A792}"/>
            </a:ext>
          </a:extLst>
        </xdr:cNvPr>
        <xdr:cNvSpPr txBox="1"/>
      </xdr:nvSpPr>
      <xdr:spPr>
        <a:xfrm>
          <a:off x="3662172" y="4140057"/>
          <a:ext cx="196592" cy="180627"/>
        </a:xfrm>
        <a:prstGeom prst="rect">
          <a:avLst/>
        </a:prstGeom>
        <a:solidFill>
          <a:srgbClr val="FFFFFF"/>
        </a:solidFill>
        <a:ln w="9525" cmpd="sng">
          <a:solidFill>
            <a:srgbClr val="808080"/>
          </a:solidFill>
        </a:ln>
      </xdr:spPr>
      <xdr:style>
        <a:lnRef idx="0">
          <a:scrgbClr r="0" g="0" b="0"/>
        </a:lnRef>
        <a:fillRef idx="0">
          <a:scrgbClr r="0" g="0" b="0"/>
        </a:fillRef>
        <a:effectRef idx="0">
          <a:scrgbClr r="0" g="0" b="0"/>
        </a:effectRef>
        <a:fontRef idx="minor">
          <a:schemeClr val="dk1"/>
        </a:fontRef>
      </xdr:style>
      <xdr:txBody>
        <a:bodyPr vertOverflow="clip" horzOverflow="clip" vert="horz" wrap="none" lIns="27432" tIns="27432" rIns="27432" bIns="27432" rtlCol="0" anchor="ctr">
          <a:spAutoFit/>
        </a:bodyPr>
        <a:lstStyle/>
        <a:p>
          <a:pPr algn="ctr"/>
          <a:r>
            <a:rPr lang="en-US" sz="800"/>
            <a:t>Yes</a:t>
          </a:r>
        </a:p>
      </xdr:txBody>
    </xdr:sp>
    <xdr:clientData/>
  </xdr:oneCellAnchor>
  <xdr:twoCellAnchor editAs="oneCell">
    <xdr:from>
      <xdr:col>4</xdr:col>
      <xdr:colOff>127</xdr:colOff>
      <xdr:row>36</xdr:row>
      <xdr:rowOff>86995</xdr:rowOff>
    </xdr:from>
    <xdr:to>
      <xdr:col>4</xdr:col>
      <xdr:colOff>184277</xdr:colOff>
      <xdr:row>37</xdr:row>
      <xdr:rowOff>86995</xdr:rowOff>
    </xdr:to>
    <xdr:sp macro="_xll.PtreeEvent_ObjectClick" textlink="">
      <xdr:nvSpPr>
        <xdr:cNvPr id="25" name="PTObj_DNode_1_5">
          <a:extLst>
            <a:ext uri="{FF2B5EF4-FFF2-40B4-BE49-F238E27FC236}">
              <a16:creationId xmlns:a16="http://schemas.microsoft.com/office/drawing/2014/main" xmlns="" id="{60011FBA-2D45-FD57-DFCB-7238D14F51BE}"/>
            </a:ext>
          </a:extLst>
        </xdr:cNvPr>
        <xdr:cNvSpPr/>
      </xdr:nvSpPr>
      <xdr:spPr>
        <a:xfrm rot="-5400000">
          <a:off x="6597777" y="4874895"/>
          <a:ext cx="184150" cy="184150"/>
        </a:xfrm>
        <a:prstGeom prst="triangle">
          <a:avLst/>
        </a:prstGeom>
        <a:solidFill>
          <a:srgbClr val="000080"/>
        </a:solidFill>
        <a:ln w="12700">
          <a:solidFill>
            <a:srgbClr val="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3</xdr:col>
      <xdr:colOff>277622</xdr:colOff>
      <xdr:row>36</xdr:row>
      <xdr:rowOff>88757</xdr:rowOff>
    </xdr:from>
    <xdr:ext cx="175753" cy="180627"/>
    <xdr:sp macro="_xll.PtreeEvent_ObjectClick" textlink="">
      <xdr:nvSpPr>
        <xdr:cNvPr id="28" name="PTObj_DBranchName_1_5">
          <a:extLst>
            <a:ext uri="{FF2B5EF4-FFF2-40B4-BE49-F238E27FC236}">
              <a16:creationId xmlns:a16="http://schemas.microsoft.com/office/drawing/2014/main" xmlns="" id="{10971DB2-B5C7-B8E0-916F-D3B2EB9A0F9F}"/>
            </a:ext>
          </a:extLst>
        </xdr:cNvPr>
        <xdr:cNvSpPr txBox="1"/>
      </xdr:nvSpPr>
      <xdr:spPr>
        <a:xfrm>
          <a:off x="5268722" y="4876657"/>
          <a:ext cx="175753" cy="180627"/>
        </a:xfrm>
        <a:prstGeom prst="rect">
          <a:avLst/>
        </a:prstGeom>
        <a:solidFill>
          <a:srgbClr val="FFFFFF"/>
        </a:solidFill>
        <a:ln w="9525" cmpd="sng">
          <a:solidFill>
            <a:srgbClr val="808080"/>
          </a:solidFill>
        </a:ln>
      </xdr:spPr>
      <xdr:style>
        <a:lnRef idx="0">
          <a:scrgbClr r="0" g="0" b="0"/>
        </a:lnRef>
        <a:fillRef idx="0">
          <a:scrgbClr r="0" g="0" b="0"/>
        </a:fillRef>
        <a:effectRef idx="0">
          <a:scrgbClr r="0" g="0" b="0"/>
        </a:effectRef>
        <a:fontRef idx="minor">
          <a:schemeClr val="dk1"/>
        </a:fontRef>
      </xdr:style>
      <xdr:txBody>
        <a:bodyPr vertOverflow="clip" horzOverflow="clip" vert="horz" wrap="none" lIns="27432" tIns="27432" rIns="27432" bIns="27432" rtlCol="0" anchor="ctr">
          <a:spAutoFit/>
        </a:bodyPr>
        <a:lstStyle/>
        <a:p>
          <a:pPr algn="ctr"/>
          <a:r>
            <a:rPr lang="en-US" sz="800"/>
            <a:t>No</a:t>
          </a:r>
        </a:p>
      </xdr:txBody>
    </xdr:sp>
    <xdr:clientData/>
  </xdr:oneCellAnchor>
  <xdr:twoCellAnchor editAs="oneCell">
    <xdr:from>
      <xdr:col>4</xdr:col>
      <xdr:colOff>127</xdr:colOff>
      <xdr:row>30</xdr:row>
      <xdr:rowOff>86995</xdr:rowOff>
    </xdr:from>
    <xdr:to>
      <xdr:col>4</xdr:col>
      <xdr:colOff>184277</xdr:colOff>
      <xdr:row>31</xdr:row>
      <xdr:rowOff>86995</xdr:rowOff>
    </xdr:to>
    <xdr:sp macro="_xll.PtreeEvent_ObjectClick" textlink="">
      <xdr:nvSpPr>
        <xdr:cNvPr id="29" name="PTObj_DNode_1_4">
          <a:extLst>
            <a:ext uri="{FF2B5EF4-FFF2-40B4-BE49-F238E27FC236}">
              <a16:creationId xmlns:a16="http://schemas.microsoft.com/office/drawing/2014/main" xmlns="" id="{84F657A7-D537-9230-D9FB-54F5C59E4964}"/>
            </a:ext>
          </a:extLst>
        </xdr:cNvPr>
        <xdr:cNvSpPr/>
      </xdr:nvSpPr>
      <xdr:spPr>
        <a:xfrm>
          <a:off x="6597777" y="4138295"/>
          <a:ext cx="184150" cy="184150"/>
        </a:xfrm>
        <a:prstGeom prst="rect">
          <a:avLst/>
        </a:prstGeom>
        <a:solidFill>
          <a:srgbClr val="008000"/>
        </a:solidFill>
        <a:ln w="12700">
          <a:solidFill>
            <a:srgbClr val="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3</xdr:col>
      <xdr:colOff>277622</xdr:colOff>
      <xdr:row>30</xdr:row>
      <xdr:rowOff>88757</xdr:rowOff>
    </xdr:from>
    <xdr:ext cx="196592" cy="180627"/>
    <xdr:sp macro="_xll.PtreeEvent_ObjectClick" textlink="">
      <xdr:nvSpPr>
        <xdr:cNvPr id="32" name="PTObj_DBranchName_1_4">
          <a:extLst>
            <a:ext uri="{FF2B5EF4-FFF2-40B4-BE49-F238E27FC236}">
              <a16:creationId xmlns:a16="http://schemas.microsoft.com/office/drawing/2014/main" xmlns="" id="{F4FBA8D3-586E-1E52-D3ED-6EE1BCDCA306}"/>
            </a:ext>
          </a:extLst>
        </xdr:cNvPr>
        <xdr:cNvSpPr txBox="1"/>
      </xdr:nvSpPr>
      <xdr:spPr>
        <a:xfrm>
          <a:off x="5268722" y="4140057"/>
          <a:ext cx="196592" cy="180627"/>
        </a:xfrm>
        <a:prstGeom prst="rect">
          <a:avLst/>
        </a:prstGeom>
        <a:solidFill>
          <a:schemeClr val="lt1"/>
        </a:solidFill>
        <a:ln w="9525" cmpd="sng">
          <a:solidFill>
            <a:srgbClr val="808080"/>
          </a:solidFill>
        </a:ln>
      </xdr:spPr>
      <xdr:style>
        <a:lnRef idx="0">
          <a:scrgbClr r="0" g="0" b="0"/>
        </a:lnRef>
        <a:fillRef idx="0">
          <a:scrgbClr r="0" g="0" b="0"/>
        </a:fillRef>
        <a:effectRef idx="0">
          <a:scrgbClr r="0" g="0" b="0"/>
        </a:effectRef>
        <a:fontRef idx="minor">
          <a:schemeClr val="dk1"/>
        </a:fontRef>
      </xdr:style>
      <xdr:txBody>
        <a:bodyPr vertOverflow="clip" horzOverflow="clip" vert="horz" wrap="none" lIns="27432" tIns="27432" rIns="27432" bIns="27432" rtlCol="0" anchor="ctr">
          <a:spAutoFit/>
        </a:bodyPr>
        <a:lstStyle/>
        <a:p>
          <a:pPr algn="ctr"/>
          <a:r>
            <a:rPr lang="en-US" sz="800"/>
            <a:t>Yes</a:t>
          </a:r>
        </a:p>
      </xdr:txBody>
    </xdr:sp>
    <xdr:clientData/>
  </xdr:oneCellAnchor>
  <xdr:twoCellAnchor editAs="oneCell">
    <xdr:from>
      <xdr:col>5</xdr:col>
      <xdr:colOff>127</xdr:colOff>
      <xdr:row>32</xdr:row>
      <xdr:rowOff>86995</xdr:rowOff>
    </xdr:from>
    <xdr:to>
      <xdr:col>5</xdr:col>
      <xdr:colOff>184277</xdr:colOff>
      <xdr:row>33</xdr:row>
      <xdr:rowOff>86995</xdr:rowOff>
    </xdr:to>
    <xdr:sp macro="_xll.PtreeEvent_ObjectClick" textlink="">
      <xdr:nvSpPr>
        <xdr:cNvPr id="37" name="PTObj_DNode_1_7">
          <a:extLst>
            <a:ext uri="{FF2B5EF4-FFF2-40B4-BE49-F238E27FC236}">
              <a16:creationId xmlns:a16="http://schemas.microsoft.com/office/drawing/2014/main" xmlns="" id="{7C842DDA-3938-10D8-A33C-780439022125}"/>
            </a:ext>
          </a:extLst>
        </xdr:cNvPr>
        <xdr:cNvSpPr/>
      </xdr:nvSpPr>
      <xdr:spPr>
        <a:xfrm rot="-5400000">
          <a:off x="8217027" y="4874895"/>
          <a:ext cx="184150" cy="184150"/>
        </a:xfrm>
        <a:prstGeom prst="triangle">
          <a:avLst/>
        </a:prstGeom>
        <a:solidFill>
          <a:srgbClr val="000080"/>
        </a:solidFill>
        <a:ln w="12700">
          <a:solidFill>
            <a:srgbClr val="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4</xdr:col>
      <xdr:colOff>277622</xdr:colOff>
      <xdr:row>32</xdr:row>
      <xdr:rowOff>88757</xdr:rowOff>
    </xdr:from>
    <xdr:ext cx="175754" cy="180627"/>
    <xdr:sp macro="_xll.PtreeEvent_ObjectClick" textlink="">
      <xdr:nvSpPr>
        <xdr:cNvPr id="40" name="PTObj_DBranchName_1_7">
          <a:extLst>
            <a:ext uri="{FF2B5EF4-FFF2-40B4-BE49-F238E27FC236}">
              <a16:creationId xmlns:a16="http://schemas.microsoft.com/office/drawing/2014/main" xmlns="" id="{2856E6F6-6177-96B9-A90B-357339C6C989}"/>
            </a:ext>
          </a:extLst>
        </xdr:cNvPr>
        <xdr:cNvSpPr txBox="1"/>
      </xdr:nvSpPr>
      <xdr:spPr>
        <a:xfrm>
          <a:off x="6875272" y="4876657"/>
          <a:ext cx="175754" cy="180627"/>
        </a:xfrm>
        <a:prstGeom prst="rect">
          <a:avLst/>
        </a:prstGeom>
        <a:solidFill>
          <a:srgbClr val="FFFFFF"/>
        </a:solidFill>
        <a:ln w="9525" cmpd="sng">
          <a:solidFill>
            <a:srgbClr val="808080"/>
          </a:solidFill>
        </a:ln>
      </xdr:spPr>
      <xdr:style>
        <a:lnRef idx="0">
          <a:scrgbClr r="0" g="0" b="0"/>
        </a:lnRef>
        <a:fillRef idx="0">
          <a:scrgbClr r="0" g="0" b="0"/>
        </a:fillRef>
        <a:effectRef idx="0">
          <a:scrgbClr r="0" g="0" b="0"/>
        </a:effectRef>
        <a:fontRef idx="minor">
          <a:schemeClr val="dk1"/>
        </a:fontRef>
      </xdr:style>
      <xdr:txBody>
        <a:bodyPr vertOverflow="clip" horzOverflow="clip" vert="horz" wrap="none" lIns="27432" tIns="27432" rIns="27432" bIns="27432" rtlCol="0" anchor="ctr">
          <a:spAutoFit/>
        </a:bodyPr>
        <a:lstStyle/>
        <a:p>
          <a:pPr algn="ctr"/>
          <a:r>
            <a:rPr lang="en-US" sz="800"/>
            <a:t>No</a:t>
          </a:r>
        </a:p>
      </xdr:txBody>
    </xdr:sp>
    <xdr:clientData/>
  </xdr:oneCellAnchor>
  <xdr:twoCellAnchor editAs="oneCell">
    <xdr:from>
      <xdr:col>5</xdr:col>
      <xdr:colOff>127</xdr:colOff>
      <xdr:row>24</xdr:row>
      <xdr:rowOff>86995</xdr:rowOff>
    </xdr:from>
    <xdr:to>
      <xdr:col>5</xdr:col>
      <xdr:colOff>184277</xdr:colOff>
      <xdr:row>25</xdr:row>
      <xdr:rowOff>86995</xdr:rowOff>
    </xdr:to>
    <xdr:sp macro="_xll.PtreeEvent_ObjectClick" textlink="">
      <xdr:nvSpPr>
        <xdr:cNvPr id="41" name="PTObj_DNode_1_6">
          <a:extLst>
            <a:ext uri="{FF2B5EF4-FFF2-40B4-BE49-F238E27FC236}">
              <a16:creationId xmlns:a16="http://schemas.microsoft.com/office/drawing/2014/main" xmlns="" id="{4BB61161-9A07-5C71-CD5A-524278976266}"/>
            </a:ext>
          </a:extLst>
        </xdr:cNvPr>
        <xdr:cNvSpPr/>
      </xdr:nvSpPr>
      <xdr:spPr>
        <a:xfrm>
          <a:off x="8217027" y="4138295"/>
          <a:ext cx="184150" cy="184150"/>
        </a:xfrm>
        <a:prstGeom prst="ellipse">
          <a:avLst/>
        </a:prstGeom>
        <a:solidFill>
          <a:srgbClr val="800000"/>
        </a:solidFill>
        <a:ln w="12700">
          <a:solidFill>
            <a:srgbClr val="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4</xdr:col>
      <xdr:colOff>277622</xdr:colOff>
      <xdr:row>24</xdr:row>
      <xdr:rowOff>88757</xdr:rowOff>
    </xdr:from>
    <xdr:ext cx="196592" cy="180627"/>
    <xdr:sp macro="_xll.PtreeEvent_ObjectClick" textlink="">
      <xdr:nvSpPr>
        <xdr:cNvPr id="44" name="PTObj_DBranchName_1_6">
          <a:extLst>
            <a:ext uri="{FF2B5EF4-FFF2-40B4-BE49-F238E27FC236}">
              <a16:creationId xmlns:a16="http://schemas.microsoft.com/office/drawing/2014/main" xmlns="" id="{FA8DBF79-0FC2-AB92-AB48-8CB8950AF3EE}"/>
            </a:ext>
          </a:extLst>
        </xdr:cNvPr>
        <xdr:cNvSpPr txBox="1"/>
      </xdr:nvSpPr>
      <xdr:spPr>
        <a:xfrm>
          <a:off x="6875272" y="4140057"/>
          <a:ext cx="196592" cy="180627"/>
        </a:xfrm>
        <a:prstGeom prst="rect">
          <a:avLst/>
        </a:prstGeom>
        <a:solidFill>
          <a:schemeClr val="lt1"/>
        </a:solidFill>
        <a:ln w="9525" cmpd="sng">
          <a:solidFill>
            <a:srgbClr val="808080"/>
          </a:solidFill>
        </a:ln>
      </xdr:spPr>
      <xdr:style>
        <a:lnRef idx="0">
          <a:scrgbClr r="0" g="0" b="0"/>
        </a:lnRef>
        <a:fillRef idx="0">
          <a:scrgbClr r="0" g="0" b="0"/>
        </a:fillRef>
        <a:effectRef idx="0">
          <a:scrgbClr r="0" g="0" b="0"/>
        </a:effectRef>
        <a:fontRef idx="minor">
          <a:schemeClr val="dk1"/>
        </a:fontRef>
      </xdr:style>
      <xdr:txBody>
        <a:bodyPr vertOverflow="clip" horzOverflow="clip" vert="horz" wrap="none" lIns="27432" tIns="27432" rIns="27432" bIns="27432" rtlCol="0" anchor="ctr">
          <a:spAutoFit/>
        </a:bodyPr>
        <a:lstStyle/>
        <a:p>
          <a:pPr algn="ctr"/>
          <a:r>
            <a:rPr lang="en-US" sz="800"/>
            <a:t>Yes</a:t>
          </a:r>
        </a:p>
      </xdr:txBody>
    </xdr:sp>
    <xdr:clientData/>
  </xdr:oneCellAnchor>
  <xdr:twoCellAnchor editAs="oneCell">
    <xdr:from>
      <xdr:col>6</xdr:col>
      <xdr:colOff>127</xdr:colOff>
      <xdr:row>22</xdr:row>
      <xdr:rowOff>86995</xdr:rowOff>
    </xdr:from>
    <xdr:to>
      <xdr:col>6</xdr:col>
      <xdr:colOff>184277</xdr:colOff>
      <xdr:row>23</xdr:row>
      <xdr:rowOff>86995</xdr:rowOff>
    </xdr:to>
    <xdr:sp macro="_xll.PtreeEvent_ObjectClick" textlink="">
      <xdr:nvSpPr>
        <xdr:cNvPr id="45" name="PTObj_DNode_1_8">
          <a:extLst>
            <a:ext uri="{FF2B5EF4-FFF2-40B4-BE49-F238E27FC236}">
              <a16:creationId xmlns:a16="http://schemas.microsoft.com/office/drawing/2014/main" xmlns="" id="{06DA9693-93B2-570B-7F8D-BBF7B3ADF60C}"/>
            </a:ext>
          </a:extLst>
        </xdr:cNvPr>
        <xdr:cNvSpPr/>
      </xdr:nvSpPr>
      <xdr:spPr>
        <a:xfrm rot="-5400000">
          <a:off x="9385427" y="4138295"/>
          <a:ext cx="184150" cy="184150"/>
        </a:xfrm>
        <a:prstGeom prst="triangle">
          <a:avLst/>
        </a:prstGeom>
        <a:solidFill>
          <a:srgbClr val="000080"/>
        </a:solidFill>
        <a:ln w="12700">
          <a:solidFill>
            <a:srgbClr val="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5</xdr:col>
      <xdr:colOff>277622</xdr:colOff>
      <xdr:row>22</xdr:row>
      <xdr:rowOff>88757</xdr:rowOff>
    </xdr:from>
    <xdr:ext cx="290400" cy="180627"/>
    <xdr:sp macro="_xll.PtreeEvent_ObjectClick" textlink="">
      <xdr:nvSpPr>
        <xdr:cNvPr id="48" name="PTObj_DBranchName_1_8">
          <a:extLst>
            <a:ext uri="{FF2B5EF4-FFF2-40B4-BE49-F238E27FC236}">
              <a16:creationId xmlns:a16="http://schemas.microsoft.com/office/drawing/2014/main" xmlns="" id="{2826CECB-25BB-20EF-4D65-CF59E334E1DF}"/>
            </a:ext>
          </a:extLst>
        </xdr:cNvPr>
        <xdr:cNvSpPr txBox="1"/>
      </xdr:nvSpPr>
      <xdr:spPr>
        <a:xfrm>
          <a:off x="8494522" y="4140057"/>
          <a:ext cx="290400" cy="180627"/>
        </a:xfrm>
        <a:prstGeom prst="rect">
          <a:avLst/>
        </a:prstGeom>
        <a:solidFill>
          <a:srgbClr val="FFFFFF"/>
        </a:solidFill>
        <a:ln w="9525" cmpd="sng">
          <a:solidFill>
            <a:srgbClr val="808080"/>
          </a:solidFill>
        </a:ln>
      </xdr:spPr>
      <xdr:style>
        <a:lnRef idx="0">
          <a:scrgbClr r="0" g="0" b="0"/>
        </a:lnRef>
        <a:fillRef idx="0">
          <a:scrgbClr r="0" g="0" b="0"/>
        </a:fillRef>
        <a:effectRef idx="0">
          <a:scrgbClr r="0" g="0" b="0"/>
        </a:effectRef>
        <a:fontRef idx="minor">
          <a:schemeClr val="dk1"/>
        </a:fontRef>
      </xdr:style>
      <xdr:txBody>
        <a:bodyPr vertOverflow="clip" horzOverflow="clip" vert="horz" wrap="none" lIns="27432" tIns="27432" rIns="27432" bIns="27432" rtlCol="0" anchor="ctr">
          <a:spAutoFit/>
        </a:bodyPr>
        <a:lstStyle/>
        <a:p>
          <a:pPr algn="ctr"/>
          <a:r>
            <a:rPr lang="en-US" sz="800"/>
            <a:t>Great</a:t>
          </a:r>
        </a:p>
      </xdr:txBody>
    </xdr:sp>
    <xdr:clientData/>
  </xdr:oneCellAnchor>
  <xdr:twoCellAnchor editAs="oneCell">
    <xdr:from>
      <xdr:col>6</xdr:col>
      <xdr:colOff>127</xdr:colOff>
      <xdr:row>26</xdr:row>
      <xdr:rowOff>86995</xdr:rowOff>
    </xdr:from>
    <xdr:to>
      <xdr:col>6</xdr:col>
      <xdr:colOff>184277</xdr:colOff>
      <xdr:row>27</xdr:row>
      <xdr:rowOff>86995</xdr:rowOff>
    </xdr:to>
    <xdr:sp macro="_xll.PtreeEvent_ObjectClick" textlink="">
      <xdr:nvSpPr>
        <xdr:cNvPr id="49" name="PTObj_DNode_1_9">
          <a:extLst>
            <a:ext uri="{FF2B5EF4-FFF2-40B4-BE49-F238E27FC236}">
              <a16:creationId xmlns:a16="http://schemas.microsoft.com/office/drawing/2014/main" xmlns="" id="{665A6D79-1D70-DDEB-9DE3-39D41345362A}"/>
            </a:ext>
          </a:extLst>
        </xdr:cNvPr>
        <xdr:cNvSpPr/>
      </xdr:nvSpPr>
      <xdr:spPr>
        <a:xfrm rot="-5400000">
          <a:off x="9601327" y="4874895"/>
          <a:ext cx="184150" cy="184150"/>
        </a:xfrm>
        <a:prstGeom prst="triangle">
          <a:avLst/>
        </a:prstGeom>
        <a:solidFill>
          <a:srgbClr val="000080"/>
        </a:solidFill>
        <a:ln w="12700">
          <a:solidFill>
            <a:srgbClr val="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5</xdr:col>
      <xdr:colOff>277622</xdr:colOff>
      <xdr:row>26</xdr:row>
      <xdr:rowOff>88757</xdr:rowOff>
    </xdr:from>
    <xdr:ext cx="210955" cy="180627"/>
    <xdr:sp macro="_xll.PtreeEvent_ObjectClick" textlink="">
      <xdr:nvSpPr>
        <xdr:cNvPr id="52" name="PTObj_DBranchName_1_9">
          <a:extLst>
            <a:ext uri="{FF2B5EF4-FFF2-40B4-BE49-F238E27FC236}">
              <a16:creationId xmlns:a16="http://schemas.microsoft.com/office/drawing/2014/main" xmlns="" id="{B97F43B8-1B97-FB68-84A3-0F0DDDB456AC}"/>
            </a:ext>
          </a:extLst>
        </xdr:cNvPr>
        <xdr:cNvSpPr txBox="1"/>
      </xdr:nvSpPr>
      <xdr:spPr>
        <a:xfrm>
          <a:off x="8494522" y="4876657"/>
          <a:ext cx="210955" cy="180627"/>
        </a:xfrm>
        <a:prstGeom prst="rect">
          <a:avLst/>
        </a:prstGeom>
        <a:solidFill>
          <a:srgbClr val="FFFFFF"/>
        </a:solidFill>
        <a:ln w="9525" cmpd="sng">
          <a:solidFill>
            <a:srgbClr val="808080"/>
          </a:solidFill>
        </a:ln>
      </xdr:spPr>
      <xdr:style>
        <a:lnRef idx="0">
          <a:scrgbClr r="0" g="0" b="0"/>
        </a:lnRef>
        <a:fillRef idx="0">
          <a:scrgbClr r="0" g="0" b="0"/>
        </a:fillRef>
        <a:effectRef idx="0">
          <a:scrgbClr r="0" g="0" b="0"/>
        </a:effectRef>
        <a:fontRef idx="minor">
          <a:schemeClr val="dk1"/>
        </a:fontRef>
      </xdr:style>
      <xdr:txBody>
        <a:bodyPr vertOverflow="clip" horzOverflow="clip" vert="horz" wrap="none" lIns="27432" tIns="27432" rIns="27432" bIns="27432" rtlCol="0" anchor="ctr">
          <a:spAutoFit/>
        </a:bodyPr>
        <a:lstStyle/>
        <a:p>
          <a:pPr algn="ctr"/>
          <a:r>
            <a:rPr lang="en-US" sz="800"/>
            <a:t>Fair</a:t>
          </a:r>
        </a:p>
      </xdr:txBody>
    </xdr:sp>
    <xdr:clientData/>
  </xdr:oneCellAnchor>
  <xdr:twoCellAnchor editAs="oneCell">
    <xdr:from>
      <xdr:col>6</xdr:col>
      <xdr:colOff>127</xdr:colOff>
      <xdr:row>28</xdr:row>
      <xdr:rowOff>86995</xdr:rowOff>
    </xdr:from>
    <xdr:to>
      <xdr:col>6</xdr:col>
      <xdr:colOff>184277</xdr:colOff>
      <xdr:row>29</xdr:row>
      <xdr:rowOff>86995</xdr:rowOff>
    </xdr:to>
    <xdr:sp macro="_xll.PtreeEvent_ObjectClick" textlink="">
      <xdr:nvSpPr>
        <xdr:cNvPr id="53" name="PTObj_DNode_1_10">
          <a:extLst>
            <a:ext uri="{FF2B5EF4-FFF2-40B4-BE49-F238E27FC236}">
              <a16:creationId xmlns:a16="http://schemas.microsoft.com/office/drawing/2014/main" xmlns="" id="{B3D8A296-8CB3-5B4E-B62F-34DD95F1EC29}"/>
            </a:ext>
          </a:extLst>
        </xdr:cNvPr>
        <xdr:cNvSpPr/>
      </xdr:nvSpPr>
      <xdr:spPr>
        <a:xfrm rot="-5400000">
          <a:off x="9741027" y="5243195"/>
          <a:ext cx="184150" cy="184150"/>
        </a:xfrm>
        <a:prstGeom prst="triangle">
          <a:avLst/>
        </a:prstGeom>
        <a:solidFill>
          <a:srgbClr val="000080"/>
        </a:solidFill>
        <a:ln w="12700">
          <a:solidFill>
            <a:srgbClr val="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5</xdr:col>
      <xdr:colOff>277622</xdr:colOff>
      <xdr:row>28</xdr:row>
      <xdr:rowOff>88757</xdr:rowOff>
    </xdr:from>
    <xdr:ext cx="296876" cy="180627"/>
    <xdr:sp macro="_xll.PtreeEvent_ObjectClick" textlink="">
      <xdr:nvSpPr>
        <xdr:cNvPr id="56" name="PTObj_DBranchName_1_10">
          <a:extLst>
            <a:ext uri="{FF2B5EF4-FFF2-40B4-BE49-F238E27FC236}">
              <a16:creationId xmlns:a16="http://schemas.microsoft.com/office/drawing/2014/main" xmlns="" id="{92ED0585-11CE-5278-1FEE-6E0BEC710D6E}"/>
            </a:ext>
          </a:extLst>
        </xdr:cNvPr>
        <xdr:cNvSpPr txBox="1"/>
      </xdr:nvSpPr>
      <xdr:spPr>
        <a:xfrm>
          <a:off x="8494522" y="5244957"/>
          <a:ext cx="296876" cy="180627"/>
        </a:xfrm>
        <a:prstGeom prst="rect">
          <a:avLst/>
        </a:prstGeom>
        <a:solidFill>
          <a:srgbClr val="FFFFFF"/>
        </a:solidFill>
        <a:ln w="9525" cmpd="sng">
          <a:solidFill>
            <a:srgbClr val="808080"/>
          </a:solidFill>
        </a:ln>
      </xdr:spPr>
      <xdr:style>
        <a:lnRef idx="0">
          <a:scrgbClr r="0" g="0" b="0"/>
        </a:lnRef>
        <a:fillRef idx="0">
          <a:scrgbClr r="0" g="0" b="0"/>
        </a:fillRef>
        <a:effectRef idx="0">
          <a:scrgbClr r="0" g="0" b="0"/>
        </a:effectRef>
        <a:fontRef idx="minor">
          <a:schemeClr val="dk1"/>
        </a:fontRef>
      </xdr:style>
      <xdr:txBody>
        <a:bodyPr vertOverflow="clip" horzOverflow="clip" vert="horz" wrap="none" lIns="27432" tIns="27432" rIns="27432" bIns="27432" rtlCol="0" anchor="ctr">
          <a:spAutoFit/>
        </a:bodyPr>
        <a:lstStyle/>
        <a:p>
          <a:pPr algn="ctr"/>
          <a:r>
            <a:rPr lang="en-US" sz="800"/>
            <a:t>Awful</a:t>
          </a:r>
        </a:p>
      </xdr:txBody>
    </xdr:sp>
    <xdr:clientData/>
  </xdr:oneCellAnchor>
  <xdr:twoCellAnchor editAs="oneCell">
    <xdr:from>
      <xdr:col>0</xdr:col>
      <xdr:colOff>0</xdr:colOff>
      <xdr:row>44</xdr:row>
      <xdr:rowOff>0</xdr:rowOff>
    </xdr:from>
    <xdr:to>
      <xdr:col>3</xdr:col>
      <xdr:colOff>520983</xdr:colOff>
      <xdr:row>70</xdr:row>
      <xdr:rowOff>38348</xdr:rowOff>
    </xdr:to>
    <xdr:pic>
      <xdr:nvPicPr>
        <xdr:cNvPr id="66" name="Picture 65">
          <a:extLst>
            <a:ext uri="{FF2B5EF4-FFF2-40B4-BE49-F238E27FC236}">
              <a16:creationId xmlns:a16="http://schemas.microsoft.com/office/drawing/2014/main" xmlns="" id="{0E8550EC-AAA3-6099-38B2-B6785E0ADC0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8102600"/>
          <a:ext cx="5512083" cy="4826248"/>
        </a:xfrm>
        <a:prstGeom prst="rect">
          <a:avLst/>
        </a:prstGeom>
      </xdr:spPr>
    </xdr:pic>
    <xdr:clientData/>
  </xdr:twoCellAnchor>
  <xdr:twoCellAnchor editAs="oneCell">
    <xdr:from>
      <xdr:col>3</xdr:col>
      <xdr:colOff>882650</xdr:colOff>
      <xdr:row>44</xdr:row>
      <xdr:rowOff>2540</xdr:rowOff>
    </xdr:from>
    <xdr:to>
      <xdr:col>5</xdr:col>
      <xdr:colOff>565150</xdr:colOff>
      <xdr:row>56</xdr:row>
      <xdr:rowOff>45836</xdr:rowOff>
    </xdr:to>
    <xdr:pic>
      <xdr:nvPicPr>
        <xdr:cNvPr id="68" name="Picture 67">
          <a:extLst>
            <a:ext uri="{FF2B5EF4-FFF2-40B4-BE49-F238E27FC236}">
              <a16:creationId xmlns:a16="http://schemas.microsoft.com/office/drawing/2014/main" xmlns="" id="{69E62469-5D76-5A77-46E9-897165B0D30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782310" y="8049260"/>
          <a:ext cx="2852420" cy="2237856"/>
        </a:xfrm>
        <a:prstGeom prst="rect">
          <a:avLst/>
        </a:prstGeom>
      </xdr:spPr>
    </xdr:pic>
    <xdr:clientData/>
  </xdr:twoCellAnchor>
  <xdr:twoCellAnchor>
    <xdr:from>
      <xdr:col>3</xdr:col>
      <xdr:colOff>923290</xdr:colOff>
      <xdr:row>56</xdr:row>
      <xdr:rowOff>177800</xdr:rowOff>
    </xdr:from>
    <xdr:to>
      <xdr:col>5</xdr:col>
      <xdr:colOff>574040</xdr:colOff>
      <xdr:row>70</xdr:row>
      <xdr:rowOff>6350</xdr:rowOff>
    </xdr:to>
    <xdr:sp macro="" textlink="">
      <xdr:nvSpPr>
        <xdr:cNvPr id="69" name="TextBox 68">
          <a:extLst>
            <a:ext uri="{FF2B5EF4-FFF2-40B4-BE49-F238E27FC236}">
              <a16:creationId xmlns:a16="http://schemas.microsoft.com/office/drawing/2014/main" xmlns="" id="{762106D0-78C6-92E1-1B8D-90F5BAF77E7B}"/>
            </a:ext>
          </a:extLst>
        </xdr:cNvPr>
        <xdr:cNvSpPr txBox="1"/>
      </xdr:nvSpPr>
      <xdr:spPr>
        <a:xfrm>
          <a:off x="5822950" y="10419080"/>
          <a:ext cx="2820670" cy="23888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 used</a:t>
          </a:r>
          <a:r>
            <a:rPr lang="en-US" sz="1100" baseline="0"/>
            <a:t> precision tree sensitivity analysis for this question, with the starting node as cell 'C40', which is whether the company should develop the product or not. It can be seen from the strategy graph that the company should develop the product whenever the fixed cost of production ranges from $1000 to $4000. If the fixed cost of production is greater than $4000 then the company should not develop the product.</a:t>
          </a:r>
          <a:endParaRPr lang="en-US" sz="1100"/>
        </a:p>
      </xdr:txBody>
    </xdr:sp>
    <xdr:clientData/>
  </xdr:twoCellAnchor>
  <xdr:twoCellAnchor editAs="oneCell">
    <xdr:from>
      <xdr:col>0</xdr:col>
      <xdr:colOff>25400</xdr:colOff>
      <xdr:row>72</xdr:row>
      <xdr:rowOff>133350</xdr:rowOff>
    </xdr:from>
    <xdr:to>
      <xdr:col>3</xdr:col>
      <xdr:colOff>508281</xdr:colOff>
      <xdr:row>99</xdr:row>
      <xdr:rowOff>22860</xdr:rowOff>
    </xdr:to>
    <xdr:pic>
      <xdr:nvPicPr>
        <xdr:cNvPr id="71" name="Picture 70">
          <a:extLst>
            <a:ext uri="{FF2B5EF4-FFF2-40B4-BE49-F238E27FC236}">
              <a16:creationId xmlns:a16="http://schemas.microsoft.com/office/drawing/2014/main" xmlns="" id="{4109608D-9C51-62F4-8983-64BED59DC97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5400" y="13300710"/>
          <a:ext cx="5382541" cy="4827270"/>
        </a:xfrm>
        <a:prstGeom prst="rect">
          <a:avLst/>
        </a:prstGeom>
      </xdr:spPr>
    </xdr:pic>
    <xdr:clientData/>
  </xdr:twoCellAnchor>
  <xdr:twoCellAnchor editAs="oneCell">
    <xdr:from>
      <xdr:col>3</xdr:col>
      <xdr:colOff>916940</xdr:colOff>
      <xdr:row>72</xdr:row>
      <xdr:rowOff>96520</xdr:rowOff>
    </xdr:from>
    <xdr:to>
      <xdr:col>5</xdr:col>
      <xdr:colOff>624840</xdr:colOff>
      <xdr:row>84</xdr:row>
      <xdr:rowOff>141086</xdr:rowOff>
    </xdr:to>
    <xdr:pic>
      <xdr:nvPicPr>
        <xdr:cNvPr id="73" name="Picture 72">
          <a:extLst>
            <a:ext uri="{FF2B5EF4-FFF2-40B4-BE49-F238E27FC236}">
              <a16:creationId xmlns:a16="http://schemas.microsoft.com/office/drawing/2014/main" xmlns="" id="{6BD48F23-75DB-F846-F724-89CDBF41785B}"/>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5816600" y="13263880"/>
          <a:ext cx="2877820" cy="2239126"/>
        </a:xfrm>
        <a:prstGeom prst="rect">
          <a:avLst/>
        </a:prstGeom>
      </xdr:spPr>
    </xdr:pic>
    <xdr:clientData/>
  </xdr:twoCellAnchor>
  <xdr:twoCellAnchor>
    <xdr:from>
      <xdr:col>3</xdr:col>
      <xdr:colOff>948690</xdr:colOff>
      <xdr:row>85</xdr:row>
      <xdr:rowOff>82550</xdr:rowOff>
    </xdr:from>
    <xdr:to>
      <xdr:col>5</xdr:col>
      <xdr:colOff>617220</xdr:colOff>
      <xdr:row>99</xdr:row>
      <xdr:rowOff>0</xdr:rowOff>
    </xdr:to>
    <xdr:sp macro="" textlink="">
      <xdr:nvSpPr>
        <xdr:cNvPr id="74" name="TextBox 73">
          <a:extLst>
            <a:ext uri="{FF2B5EF4-FFF2-40B4-BE49-F238E27FC236}">
              <a16:creationId xmlns:a16="http://schemas.microsoft.com/office/drawing/2014/main" xmlns="" id="{A2CCF790-1B2B-2C67-E8F5-547B8A50205F}"/>
            </a:ext>
          </a:extLst>
        </xdr:cNvPr>
        <xdr:cNvSpPr txBox="1"/>
      </xdr:nvSpPr>
      <xdr:spPr>
        <a:xfrm>
          <a:off x="5848350" y="15627350"/>
          <a:ext cx="2838450" cy="24777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sensitivity analysis</a:t>
          </a:r>
          <a:r>
            <a:rPr lang="en-US" sz="1100" baseline="0"/>
            <a:t> is also done through precision tree where the starting node is 'E32' which is whether the company should market the product or not, given the company always chooses to develop the product further and it does not fail. According to the strategy graph the company should always market the product if it chooses development and the product does not fail, when the development cost ranges from $1000 to $5000.</a:t>
          </a:r>
          <a:endParaRPr lang="en-US" sz="1100"/>
        </a:p>
      </xdr:txBody>
    </xdr:sp>
    <xdr:clientData/>
  </xdr:twoCellAnchor>
  <xdr:twoCellAnchor editAs="oneCell">
    <xdr:from>
      <xdr:col>5</xdr:col>
      <xdr:colOff>1079500</xdr:colOff>
      <xdr:row>44</xdr:row>
      <xdr:rowOff>6350</xdr:rowOff>
    </xdr:from>
    <xdr:to>
      <xdr:col>13</xdr:col>
      <xdr:colOff>216182</xdr:colOff>
      <xdr:row>65</xdr:row>
      <xdr:rowOff>12899</xdr:rowOff>
    </xdr:to>
    <xdr:pic>
      <xdr:nvPicPr>
        <xdr:cNvPr id="76" name="Picture 75">
          <a:extLst>
            <a:ext uri="{FF2B5EF4-FFF2-40B4-BE49-F238E27FC236}">
              <a16:creationId xmlns:a16="http://schemas.microsoft.com/office/drawing/2014/main" xmlns="" id="{113BAD05-EB93-02DA-18D0-F09A698579A2}"/>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9296400" y="8108950"/>
          <a:ext cx="5486682" cy="3873699"/>
        </a:xfrm>
        <a:prstGeom prst="rect">
          <a:avLst/>
        </a:prstGeom>
      </xdr:spPr>
    </xdr:pic>
    <xdr:clientData/>
  </xdr:twoCellAnchor>
  <xdr:twoCellAnchor>
    <xdr:from>
      <xdr:col>5</xdr:col>
      <xdr:colOff>1098550</xdr:colOff>
      <xdr:row>65</xdr:row>
      <xdr:rowOff>82550</xdr:rowOff>
    </xdr:from>
    <xdr:to>
      <xdr:col>13</xdr:col>
      <xdr:colOff>209550</xdr:colOff>
      <xdr:row>69</xdr:row>
      <xdr:rowOff>171450</xdr:rowOff>
    </xdr:to>
    <xdr:sp macro="" textlink="">
      <xdr:nvSpPr>
        <xdr:cNvPr id="77" name="TextBox 76">
          <a:extLst>
            <a:ext uri="{FF2B5EF4-FFF2-40B4-BE49-F238E27FC236}">
              <a16:creationId xmlns:a16="http://schemas.microsoft.com/office/drawing/2014/main" xmlns="" id="{E4F302A1-E90F-B424-6BA9-6A7F27BB4A70}"/>
            </a:ext>
          </a:extLst>
        </xdr:cNvPr>
        <xdr:cNvSpPr txBox="1"/>
      </xdr:nvSpPr>
      <xdr:spPr>
        <a:xfrm>
          <a:off x="9315450" y="12052300"/>
          <a:ext cx="5461000" cy="825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EMV keeps decreasing as the fixed cost of development increases from $1000 to $5000.</a:t>
          </a:r>
        </a:p>
      </xdr:txBody>
    </xdr:sp>
    <xdr:clientData/>
  </xdr:twoCellAnchor>
  <xdr:twoCellAnchor editAs="oneCell">
    <xdr:from>
      <xdr:col>5</xdr:col>
      <xdr:colOff>1035050</xdr:colOff>
      <xdr:row>72</xdr:row>
      <xdr:rowOff>44450</xdr:rowOff>
    </xdr:from>
    <xdr:to>
      <xdr:col>13</xdr:col>
      <xdr:colOff>114579</xdr:colOff>
      <xdr:row>93</xdr:row>
      <xdr:rowOff>31948</xdr:rowOff>
    </xdr:to>
    <xdr:pic>
      <xdr:nvPicPr>
        <xdr:cNvPr id="79" name="Picture 78">
          <a:extLst>
            <a:ext uri="{FF2B5EF4-FFF2-40B4-BE49-F238E27FC236}">
              <a16:creationId xmlns:a16="http://schemas.microsoft.com/office/drawing/2014/main" xmlns="" id="{DAAECC3B-8CD0-5CD4-4AD9-D14BC1AB0D26}"/>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9251950" y="13303250"/>
          <a:ext cx="5429529" cy="3854648"/>
        </a:xfrm>
        <a:prstGeom prst="rect">
          <a:avLst/>
        </a:prstGeom>
      </xdr:spPr>
    </xdr:pic>
    <xdr:clientData/>
  </xdr:twoCellAnchor>
  <xdr:twoCellAnchor>
    <xdr:from>
      <xdr:col>5</xdr:col>
      <xdr:colOff>1035050</xdr:colOff>
      <xdr:row>94</xdr:row>
      <xdr:rowOff>38100</xdr:rowOff>
    </xdr:from>
    <xdr:to>
      <xdr:col>13</xdr:col>
      <xdr:colOff>114300</xdr:colOff>
      <xdr:row>99</xdr:row>
      <xdr:rowOff>7620</xdr:rowOff>
    </xdr:to>
    <xdr:sp macro="" textlink="">
      <xdr:nvSpPr>
        <xdr:cNvPr id="80" name="TextBox 79">
          <a:extLst>
            <a:ext uri="{FF2B5EF4-FFF2-40B4-BE49-F238E27FC236}">
              <a16:creationId xmlns:a16="http://schemas.microsoft.com/office/drawing/2014/main" xmlns="" id="{DD5FE663-3396-6642-2CB5-8C68C8FDF00D}"/>
            </a:ext>
          </a:extLst>
        </xdr:cNvPr>
        <xdr:cNvSpPr txBox="1"/>
      </xdr:nvSpPr>
      <xdr:spPr>
        <a:xfrm>
          <a:off x="9104630" y="17228820"/>
          <a:ext cx="5380990" cy="8839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EMV will</a:t>
          </a:r>
          <a:r>
            <a:rPr lang="en-US" sz="1100" baseline="0"/>
            <a:t> always be the same irrespective of an increase of fixed development cost from $1000 to $5000 if the company chooses to always develop the product</a:t>
          </a:r>
          <a:endParaRPr lang="en-US" sz="1100"/>
        </a:p>
      </xdr:txBody>
    </xdr:sp>
    <xdr:clientData/>
  </xdr:twoCellAnchor>
  <xdr:twoCellAnchor>
    <xdr:from>
      <xdr:col>2</xdr:col>
      <xdr:colOff>1530350</xdr:colOff>
      <xdr:row>102</xdr:row>
      <xdr:rowOff>139700</xdr:rowOff>
    </xdr:from>
    <xdr:to>
      <xdr:col>6</xdr:col>
      <xdr:colOff>781050</xdr:colOff>
      <xdr:row>106</xdr:row>
      <xdr:rowOff>101600</xdr:rowOff>
    </xdr:to>
    <xdr:sp macro="" textlink="">
      <xdr:nvSpPr>
        <xdr:cNvPr id="3" name="TextBox 2">
          <a:extLst>
            <a:ext uri="{FF2B5EF4-FFF2-40B4-BE49-F238E27FC236}">
              <a16:creationId xmlns:a16="http://schemas.microsoft.com/office/drawing/2014/main" xmlns="" id="{5A0C9C94-EC61-FEA4-0A21-69AD5B117249}"/>
            </a:ext>
          </a:extLst>
        </xdr:cNvPr>
        <xdr:cNvSpPr txBox="1"/>
      </xdr:nvSpPr>
      <xdr:spPr>
        <a:xfrm>
          <a:off x="4914900" y="18923000"/>
          <a:ext cx="5613400" cy="698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Thus,</a:t>
          </a:r>
          <a:r>
            <a:rPr lang="en-US" sz="1100" baseline="0"/>
            <a:t> if the fixed cost of development ranges from $1000-$4000, Acme should continue devlopment of the product and then market it. If the fixed cost of development is greater than $4000, it should not develop the product and just abandon it. </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42"/>
  <sheetViews>
    <sheetView tabSelected="1" workbookViewId="0">
      <selection activeCell="H103" sqref="H103"/>
    </sheetView>
  </sheetViews>
  <sheetFormatPr defaultRowHeight="14.4" x14ac:dyDescent="0.3"/>
  <cols>
    <col min="1" max="1" width="24.77734375" customWidth="1"/>
    <col min="2" max="2" width="23.6640625" customWidth="1"/>
    <col min="3" max="4" width="23" customWidth="1"/>
    <col min="5" max="5" width="23.21875" customWidth="1"/>
    <col min="6" max="6" width="21.88671875" customWidth="1"/>
    <col min="7" max="7" width="16.6640625" customWidth="1"/>
  </cols>
  <sheetData>
    <row r="1" spans="1:4" x14ac:dyDescent="0.3">
      <c r="A1" s="1" t="s">
        <v>12</v>
      </c>
    </row>
    <row r="3" spans="1:4" x14ac:dyDescent="0.3">
      <c r="A3" s="1" t="s">
        <v>11</v>
      </c>
    </row>
    <row r="4" spans="1:4" x14ac:dyDescent="0.3">
      <c r="A4" t="s">
        <v>10</v>
      </c>
      <c r="B4">
        <v>0.2</v>
      </c>
    </row>
    <row r="5" spans="1:4" x14ac:dyDescent="0.3">
      <c r="A5" t="s">
        <v>8</v>
      </c>
      <c r="B5" s="4">
        <v>4000</v>
      </c>
    </row>
    <row r="6" spans="1:4" x14ac:dyDescent="0.3">
      <c r="A6" t="s">
        <v>9</v>
      </c>
      <c r="B6" s="4">
        <f>6000-B5</f>
        <v>2000</v>
      </c>
    </row>
    <row r="7" spans="1:4" x14ac:dyDescent="0.3">
      <c r="A7" t="s">
        <v>2</v>
      </c>
      <c r="B7" s="4">
        <v>18</v>
      </c>
    </row>
    <row r="9" spans="1:4" x14ac:dyDescent="0.3">
      <c r="A9" t="s">
        <v>3</v>
      </c>
      <c r="B9" s="2" t="s">
        <v>0</v>
      </c>
      <c r="C9" s="2" t="s">
        <v>1</v>
      </c>
      <c r="D9" s="2" t="s">
        <v>7</v>
      </c>
    </row>
    <row r="10" spans="1:4" x14ac:dyDescent="0.3">
      <c r="A10" t="s">
        <v>4</v>
      </c>
      <c r="B10" s="3">
        <v>0.45</v>
      </c>
      <c r="C10">
        <v>600</v>
      </c>
      <c r="D10" s="4">
        <f t="shared" ref="D10:D12" si="0">$B$7*C10</f>
        <v>10800</v>
      </c>
    </row>
    <row r="11" spans="1:4" x14ac:dyDescent="0.3">
      <c r="A11" t="s">
        <v>5</v>
      </c>
      <c r="B11" s="3">
        <v>0.35</v>
      </c>
      <c r="C11">
        <v>300</v>
      </c>
      <c r="D11" s="4">
        <f t="shared" si="0"/>
        <v>5400</v>
      </c>
    </row>
    <row r="12" spans="1:4" x14ac:dyDescent="0.3">
      <c r="A12" t="s">
        <v>6</v>
      </c>
      <c r="B12" s="3">
        <v>0.2</v>
      </c>
      <c r="C12">
        <v>90</v>
      </c>
      <c r="D12" s="4">
        <f t="shared" si="0"/>
        <v>1620</v>
      </c>
    </row>
    <row r="14" spans="1:4" x14ac:dyDescent="0.3">
      <c r="A14" t="s">
        <v>75</v>
      </c>
      <c r="B14" s="4" t="s">
        <v>74</v>
      </c>
    </row>
    <row r="15" spans="1:4" x14ac:dyDescent="0.3">
      <c r="B15">
        <f>C40</f>
        <v>59.200000000000045</v>
      </c>
      <c r="D15" t="s">
        <v>76</v>
      </c>
    </row>
    <row r="16" spans="1:4" x14ac:dyDescent="0.3">
      <c r="A16">
        <v>1000</v>
      </c>
      <c r="B16">
        <f t="dataTable" ref="B16:B24" dt2D="0" dtr="0" r1="B5"/>
        <v>659.2</v>
      </c>
    </row>
    <row r="17" spans="1:7" x14ac:dyDescent="0.3">
      <c r="A17">
        <f>A16+500</f>
        <v>1500</v>
      </c>
      <c r="B17">
        <v>559.20000000000005</v>
      </c>
    </row>
    <row r="18" spans="1:7" x14ac:dyDescent="0.3">
      <c r="A18">
        <f t="shared" ref="A18:A24" si="1">A17+500</f>
        <v>2000</v>
      </c>
      <c r="B18" s="4">
        <v>459.20000000000005</v>
      </c>
    </row>
    <row r="19" spans="1:7" x14ac:dyDescent="0.3">
      <c r="A19">
        <f t="shared" si="1"/>
        <v>2500</v>
      </c>
      <c r="B19">
        <v>359.20000000000005</v>
      </c>
    </row>
    <row r="20" spans="1:7" x14ac:dyDescent="0.3">
      <c r="A20">
        <f t="shared" si="1"/>
        <v>3000</v>
      </c>
      <c r="B20">
        <v>259.20000000000005</v>
      </c>
    </row>
    <row r="21" spans="1:7" x14ac:dyDescent="0.3">
      <c r="A21">
        <f t="shared" si="1"/>
        <v>3500</v>
      </c>
      <c r="B21">
        <v>159.20000000000005</v>
      </c>
    </row>
    <row r="22" spans="1:7" x14ac:dyDescent="0.3">
      <c r="A22">
        <f t="shared" si="1"/>
        <v>4000</v>
      </c>
      <c r="B22">
        <v>59.200000000000045</v>
      </c>
    </row>
    <row r="23" spans="1:7" ht="14.55" customHeight="1" x14ac:dyDescent="0.3">
      <c r="A23">
        <f t="shared" si="1"/>
        <v>4500</v>
      </c>
      <c r="B23">
        <v>0</v>
      </c>
      <c r="F23" s="15">
        <f>B10</f>
        <v>0.45</v>
      </c>
      <c r="G23" s="8">
        <f>_xll.PTreeNodeProbability(treeCalc_1!$F$2,8)</f>
        <v>0.36000000000000004</v>
      </c>
    </row>
    <row r="24" spans="1:7" ht="14.55" customHeight="1" x14ac:dyDescent="0.3">
      <c r="A24">
        <f t="shared" si="1"/>
        <v>5000</v>
      </c>
      <c r="B24">
        <v>0</v>
      </c>
      <c r="F24" s="16">
        <f>D10</f>
        <v>10800</v>
      </c>
      <c r="G24" s="7">
        <f>_xll.PTreeNodeValue(treeCalc_1!$F$2,8)</f>
        <v>4800</v>
      </c>
    </row>
    <row r="25" spans="1:7" ht="14.55" customHeight="1" x14ac:dyDescent="0.3">
      <c r="E25" s="12" t="b">
        <f>_xll.PTreeNodeDecision(treeCalc_1!$F$2,6)</f>
        <v>1</v>
      </c>
      <c r="F25" s="13" t="s">
        <v>71</v>
      </c>
    </row>
    <row r="26" spans="1:7" ht="14.55" customHeight="1" x14ac:dyDescent="0.3">
      <c r="E26" s="9">
        <f>-B6</f>
        <v>-2000</v>
      </c>
      <c r="F26" s="14">
        <f>_xll.PTreeNodeValue(treeCalc_1!$F$2,6)</f>
        <v>1074</v>
      </c>
    </row>
    <row r="27" spans="1:7" ht="14.55" customHeight="1" x14ac:dyDescent="0.3">
      <c r="F27" s="15">
        <f>B11</f>
        <v>0.35</v>
      </c>
      <c r="G27" s="8">
        <f>_xll.PTreeNodeProbability(treeCalc_1!$F$2,9)</f>
        <v>0.27999999999999997</v>
      </c>
    </row>
    <row r="28" spans="1:7" ht="14.55" customHeight="1" x14ac:dyDescent="0.3">
      <c r="F28" s="16">
        <f>D11</f>
        <v>5400</v>
      </c>
      <c r="G28" s="7">
        <f>_xll.PTreeNodeValue(treeCalc_1!$F$2,9)</f>
        <v>-600</v>
      </c>
    </row>
    <row r="29" spans="1:7" ht="14.55" customHeight="1" x14ac:dyDescent="0.3">
      <c r="F29" s="15">
        <f>B12</f>
        <v>0.2</v>
      </c>
      <c r="G29" s="8">
        <f>_xll.PTreeNodeProbability(treeCalc_1!$F$2,10)</f>
        <v>0.16000000000000003</v>
      </c>
    </row>
    <row r="30" spans="1:7" ht="14.55" customHeight="1" x14ac:dyDescent="0.3">
      <c r="F30" s="16">
        <f>D12</f>
        <v>1620</v>
      </c>
      <c r="G30" s="7">
        <f>_xll.PTreeNodeValue(treeCalc_1!$F$2,10)</f>
        <v>-4380</v>
      </c>
    </row>
    <row r="31" spans="1:7" ht="14.55" customHeight="1" x14ac:dyDescent="0.3">
      <c r="D31" s="15">
        <f>1-B4</f>
        <v>0.8</v>
      </c>
      <c r="E31" s="10" t="s">
        <v>68</v>
      </c>
    </row>
    <row r="32" spans="1:7" ht="14.55" customHeight="1" x14ac:dyDescent="0.3">
      <c r="D32" s="9">
        <v>0</v>
      </c>
      <c r="E32" s="11">
        <f>_xll.PTreeNodeValue(treeCalc_1!$F$2,4)</f>
        <v>1074</v>
      </c>
    </row>
    <row r="33" spans="2:6" ht="14.55" customHeight="1" x14ac:dyDescent="0.3">
      <c r="E33" s="12" t="b">
        <f>_xll.PTreeNodeDecision(treeCalc_1!$F$2,7)</f>
        <v>0</v>
      </c>
      <c r="F33" s="8">
        <f>_xll.PTreeNodeProbability(treeCalc_1!$F$2,7)</f>
        <v>0</v>
      </c>
    </row>
    <row r="34" spans="2:6" ht="14.55" customHeight="1" x14ac:dyDescent="0.3">
      <c r="E34" s="9">
        <v>0</v>
      </c>
      <c r="F34" s="7">
        <f>_xll.PTreeNodeValue(treeCalc_1!$F$2,7)</f>
        <v>-4000</v>
      </c>
    </row>
    <row r="35" spans="2:6" ht="14.55" customHeight="1" x14ac:dyDescent="0.3">
      <c r="C35" s="12" t="b">
        <f>_xll.PTreeNodeDecision(treeCalc_1!$F$2,2)</f>
        <v>1</v>
      </c>
      <c r="D35" s="13" t="s">
        <v>64</v>
      </c>
    </row>
    <row r="36" spans="2:6" ht="14.55" customHeight="1" x14ac:dyDescent="0.3">
      <c r="C36" s="16">
        <f>-B5</f>
        <v>-4000</v>
      </c>
      <c r="D36" s="14">
        <f>_xll.PTreeNodeValue(treeCalc_1!$F$2,2)</f>
        <v>59.200000000000045</v>
      </c>
    </row>
    <row r="37" spans="2:6" ht="14.55" customHeight="1" x14ac:dyDescent="0.3">
      <c r="D37" s="15">
        <f>B4</f>
        <v>0.2</v>
      </c>
      <c r="E37" s="8">
        <f>_xll.PTreeNodeProbability(treeCalc_1!$F$2,5)</f>
        <v>0.2</v>
      </c>
    </row>
    <row r="38" spans="2:6" ht="14.55" customHeight="1" x14ac:dyDescent="0.3">
      <c r="D38" s="9">
        <v>0</v>
      </c>
      <c r="E38" s="7">
        <f>_xll.PTreeNodeValue(treeCalc_1!$F$2,5)</f>
        <v>-4000</v>
      </c>
    </row>
    <row r="39" spans="2:6" ht="14.55" customHeight="1" x14ac:dyDescent="0.3">
      <c r="B39" s="9"/>
      <c r="C39" s="10" t="s">
        <v>67</v>
      </c>
    </row>
    <row r="40" spans="2:6" ht="14.55" customHeight="1" x14ac:dyDescent="0.3">
      <c r="B40" s="9"/>
      <c r="C40" s="11">
        <f>_xll.PTreeNodeValue(treeCalc_1!$F$2,1)</f>
        <v>59.200000000000045</v>
      </c>
    </row>
    <row r="41" spans="2:6" ht="14.55" customHeight="1" x14ac:dyDescent="0.3">
      <c r="C41" s="12" t="b">
        <f>_xll.PTreeNodeDecision(treeCalc_1!$F$2,3)</f>
        <v>0</v>
      </c>
      <c r="D41" s="8">
        <f>_xll.PTreeNodeProbability(treeCalc_1!$F$2,3)</f>
        <v>0</v>
      </c>
    </row>
    <row r="42" spans="2:6" ht="14.55" customHeight="1" x14ac:dyDescent="0.3">
      <c r="C42" s="9">
        <v>0</v>
      </c>
      <c r="D42" s="7">
        <f>_xll.PTreeNodeValue(treeCalc_1!$F$2,3)</f>
        <v>0</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0"/>
  <sheetViews>
    <sheetView workbookViewId="0"/>
  </sheetViews>
  <sheetFormatPr defaultColWidth="15.6640625" defaultRowHeight="14.4" x14ac:dyDescent="0.3"/>
  <cols>
    <col min="1" max="16384" width="15.6640625" style="6"/>
  </cols>
  <sheetData>
    <row r="1" spans="1:16" x14ac:dyDescent="0.3">
      <c r="A1" s="6" t="s">
        <v>14</v>
      </c>
      <c r="B1" s="5" t="s">
        <v>59</v>
      </c>
      <c r="E1" s="6" t="s">
        <v>22</v>
      </c>
      <c r="F1" s="6">
        <v>3</v>
      </c>
      <c r="H1" s="6" t="s">
        <v>29</v>
      </c>
      <c r="I1" s="5" t="s">
        <v>55</v>
      </c>
      <c r="K1" s="6" t="s">
        <v>34</v>
      </c>
      <c r="L1" s="6">
        <v>100</v>
      </c>
    </row>
    <row r="2" spans="1:16" x14ac:dyDescent="0.3">
      <c r="A2" s="6" t="s">
        <v>15</v>
      </c>
      <c r="B2" s="6" t="e">
        <f>Model!#REF!</f>
        <v>#REF!</v>
      </c>
      <c r="E2" s="6" t="s">
        <v>24</v>
      </c>
      <c r="F2" s="6">
        <f>_xll.PTreeEvaluate5(B3,$L$11:$L$20,$J$11:$J$20,$K$11:$K$20,$N$11:$N$20,$G$11:$G$20,,L1)</f>
        <v>591745</v>
      </c>
    </row>
    <row r="3" spans="1:16" x14ac:dyDescent="0.3">
      <c r="A3" s="6" t="s">
        <v>16</v>
      </c>
      <c r="B3" s="6" t="s">
        <v>58</v>
      </c>
      <c r="E3" s="6" t="s">
        <v>25</v>
      </c>
      <c r="F3" s="5" t="s">
        <v>51</v>
      </c>
      <c r="H3" s="6" t="s">
        <v>30</v>
      </c>
      <c r="I3" s="6" t="s">
        <v>53</v>
      </c>
    </row>
    <row r="4" spans="1:16" x14ac:dyDescent="0.3">
      <c r="A4" s="6" t="s">
        <v>17</v>
      </c>
      <c r="B4" s="6" t="s">
        <v>50</v>
      </c>
      <c r="E4" s="6" t="s">
        <v>26</v>
      </c>
      <c r="F4" s="5" t="s">
        <v>52</v>
      </c>
      <c r="H4" s="6" t="s">
        <v>31</v>
      </c>
      <c r="I4" s="5" t="s">
        <v>54</v>
      </c>
    </row>
    <row r="5" spans="1:16" x14ac:dyDescent="0.3">
      <c r="A5" s="6" t="s">
        <v>18</v>
      </c>
      <c r="B5" s="6">
        <v>0</v>
      </c>
      <c r="E5" s="6" t="s">
        <v>27</v>
      </c>
      <c r="F5" s="5" t="s">
        <v>52</v>
      </c>
      <c r="H5" s="6" t="s">
        <v>32</v>
      </c>
      <c r="I5" s="6" t="s">
        <v>53</v>
      </c>
    </row>
    <row r="6" spans="1:16" x14ac:dyDescent="0.3">
      <c r="A6" s="6" t="s">
        <v>19</v>
      </c>
      <c r="E6" s="6" t="s">
        <v>28</v>
      </c>
      <c r="F6" s="5" t="s">
        <v>51</v>
      </c>
      <c r="H6" s="6" t="s">
        <v>33</v>
      </c>
      <c r="I6" s="5" t="s">
        <v>54</v>
      </c>
    </row>
    <row r="7" spans="1:16" x14ac:dyDescent="0.3">
      <c r="A7" s="6" t="s">
        <v>20</v>
      </c>
      <c r="E7" s="6" t="s">
        <v>23</v>
      </c>
      <c r="F7" s="5" t="s">
        <v>13</v>
      </c>
    </row>
    <row r="8" spans="1:16" x14ac:dyDescent="0.3">
      <c r="A8" s="6" t="s">
        <v>21</v>
      </c>
      <c r="B8" s="6">
        <v>10</v>
      </c>
    </row>
    <row r="10" spans="1:16" x14ac:dyDescent="0.3">
      <c r="A10" s="6" t="s">
        <v>35</v>
      </c>
      <c r="B10" s="6" t="s">
        <v>36</v>
      </c>
      <c r="C10" s="6" t="s">
        <v>37</v>
      </c>
      <c r="D10" s="6" t="s">
        <v>38</v>
      </c>
      <c r="E10" s="6" t="s">
        <v>39</v>
      </c>
      <c r="F10" s="6" t="s">
        <v>40</v>
      </c>
      <c r="G10" s="6" t="s">
        <v>41</v>
      </c>
      <c r="H10" s="6" t="s">
        <v>42</v>
      </c>
      <c r="I10" s="6" t="s">
        <v>43</v>
      </c>
      <c r="J10" s="6" t="s">
        <v>44</v>
      </c>
      <c r="K10" s="6" t="s">
        <v>45</v>
      </c>
      <c r="L10" s="6" t="s">
        <v>16</v>
      </c>
      <c r="M10" s="6" t="s">
        <v>46</v>
      </c>
      <c r="N10" s="6" t="s">
        <v>47</v>
      </c>
      <c r="O10" s="6" t="s">
        <v>48</v>
      </c>
      <c r="P10" s="6" t="s">
        <v>49</v>
      </c>
    </row>
    <row r="11" spans="1:16" x14ac:dyDescent="0.3">
      <c r="A11" s="6">
        <f>Model!$C$40</f>
        <v>59.200000000000045</v>
      </c>
      <c r="B11" s="6" t="str">
        <f>B1</f>
        <v>New product decisions</v>
      </c>
      <c r="C11" s="6">
        <v>0</v>
      </c>
      <c r="I11" s="6" t="s">
        <v>56</v>
      </c>
      <c r="J11" s="6">
        <f>Model!$B$40</f>
        <v>0</v>
      </c>
      <c r="K11" s="6">
        <f>Model!$B$39</f>
        <v>0</v>
      </c>
      <c r="L11" s="6" t="s">
        <v>61</v>
      </c>
      <c r="M11" s="5" t="s">
        <v>57</v>
      </c>
      <c r="O11" s="6" t="str">
        <f>Model!$C$39</f>
        <v>Continue development?</v>
      </c>
      <c r="P11" s="6" t="b">
        <v>0</v>
      </c>
    </row>
    <row r="12" spans="1:16" x14ac:dyDescent="0.3">
      <c r="A12" s="6">
        <f>Model!$D$36</f>
        <v>59.200000000000045</v>
      </c>
      <c r="B12" s="5" t="s">
        <v>62</v>
      </c>
      <c r="C12" s="6">
        <v>0</v>
      </c>
      <c r="I12" s="6" t="s">
        <v>56</v>
      </c>
      <c r="J12" s="6">
        <f>Model!$C$36</f>
        <v>-4000</v>
      </c>
      <c r="L12" s="6" t="s">
        <v>66</v>
      </c>
      <c r="M12" s="5" t="s">
        <v>57</v>
      </c>
      <c r="O12" s="6" t="str">
        <f>Model!$D$35</f>
        <v>Technological success?</v>
      </c>
      <c r="P12" s="6" t="b">
        <v>0</v>
      </c>
    </row>
    <row r="13" spans="1:16" x14ac:dyDescent="0.3">
      <c r="A13" s="6">
        <f>Model!$D$42</f>
        <v>0</v>
      </c>
      <c r="B13" s="5" t="s">
        <v>63</v>
      </c>
      <c r="C13" s="6">
        <v>0</v>
      </c>
      <c r="H13" s="6" t="s">
        <v>56</v>
      </c>
      <c r="I13" s="6" t="s">
        <v>56</v>
      </c>
      <c r="J13" s="6">
        <f>Model!$C$42</f>
        <v>0</v>
      </c>
      <c r="L13" s="6" t="s">
        <v>60</v>
      </c>
      <c r="M13" s="5" t="s">
        <v>57</v>
      </c>
      <c r="P13" s="6" t="b">
        <v>0</v>
      </c>
    </row>
    <row r="14" spans="1:16" x14ac:dyDescent="0.3">
      <c r="A14" s="6">
        <f>Model!$E$32</f>
        <v>1074</v>
      </c>
      <c r="B14" s="5" t="s">
        <v>62</v>
      </c>
      <c r="C14" s="6">
        <v>0</v>
      </c>
      <c r="I14" s="6" t="s">
        <v>56</v>
      </c>
      <c r="J14" s="6">
        <f>Model!$D$32</f>
        <v>0</v>
      </c>
      <c r="K14" s="6">
        <f>Model!$D$31</f>
        <v>0.8</v>
      </c>
      <c r="L14" s="6" t="s">
        <v>70</v>
      </c>
      <c r="M14" s="5" t="s">
        <v>57</v>
      </c>
      <c r="O14" s="6" t="str">
        <f>Model!$E$31</f>
        <v>Market product?</v>
      </c>
      <c r="P14" s="6" t="b">
        <v>0</v>
      </c>
    </row>
    <row r="15" spans="1:16" x14ac:dyDescent="0.3">
      <c r="A15" s="6">
        <f>Model!$E$38</f>
        <v>-4000</v>
      </c>
      <c r="B15" s="5" t="s">
        <v>63</v>
      </c>
      <c r="C15" s="6">
        <v>0</v>
      </c>
      <c r="H15" s="6" t="s">
        <v>56</v>
      </c>
      <c r="I15" s="6" t="s">
        <v>56</v>
      </c>
      <c r="J15" s="6">
        <f>Model!$D$38</f>
        <v>0</v>
      </c>
      <c r="K15" s="6">
        <f>Model!$D$37</f>
        <v>0.2</v>
      </c>
      <c r="L15" s="6" t="s">
        <v>65</v>
      </c>
      <c r="M15" s="5" t="s">
        <v>57</v>
      </c>
      <c r="P15" s="6" t="b">
        <v>0</v>
      </c>
    </row>
    <row r="16" spans="1:16" x14ac:dyDescent="0.3">
      <c r="A16" s="6">
        <f>Model!$F$26</f>
        <v>1074</v>
      </c>
      <c r="B16" s="5" t="s">
        <v>62</v>
      </c>
      <c r="C16" s="6">
        <v>0</v>
      </c>
      <c r="I16" s="6" t="s">
        <v>56</v>
      </c>
      <c r="J16" s="6">
        <f>Model!$E$26</f>
        <v>-2000</v>
      </c>
      <c r="L16" s="6" t="s">
        <v>73</v>
      </c>
      <c r="M16" s="5" t="s">
        <v>57</v>
      </c>
      <c r="O16" s="6" t="str">
        <f>Model!$F$25</f>
        <v>Market condition</v>
      </c>
      <c r="P16" s="6" t="b">
        <v>0</v>
      </c>
    </row>
    <row r="17" spans="1:16" x14ac:dyDescent="0.3">
      <c r="A17" s="6">
        <f>Model!$F$34</f>
        <v>-4000</v>
      </c>
      <c r="B17" s="5" t="s">
        <v>63</v>
      </c>
      <c r="C17" s="6">
        <v>0</v>
      </c>
      <c r="H17" s="6" t="s">
        <v>56</v>
      </c>
      <c r="I17" s="6" t="s">
        <v>56</v>
      </c>
      <c r="J17" s="6">
        <f>Model!$E$34</f>
        <v>0</v>
      </c>
      <c r="L17" s="6" t="s">
        <v>69</v>
      </c>
      <c r="M17" s="5" t="s">
        <v>57</v>
      </c>
      <c r="P17" s="6" t="b">
        <v>0</v>
      </c>
    </row>
    <row r="18" spans="1:16" x14ac:dyDescent="0.3">
      <c r="A18" s="6">
        <f>Model!$G$24</f>
        <v>4800</v>
      </c>
      <c r="B18" s="5" t="s">
        <v>4</v>
      </c>
      <c r="C18" s="6">
        <v>0</v>
      </c>
      <c r="H18" s="6" t="s">
        <v>56</v>
      </c>
      <c r="I18" s="6" t="s">
        <v>56</v>
      </c>
      <c r="J18" s="6">
        <f>Model!$F$24</f>
        <v>10800</v>
      </c>
      <c r="K18" s="6">
        <f>Model!$F$23</f>
        <v>0.45</v>
      </c>
      <c r="L18" s="6" t="s">
        <v>72</v>
      </c>
      <c r="M18" s="5" t="s">
        <v>57</v>
      </c>
      <c r="P18" s="6" t="b">
        <v>0</v>
      </c>
    </row>
    <row r="19" spans="1:16" x14ac:dyDescent="0.3">
      <c r="A19" s="6">
        <f>Model!$G$28</f>
        <v>-600</v>
      </c>
      <c r="B19" s="5" t="s">
        <v>5</v>
      </c>
      <c r="C19" s="6">
        <v>0</v>
      </c>
      <c r="H19" s="6" t="s">
        <v>56</v>
      </c>
      <c r="I19" s="6" t="s">
        <v>56</v>
      </c>
      <c r="J19" s="6">
        <f>Model!$F$28</f>
        <v>5400</v>
      </c>
      <c r="K19" s="6">
        <f>Model!$F$27</f>
        <v>0.35</v>
      </c>
      <c r="L19" s="6" t="s">
        <v>72</v>
      </c>
      <c r="M19" s="5" t="s">
        <v>57</v>
      </c>
      <c r="P19" s="6" t="b">
        <v>0</v>
      </c>
    </row>
    <row r="20" spans="1:16" x14ac:dyDescent="0.3">
      <c r="A20" s="6">
        <f>Model!$G$30</f>
        <v>-4380</v>
      </c>
      <c r="B20" s="5" t="s">
        <v>6</v>
      </c>
      <c r="C20" s="6">
        <v>0</v>
      </c>
      <c r="H20" s="6" t="s">
        <v>56</v>
      </c>
      <c r="I20" s="6" t="s">
        <v>56</v>
      </c>
      <c r="J20" s="6">
        <f>Model!$F$30</f>
        <v>1620</v>
      </c>
      <c r="K20" s="6">
        <f>Model!$F$29</f>
        <v>0.2</v>
      </c>
      <c r="L20" s="6" t="s">
        <v>72</v>
      </c>
      <c r="M20" s="5" t="s">
        <v>57</v>
      </c>
      <c r="P20" s="6"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Model</vt:lpstr>
      <vt:lpstr>treeCalc_1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Albright</dc:creator>
  <cp:lastModifiedBy>Hello</cp:lastModifiedBy>
  <dcterms:created xsi:type="dcterms:W3CDTF">2014-02-05T01:08:53Z</dcterms:created>
  <dcterms:modified xsi:type="dcterms:W3CDTF">2024-10-17T20:36:39Z</dcterms:modified>
</cp:coreProperties>
</file>